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bi\Downloads\"/>
    </mc:Choice>
  </mc:AlternateContent>
  <xr:revisionPtr revIDLastSave="0" documentId="13_ncr:1_{6BE403B1-E148-4E8A-B178-3F3227CBDD25}" xr6:coauthVersionLast="47" xr6:coauthVersionMax="47" xr10:uidLastSave="{00000000-0000-0000-0000-000000000000}"/>
  <bookViews>
    <workbookView xWindow="-108" yWindow="-108" windowWidth="23256" windowHeight="12456" activeTab="1" xr2:uid="{54785D5A-A37A-4B0B-BDE6-43FFB161E139}"/>
  </bookViews>
  <sheets>
    <sheet name="Sheet1" sheetId="1" r:id="rId1"/>
    <sheet name="Sheet2" sheetId="2" r:id="rId2"/>
  </sheets>
  <definedNames>
    <definedName name="_xlnm._FilterDatabase" localSheetId="0" hidden="1">Sheet1!$B$2:$P$235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53" i="1"/>
  <c r="H216" i="1"/>
  <c r="K216" i="1" s="1"/>
  <c r="K27" i="1"/>
  <c r="K53" i="1"/>
  <c r="H23" i="1"/>
  <c r="J23" i="1" s="1"/>
  <c r="J216" i="1" l="1"/>
  <c r="K23" i="1"/>
  <c r="H13" i="1"/>
  <c r="J13" i="1" s="1"/>
  <c r="K13" i="1" l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4" i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4" i="1"/>
  <c r="H25" i="1"/>
  <c r="J25" i="1" s="1"/>
  <c r="H26" i="1"/>
  <c r="J26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H52" i="1"/>
  <c r="J52" i="1" s="1"/>
  <c r="H54" i="1"/>
  <c r="J54" i="1" s="1"/>
  <c r="H55" i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H107" i="1"/>
  <c r="J107" i="1" s="1"/>
  <c r="H108" i="1"/>
  <c r="J108" i="1" s="1"/>
  <c r="H109" i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H128" i="1"/>
  <c r="J128" i="1" s="1"/>
  <c r="H129" i="1"/>
  <c r="J129" i="1" s="1"/>
  <c r="H130" i="1"/>
  <c r="H131" i="1"/>
  <c r="J131" i="1" s="1"/>
  <c r="H132" i="1"/>
  <c r="J132" i="1" s="1"/>
  <c r="H133" i="1"/>
  <c r="J133" i="1" s="1"/>
  <c r="H134" i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H153" i="1"/>
  <c r="J153" i="1" s="1"/>
  <c r="H154" i="1"/>
  <c r="J154" i="1" s="1"/>
  <c r="H155" i="1"/>
  <c r="J155" i="1" s="1"/>
  <c r="H156" i="1"/>
  <c r="J156" i="1" s="1"/>
  <c r="H157" i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H203" i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7" i="1"/>
  <c r="J217" i="1" s="1"/>
  <c r="H218" i="1"/>
  <c r="J218" i="1" s="1"/>
  <c r="H219" i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4" i="1"/>
  <c r="J4" i="1" s="1"/>
  <c r="K157" i="1" l="1"/>
  <c r="J157" i="1"/>
  <c r="K51" i="1"/>
  <c r="J51" i="1"/>
  <c r="K219" i="1"/>
  <c r="J219" i="1"/>
  <c r="K134" i="1"/>
  <c r="J134" i="1"/>
  <c r="K24" i="1"/>
  <c r="J24" i="1"/>
  <c r="K229" i="1"/>
  <c r="J229" i="1"/>
  <c r="K120" i="1"/>
  <c r="J120" i="1"/>
  <c r="K72" i="1"/>
  <c r="J72" i="1"/>
  <c r="K35" i="1"/>
  <c r="J35" i="1"/>
  <c r="K143" i="1"/>
  <c r="J143" i="1"/>
  <c r="K202" i="1"/>
  <c r="J202" i="1"/>
  <c r="K166" i="1"/>
  <c r="J166" i="1"/>
  <c r="K130" i="1"/>
  <c r="J130" i="1"/>
  <c r="K106" i="1"/>
  <c r="J106" i="1"/>
  <c r="K44" i="1"/>
  <c r="J44" i="1"/>
  <c r="K127" i="1"/>
  <c r="J127" i="1"/>
  <c r="K55" i="1"/>
  <c r="J55" i="1"/>
  <c r="K186" i="1"/>
  <c r="J186" i="1"/>
  <c r="K209" i="1"/>
  <c r="J209" i="1"/>
  <c r="K14" i="1"/>
  <c r="J14" i="1"/>
  <c r="K196" i="1"/>
  <c r="J196" i="1"/>
  <c r="K87" i="1"/>
  <c r="J87" i="1"/>
  <c r="K109" i="1"/>
  <c r="J109" i="1"/>
  <c r="K203" i="1"/>
  <c r="J203" i="1"/>
  <c r="K176" i="1"/>
  <c r="J176" i="1"/>
  <c r="K152" i="1"/>
  <c r="J152" i="1"/>
  <c r="K206" i="1"/>
  <c r="K174" i="1"/>
  <c r="K142" i="1"/>
  <c r="K102" i="1"/>
  <c r="K70" i="1"/>
  <c r="K45" i="1"/>
  <c r="K230" i="1"/>
  <c r="K77" i="1"/>
  <c r="K28" i="1"/>
  <c r="K148" i="1"/>
  <c r="K100" i="1"/>
  <c r="K60" i="1"/>
  <c r="K4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0" i="1"/>
  <c r="K42" i="1"/>
  <c r="K34" i="1"/>
  <c r="K25" i="1"/>
  <c r="K16" i="1"/>
  <c r="K7" i="1"/>
  <c r="K214" i="1"/>
  <c r="K182" i="1"/>
  <c r="K150" i="1"/>
  <c r="K110" i="1"/>
  <c r="K62" i="1"/>
  <c r="K19" i="1"/>
  <c r="K222" i="1"/>
  <c r="K173" i="1"/>
  <c r="K149" i="1"/>
  <c r="K117" i="1"/>
  <c r="K69" i="1"/>
  <c r="K9" i="1"/>
  <c r="K204" i="1"/>
  <c r="K164" i="1"/>
  <c r="K140" i="1"/>
  <c r="K108" i="1"/>
  <c r="K68" i="1"/>
  <c r="K26" i="1"/>
  <c r="K211" i="1"/>
  <c r="K235" i="1"/>
  <c r="K227" i="1"/>
  <c r="K210" i="1"/>
  <c r="K194" i="1"/>
  <c r="K178" i="1"/>
  <c r="K170" i="1"/>
  <c r="K162" i="1"/>
  <c r="K154" i="1"/>
  <c r="K146" i="1"/>
  <c r="K138" i="1"/>
  <c r="K122" i="1"/>
  <c r="K114" i="1"/>
  <c r="K98" i="1"/>
  <c r="K90" i="1"/>
  <c r="K82" i="1"/>
  <c r="K74" i="1"/>
  <c r="K66" i="1"/>
  <c r="K58" i="1"/>
  <c r="K49" i="1"/>
  <c r="K41" i="1"/>
  <c r="K33" i="1"/>
  <c r="K15" i="1"/>
  <c r="K6" i="1"/>
  <c r="K231" i="1"/>
  <c r="K126" i="1"/>
  <c r="K86" i="1"/>
  <c r="K54" i="1"/>
  <c r="K37" i="1"/>
  <c r="K213" i="1"/>
  <c r="K181" i="1"/>
  <c r="K133" i="1"/>
  <c r="K93" i="1"/>
  <c r="K61" i="1"/>
  <c r="K36" i="1"/>
  <c r="K212" i="1"/>
  <c r="K172" i="1"/>
  <c r="K124" i="1"/>
  <c r="K76" i="1"/>
  <c r="K8" i="1"/>
  <c r="K234" i="1"/>
  <c r="K226" i="1"/>
  <c r="K218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8" i="1"/>
  <c r="K40" i="1"/>
  <c r="K32" i="1"/>
  <c r="K22" i="1"/>
  <c r="K5" i="1"/>
  <c r="K198" i="1"/>
  <c r="K94" i="1"/>
  <c r="K10" i="1"/>
  <c r="K197" i="1"/>
  <c r="K165" i="1"/>
  <c r="K125" i="1"/>
  <c r="K85" i="1"/>
  <c r="K180" i="1"/>
  <c r="K132" i="1"/>
  <c r="K92" i="1"/>
  <c r="K17" i="1"/>
  <c r="K228" i="1"/>
  <c r="K233" i="1"/>
  <c r="K225" i="1"/>
  <c r="K217" i="1"/>
  <c r="K208" i="1"/>
  <c r="K200" i="1"/>
  <c r="K192" i="1"/>
  <c r="K184" i="1"/>
  <c r="K168" i="1"/>
  <c r="K160" i="1"/>
  <c r="K144" i="1"/>
  <c r="K136" i="1"/>
  <c r="K128" i="1"/>
  <c r="K112" i="1"/>
  <c r="K104" i="1"/>
  <c r="K96" i="1"/>
  <c r="K88" i="1"/>
  <c r="K80" i="1"/>
  <c r="K64" i="1"/>
  <c r="K56" i="1"/>
  <c r="K47" i="1"/>
  <c r="K39" i="1"/>
  <c r="K31" i="1"/>
  <c r="K21" i="1"/>
  <c r="K12" i="1"/>
  <c r="K223" i="1"/>
  <c r="K190" i="1"/>
  <c r="K158" i="1"/>
  <c r="K118" i="1"/>
  <c r="K78" i="1"/>
  <c r="K29" i="1"/>
  <c r="K205" i="1"/>
  <c r="K189" i="1"/>
  <c r="K141" i="1"/>
  <c r="K101" i="1"/>
  <c r="K52" i="1"/>
  <c r="K18" i="1"/>
  <c r="K221" i="1"/>
  <c r="K188" i="1"/>
  <c r="K156" i="1"/>
  <c r="K116" i="1"/>
  <c r="K84" i="1"/>
  <c r="K4" i="1"/>
  <c r="K220" i="1"/>
  <c r="K232" i="1"/>
  <c r="K224" i="1"/>
  <c r="K215" i="1"/>
  <c r="K207" i="1"/>
  <c r="K199" i="1"/>
  <c r="K191" i="1"/>
  <c r="K183" i="1"/>
  <c r="K175" i="1"/>
  <c r="K167" i="1"/>
  <c r="K159" i="1"/>
  <c r="K151" i="1"/>
  <c r="K135" i="1"/>
  <c r="K119" i="1"/>
  <c r="K111" i="1"/>
  <c r="K103" i="1"/>
  <c r="K95" i="1"/>
  <c r="K79" i="1"/>
  <c r="K71" i="1"/>
  <c r="K63" i="1"/>
  <c r="K46" i="1"/>
  <c r="K38" i="1"/>
  <c r="K30" i="1"/>
  <c r="K20" i="1"/>
  <c r="K11" i="1"/>
  <c r="N157" i="1"/>
  <c r="N109" i="1"/>
  <c r="N127" i="1"/>
  <c r="N229" i="1"/>
  <c r="N196" i="1"/>
  <c r="N3" i="1"/>
  <c r="N51" i="1"/>
  <c r="N44" i="1"/>
  <c r="N219" i="1"/>
  <c r="N202" i="1"/>
  <c r="N186" i="1"/>
  <c r="N130" i="1"/>
  <c r="N106" i="1"/>
  <c r="N35" i="1"/>
  <c r="N27" i="1"/>
  <c r="N209" i="1"/>
  <c r="N49" i="1"/>
  <c r="N176" i="1"/>
  <c r="N152" i="1"/>
  <c r="N120" i="1"/>
  <c r="N72" i="1"/>
  <c r="N143" i="1"/>
  <c r="N55" i="1"/>
  <c r="N24" i="1"/>
  <c r="N166" i="1"/>
  <c r="N134" i="1"/>
  <c r="N14" i="1"/>
  <c r="N87" i="1"/>
  <c r="P35" i="1" l="1"/>
</calcChain>
</file>

<file path=xl/sharedStrings.xml><?xml version="1.0" encoding="utf-8"?>
<sst xmlns="http://schemas.openxmlformats.org/spreadsheetml/2006/main" count="1185" uniqueCount="164">
  <si>
    <t>Sl.</t>
  </si>
  <si>
    <t>Room no.</t>
  </si>
  <si>
    <t>Equipment</t>
  </si>
  <si>
    <t>voltage</t>
  </si>
  <si>
    <t>phase</t>
  </si>
  <si>
    <t>power factor</t>
  </si>
  <si>
    <t>Current (A)</t>
  </si>
  <si>
    <t>Total Load (Per Room_KW)</t>
  </si>
  <si>
    <t>Total Load (Building_kW)</t>
  </si>
  <si>
    <t>Room name</t>
  </si>
  <si>
    <t>Room 114</t>
  </si>
  <si>
    <t xml:space="preserve">Foyer </t>
  </si>
  <si>
    <t xml:space="preserve">Room 100 </t>
  </si>
  <si>
    <t>Room 101</t>
  </si>
  <si>
    <t>Classroom</t>
  </si>
  <si>
    <t xml:space="preserve"> Classroom</t>
  </si>
  <si>
    <t>Room 102</t>
  </si>
  <si>
    <t xml:space="preserve"> W. Washrrom</t>
  </si>
  <si>
    <t>Room 103</t>
  </si>
  <si>
    <t>Room 104</t>
  </si>
  <si>
    <t xml:space="preserve"> M. Washroom</t>
  </si>
  <si>
    <t xml:space="preserve"> Washroom Corridor</t>
  </si>
  <si>
    <t>Room 105</t>
  </si>
  <si>
    <t xml:space="preserve"> Janitor</t>
  </si>
  <si>
    <t>Room 106</t>
  </si>
  <si>
    <t xml:space="preserve"> Water Meter</t>
  </si>
  <si>
    <t>Room 107</t>
  </si>
  <si>
    <t xml:space="preserve"> Catering Kicthenette</t>
  </si>
  <si>
    <t>Room 108</t>
  </si>
  <si>
    <t xml:space="preserve"> Commons</t>
  </si>
  <si>
    <t>Room 109</t>
  </si>
  <si>
    <t xml:space="preserve"> Cultural Room</t>
  </si>
  <si>
    <t>Room 110</t>
  </si>
  <si>
    <t xml:space="preserve"> Storage</t>
  </si>
  <si>
    <t>Room 111</t>
  </si>
  <si>
    <t xml:space="preserve"> Snack</t>
  </si>
  <si>
    <t>Room 112</t>
  </si>
  <si>
    <t xml:space="preserve"> Information</t>
  </si>
  <si>
    <t>Room 113</t>
  </si>
  <si>
    <t xml:space="preserve"> Yukuta</t>
  </si>
  <si>
    <t>Room 115</t>
  </si>
  <si>
    <t xml:space="preserve"> Education</t>
  </si>
  <si>
    <t>Room 116</t>
  </si>
  <si>
    <t xml:space="preserve"> Mechanical</t>
  </si>
  <si>
    <t>Room 117</t>
  </si>
  <si>
    <t xml:space="preserve"> Staff</t>
  </si>
  <si>
    <t>Room 118</t>
  </si>
  <si>
    <t xml:space="preserve"> Administration</t>
  </si>
  <si>
    <t>Room 119</t>
  </si>
  <si>
    <t xml:space="preserve"> Vestibule</t>
  </si>
  <si>
    <t>Room 120</t>
  </si>
  <si>
    <t>Room 121</t>
  </si>
  <si>
    <t xml:space="preserve"> Exhibit</t>
  </si>
  <si>
    <t>Room 122</t>
  </si>
  <si>
    <t xml:space="preserve"> Tea</t>
  </si>
  <si>
    <t>Room 123</t>
  </si>
  <si>
    <t xml:space="preserve"> Stairwell</t>
  </si>
  <si>
    <t>Room 200</t>
  </si>
  <si>
    <t xml:space="preserve"> Electrical</t>
  </si>
  <si>
    <t>Room 202</t>
  </si>
  <si>
    <t>Room 203</t>
  </si>
  <si>
    <t xml:space="preserve"> Telecom</t>
  </si>
  <si>
    <t>Room 204</t>
  </si>
  <si>
    <t>Quantity</t>
  </si>
  <si>
    <t>LOAD Per Quantity (W)</t>
  </si>
  <si>
    <t>Light</t>
  </si>
  <si>
    <t>Receptacles</t>
  </si>
  <si>
    <t>Projector</t>
  </si>
  <si>
    <t>Closet</t>
  </si>
  <si>
    <t>Fridge</t>
  </si>
  <si>
    <t>Espresso Machines</t>
  </si>
  <si>
    <t>Wifi</t>
  </si>
  <si>
    <t>Intercom</t>
  </si>
  <si>
    <t>CCTV</t>
  </si>
  <si>
    <t>Fire Alarm System</t>
  </si>
  <si>
    <t>Sprinkler</t>
  </si>
  <si>
    <t>Smoke Detector</t>
  </si>
  <si>
    <t>Barrier free access</t>
  </si>
  <si>
    <t>Fire Fighter Accesspoint</t>
  </si>
  <si>
    <t>Emergency light and exit sign</t>
  </si>
  <si>
    <t>Computer</t>
  </si>
  <si>
    <t>Light / Sensor light</t>
  </si>
  <si>
    <t>Hand Dryer Automatic</t>
  </si>
  <si>
    <t>Push switch</t>
  </si>
  <si>
    <t>Barrier free Access</t>
  </si>
  <si>
    <t>Push Switch</t>
  </si>
  <si>
    <t>Receptacles Waterproof</t>
  </si>
  <si>
    <t>Receptacles waterproof</t>
  </si>
  <si>
    <t>Dishwasher</t>
  </si>
  <si>
    <t>Digital Display</t>
  </si>
  <si>
    <t>Flat top grill</t>
  </si>
  <si>
    <t>Water Purifier</t>
  </si>
  <si>
    <t>Commercial Oven</t>
  </si>
  <si>
    <t>Push button</t>
  </si>
  <si>
    <t>Egress Door</t>
  </si>
  <si>
    <t>Light Proper for spotting</t>
  </si>
  <si>
    <t>Microphone</t>
  </si>
  <si>
    <t>Exhaust Fan</t>
  </si>
  <si>
    <t>Microwave</t>
  </si>
  <si>
    <t>Coffee Machine</t>
  </si>
  <si>
    <t>Warming Oven</t>
  </si>
  <si>
    <t>Climate Controlled</t>
  </si>
  <si>
    <t>Emergency Door</t>
  </si>
  <si>
    <t>Emergency Exit door</t>
  </si>
  <si>
    <t>Speaker</t>
  </si>
  <si>
    <t>Printer, Scanner, Copier</t>
  </si>
  <si>
    <t>Access Control Sysem</t>
  </si>
  <si>
    <t>Access Control</t>
  </si>
  <si>
    <t>Sound System</t>
  </si>
  <si>
    <t>Spot Light</t>
  </si>
  <si>
    <t>Light Minimal</t>
  </si>
  <si>
    <t>Exhaust Fan,120,1ph,0.25HP</t>
  </si>
  <si>
    <t>Furnace,208,3ph,10FLA</t>
  </si>
  <si>
    <t>Furnace,208,3ph,12FLA</t>
  </si>
  <si>
    <t>Domestic hot water tank,120V,1ph 5FLA</t>
  </si>
  <si>
    <t>Receptacles (1-20A)</t>
  </si>
  <si>
    <t>force flow fan,120V,1ph,1.5KW FF3</t>
  </si>
  <si>
    <t xml:space="preserve">Receptacles </t>
  </si>
  <si>
    <t>Exterior Sub of Culture</t>
  </si>
  <si>
    <t>Condensing unit,208,3ph,14fla</t>
  </si>
  <si>
    <t>Condensing unit,208,3ph,18fla</t>
  </si>
  <si>
    <t>Condensing unit,208,3ph,39fla</t>
  </si>
  <si>
    <t>Condensing unit,208,3ph,37fla</t>
  </si>
  <si>
    <t>exhaust fan,208,3ph,1.5HP</t>
  </si>
  <si>
    <t>force flow fan,120V,1ph, 1.5KW FF-2</t>
  </si>
  <si>
    <t>furnace,208,3ph,10fla F-1, F-2(2)</t>
  </si>
  <si>
    <t>Bus Bar Hub 120V, 1KW BBH-1</t>
  </si>
  <si>
    <t>Bus Bar Hub 208V, 2.5 KW BBH-2</t>
  </si>
  <si>
    <t>BBH-3 120 V</t>
  </si>
  <si>
    <t>BBH-5 120 V</t>
  </si>
  <si>
    <t>BBH-4 208 V</t>
  </si>
  <si>
    <t>BBH-6 1phase 2.5 KW 208 V</t>
  </si>
  <si>
    <t>BBH-7 1phase 2.5 KW 208 V</t>
  </si>
  <si>
    <t>BBH-8 120V 1phase, 1KW</t>
  </si>
  <si>
    <t>BBH-9 120V</t>
  </si>
  <si>
    <t xml:space="preserve">120V 6FLA FF-1 </t>
  </si>
  <si>
    <t>FF-4 120V 1phase 6FLA</t>
  </si>
  <si>
    <t>BBH-2</t>
  </si>
  <si>
    <t>BBH-1</t>
  </si>
  <si>
    <t>Total Load ( KW)</t>
  </si>
  <si>
    <t xml:space="preserve">Access Control </t>
  </si>
  <si>
    <t>Fire Alarm Control Panel</t>
  </si>
  <si>
    <t xml:space="preserve">Fire Alarm Booster panel </t>
  </si>
  <si>
    <t>Annunciator Panel used as Fire fighter access point</t>
  </si>
  <si>
    <t>Sprinkler Flow Switch and Temper Switch1</t>
  </si>
  <si>
    <t>Close Circuit Camera</t>
  </si>
  <si>
    <t>Receptacles waterproof (1-15A)</t>
  </si>
  <si>
    <t>Receptacles waterproof (3-15A)</t>
  </si>
  <si>
    <t>Receptacles (3-15A)</t>
  </si>
  <si>
    <t>Receptacles (2-15A)</t>
  </si>
  <si>
    <t>Receptacles (3-15A/ 1-15A)</t>
  </si>
  <si>
    <t>Receptacles (4-15A)</t>
  </si>
  <si>
    <t>Apparent (KVA</t>
  </si>
  <si>
    <t>Receptacles Waterproof (4-20A/ 1-30A/1-15A)</t>
  </si>
  <si>
    <t>Receptacles ( 3-15A)</t>
  </si>
  <si>
    <t>Receptacles (5-15A)</t>
  </si>
  <si>
    <t>Receptacles (1-15A)</t>
  </si>
  <si>
    <t>Receptacles (1-20A/1-15A)</t>
  </si>
  <si>
    <t>Receptacles (1-20A/2-15A)</t>
  </si>
  <si>
    <t>Receptacles (1-15A/ 3-20A)</t>
  </si>
  <si>
    <t>Fire Pump (30 HP)</t>
  </si>
  <si>
    <t xml:space="preserve"> Load Type (Continous/Discont.)</t>
  </si>
  <si>
    <t>Continous</t>
  </si>
  <si>
    <t>Discontinous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</si>
</sst>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2" fillId="4" borderId="1" xfId="1" applyFont="1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6" fillId="5" borderId="7" xfId="0" applyFont="1" applyFill="1" applyBorder="1"/>
    <xf numFmtId="0" fontId="5" fillId="6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7081-0593-474F-A8CE-8A4478DE0FCD}">
  <dimension ref="B1:P235"/>
  <sheetViews>
    <sheetView zoomScaleNormal="100" workbookViewId="0">
      <pane xSplit="3" ySplit="2" topLeftCell="J25" activePane="bottomRight" state="frozen"/>
      <selection pane="topRight" activeCell="D1" sqref="D1"/>
      <selection pane="bottomLeft" activeCell="A3" sqref="A3"/>
      <selection pane="bottomRight" activeCell="P48" sqref="P48"/>
    </sheetView>
  </sheetViews>
  <sheetFormatPr defaultColWidth="9.109375" defaultRowHeight="14.4" x14ac:dyDescent="0.3"/>
  <cols>
    <col min="1" max="1" width="8.88671875" style="5" customWidth="1"/>
    <col min="2" max="2" width="8.88671875" style="22" customWidth="1"/>
    <col min="3" max="3" width="30" style="5" bestFit="1" customWidth="1"/>
    <col min="4" max="4" width="14" style="5" bestFit="1" customWidth="1"/>
    <col min="5" max="5" width="47.109375" style="5" bestFit="1" customWidth="1"/>
    <col min="6" max="6" width="11.33203125" style="5" bestFit="1" customWidth="1"/>
    <col min="7" max="7" width="24.5546875" style="5" customWidth="1"/>
    <col min="8" max="8" width="19.88671875" style="5" bestFit="1" customWidth="1"/>
    <col min="9" max="9" width="9.6640625" style="5" bestFit="1" customWidth="1"/>
    <col min="10" max="10" width="14.109375" style="5" bestFit="1" customWidth="1"/>
    <col min="11" max="11" width="18.44140625" style="5" bestFit="1" customWidth="1"/>
    <col min="12" max="12" width="8" style="5" bestFit="1" customWidth="1"/>
    <col min="13" max="13" width="16" style="5" bestFit="1" customWidth="1"/>
    <col min="14" max="14" width="32" style="5" bestFit="1" customWidth="1"/>
    <col min="15" max="15" width="32" style="5" customWidth="1"/>
    <col min="16" max="16" width="30.109375" style="5" bestFit="1" customWidth="1"/>
    <col min="17" max="16384" width="9.109375" style="5"/>
  </cols>
  <sheetData>
    <row r="1" spans="2:16" x14ac:dyDescent="0.3">
      <c r="B1" s="2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2:16" ht="18" x14ac:dyDescent="0.3">
      <c r="B2" s="3" t="s">
        <v>0</v>
      </c>
      <c r="C2" s="3" t="s">
        <v>9</v>
      </c>
      <c r="D2" s="3" t="s">
        <v>1</v>
      </c>
      <c r="E2" s="3" t="s">
        <v>2</v>
      </c>
      <c r="F2" s="3" t="s">
        <v>63</v>
      </c>
      <c r="G2" s="3" t="s">
        <v>64</v>
      </c>
      <c r="H2" s="3" t="s">
        <v>139</v>
      </c>
      <c r="I2" s="3" t="s">
        <v>3</v>
      </c>
      <c r="J2" s="3" t="s">
        <v>6</v>
      </c>
      <c r="K2" s="3" t="s">
        <v>152</v>
      </c>
      <c r="L2" s="3" t="s">
        <v>4</v>
      </c>
      <c r="M2" s="3" t="s">
        <v>5</v>
      </c>
      <c r="N2" s="14" t="s">
        <v>7</v>
      </c>
      <c r="O2" s="14" t="s">
        <v>161</v>
      </c>
      <c r="P2" s="14" t="s">
        <v>8</v>
      </c>
    </row>
    <row r="3" spans="2:16" ht="15.75" customHeight="1" x14ac:dyDescent="0.3">
      <c r="B3" s="20">
        <v>1</v>
      </c>
      <c r="C3" s="2" t="s">
        <v>11</v>
      </c>
      <c r="D3" s="4" t="s">
        <v>12</v>
      </c>
      <c r="E3" s="4"/>
      <c r="F3" s="4"/>
      <c r="G3" s="4"/>
      <c r="H3" s="4"/>
      <c r="I3" s="4"/>
      <c r="J3" s="4"/>
      <c r="K3" s="4"/>
      <c r="L3" s="4"/>
      <c r="M3" s="4"/>
      <c r="N3" s="7">
        <f>SUM(H4:H13)</f>
        <v>4.8445</v>
      </c>
      <c r="O3" s="23"/>
      <c r="P3" s="15"/>
    </row>
    <row r="4" spans="2:16" ht="15.75" customHeight="1" x14ac:dyDescent="0.3">
      <c r="B4" s="20"/>
      <c r="C4" s="2" t="s">
        <v>11</v>
      </c>
      <c r="D4" s="4" t="s">
        <v>12</v>
      </c>
      <c r="E4" s="4" t="s">
        <v>149</v>
      </c>
      <c r="F4" s="4">
        <v>2</v>
      </c>
      <c r="G4" s="4">
        <v>1800</v>
      </c>
      <c r="H4" s="4">
        <f>(G4/1000)*F4</f>
        <v>3.6</v>
      </c>
      <c r="I4" s="4">
        <v>120</v>
      </c>
      <c r="J4" s="4">
        <f>(H4*1000)/(I4*0.95)</f>
        <v>31.578947368421051</v>
      </c>
      <c r="K4" s="4">
        <f>H4/M4</f>
        <v>3.7894736842105265</v>
      </c>
      <c r="L4" s="4">
        <v>1</v>
      </c>
      <c r="M4" s="4">
        <v>0.95</v>
      </c>
      <c r="N4" s="12"/>
      <c r="O4" s="24"/>
      <c r="P4" s="16"/>
    </row>
    <row r="5" spans="2:16" ht="15.75" customHeight="1" x14ac:dyDescent="0.3">
      <c r="B5" s="20"/>
      <c r="C5" s="2" t="s">
        <v>11</v>
      </c>
      <c r="D5" s="4" t="s">
        <v>12</v>
      </c>
      <c r="E5" s="4" t="s">
        <v>65</v>
      </c>
      <c r="F5" s="4">
        <v>1</v>
      </c>
      <c r="G5" s="4">
        <v>40</v>
      </c>
      <c r="H5" s="4">
        <f t="shared" ref="H5:H51" si="0">(G5/1000)*F5</f>
        <v>0.04</v>
      </c>
      <c r="I5" s="4">
        <v>24</v>
      </c>
      <c r="J5" s="4">
        <f t="shared" ref="J5:J68" si="1">(H5*1000)/(I5*0.95)</f>
        <v>1.7543859649122808</v>
      </c>
      <c r="K5" s="4">
        <f t="shared" ref="K5:K68" si="2">H5/M5</f>
        <v>4.2105263157894743E-2</v>
      </c>
      <c r="L5" s="4">
        <v>1</v>
      </c>
      <c r="M5" s="4">
        <v>0.95</v>
      </c>
      <c r="N5" s="12"/>
      <c r="O5" s="24" t="s">
        <v>162</v>
      </c>
      <c r="P5" s="16"/>
    </row>
    <row r="6" spans="2:16" ht="15.75" customHeight="1" x14ac:dyDescent="0.3">
      <c r="B6" s="20"/>
      <c r="C6" s="2" t="s">
        <v>11</v>
      </c>
      <c r="D6" s="4" t="s">
        <v>12</v>
      </c>
      <c r="E6" s="4" t="s">
        <v>71</v>
      </c>
      <c r="F6" s="4">
        <v>1</v>
      </c>
      <c r="G6" s="4">
        <v>13</v>
      </c>
      <c r="H6" s="4">
        <f t="shared" si="0"/>
        <v>1.2999999999999999E-2</v>
      </c>
      <c r="I6" s="4">
        <v>48</v>
      </c>
      <c r="J6" s="4">
        <f t="shared" si="1"/>
        <v>0.28508771929824567</v>
      </c>
      <c r="K6" s="4">
        <f t="shared" si="2"/>
        <v>1.368421052631579E-2</v>
      </c>
      <c r="L6" s="4">
        <v>1</v>
      </c>
      <c r="M6" s="4">
        <v>0.95</v>
      </c>
      <c r="N6" s="12"/>
      <c r="O6" s="24" t="s">
        <v>162</v>
      </c>
      <c r="P6" s="16"/>
    </row>
    <row r="7" spans="2:16" ht="15.75" customHeight="1" x14ac:dyDescent="0.3">
      <c r="B7" s="20"/>
      <c r="C7" s="2" t="s">
        <v>11</v>
      </c>
      <c r="D7" s="4" t="s">
        <v>12</v>
      </c>
      <c r="E7" s="4" t="s">
        <v>72</v>
      </c>
      <c r="F7" s="4">
        <v>1</v>
      </c>
      <c r="G7" s="4">
        <v>5</v>
      </c>
      <c r="H7" s="4">
        <f t="shared" si="0"/>
        <v>5.0000000000000001E-3</v>
      </c>
      <c r="I7" s="4">
        <v>24</v>
      </c>
      <c r="J7" s="4">
        <f t="shared" si="1"/>
        <v>0.2192982456140351</v>
      </c>
      <c r="K7" s="4">
        <f t="shared" si="2"/>
        <v>5.2631578947368429E-3</v>
      </c>
      <c r="L7" s="4">
        <v>1</v>
      </c>
      <c r="M7" s="4">
        <v>0.95</v>
      </c>
      <c r="N7" s="12"/>
      <c r="O7" s="24" t="s">
        <v>162</v>
      </c>
      <c r="P7" s="16"/>
    </row>
    <row r="8" spans="2:16" ht="15.75" customHeight="1" x14ac:dyDescent="0.3">
      <c r="B8" s="20"/>
      <c r="C8" s="2" t="s">
        <v>11</v>
      </c>
      <c r="D8" s="4" t="s">
        <v>12</v>
      </c>
      <c r="E8" s="4" t="s">
        <v>145</v>
      </c>
      <c r="F8" s="4">
        <v>2</v>
      </c>
      <c r="G8" s="4">
        <v>5.5</v>
      </c>
      <c r="H8" s="4">
        <f t="shared" si="0"/>
        <v>1.0999999999999999E-2</v>
      </c>
      <c r="I8" s="4">
        <v>12</v>
      </c>
      <c r="J8" s="4">
        <f t="shared" si="1"/>
        <v>0.9649122807017545</v>
      </c>
      <c r="K8" s="4">
        <f t="shared" si="2"/>
        <v>1.1578947368421053E-2</v>
      </c>
      <c r="L8" s="4">
        <v>1</v>
      </c>
      <c r="M8" s="4">
        <v>0.95</v>
      </c>
      <c r="N8" s="12"/>
      <c r="O8" s="24" t="s">
        <v>162</v>
      </c>
      <c r="P8" s="16"/>
    </row>
    <row r="9" spans="2:16" ht="15.75" customHeight="1" x14ac:dyDescent="0.3">
      <c r="B9" s="20"/>
      <c r="C9" s="2" t="s">
        <v>11</v>
      </c>
      <c r="D9" s="4" t="s">
        <v>12</v>
      </c>
      <c r="E9" s="4" t="s">
        <v>77</v>
      </c>
      <c r="F9" s="4">
        <v>1</v>
      </c>
      <c r="G9" s="4">
        <v>50</v>
      </c>
      <c r="H9" s="4">
        <f t="shared" si="0"/>
        <v>0.05</v>
      </c>
      <c r="I9" s="4">
        <v>120</v>
      </c>
      <c r="J9" s="4">
        <f t="shared" si="1"/>
        <v>0.43859649122807015</v>
      </c>
      <c r="K9" s="4">
        <f t="shared" si="2"/>
        <v>5.2631578947368425E-2</v>
      </c>
      <c r="L9" s="4">
        <v>1</v>
      </c>
      <c r="M9" s="4">
        <v>0.95</v>
      </c>
      <c r="N9" s="12"/>
      <c r="O9" s="24" t="s">
        <v>162</v>
      </c>
      <c r="P9" s="16"/>
    </row>
    <row r="10" spans="2:16" ht="15.75" customHeight="1" x14ac:dyDescent="0.3">
      <c r="B10" s="20"/>
      <c r="C10" s="2" t="s">
        <v>11</v>
      </c>
      <c r="D10" s="4" t="s">
        <v>12</v>
      </c>
      <c r="E10" s="6" t="s">
        <v>79</v>
      </c>
      <c r="F10" s="4">
        <v>1</v>
      </c>
      <c r="G10" s="4">
        <v>3.5</v>
      </c>
      <c r="H10" s="4">
        <f t="shared" si="0"/>
        <v>3.5000000000000001E-3</v>
      </c>
      <c r="I10" s="4">
        <v>120</v>
      </c>
      <c r="J10" s="4">
        <f t="shared" si="1"/>
        <v>3.0701754385964911E-2</v>
      </c>
      <c r="K10" s="4">
        <f t="shared" si="2"/>
        <v>3.6842105263157898E-3</v>
      </c>
      <c r="L10" s="4">
        <v>1</v>
      </c>
      <c r="M10" s="4">
        <v>0.95</v>
      </c>
      <c r="N10" s="12"/>
      <c r="O10" s="24" t="s">
        <v>162</v>
      </c>
      <c r="P10" s="16"/>
    </row>
    <row r="11" spans="2:16" ht="15.75" customHeight="1" x14ac:dyDescent="0.3">
      <c r="B11" s="20"/>
      <c r="C11" s="2" t="s">
        <v>11</v>
      </c>
      <c r="D11" s="4" t="s">
        <v>12</v>
      </c>
      <c r="E11" s="4" t="s">
        <v>83</v>
      </c>
      <c r="F11" s="4">
        <v>2</v>
      </c>
      <c r="G11" s="4">
        <v>1</v>
      </c>
      <c r="H11" s="4">
        <f t="shared" si="0"/>
        <v>2E-3</v>
      </c>
      <c r="I11" s="4">
        <v>24</v>
      </c>
      <c r="J11" s="4">
        <f t="shared" si="1"/>
        <v>8.7719298245614044E-2</v>
      </c>
      <c r="K11" s="4">
        <f t="shared" si="2"/>
        <v>2.1052631578947368E-3</v>
      </c>
      <c r="L11" s="4">
        <v>1</v>
      </c>
      <c r="M11" s="4">
        <v>0.95</v>
      </c>
      <c r="N11" s="12"/>
      <c r="O11" s="24" t="s">
        <v>162</v>
      </c>
      <c r="P11" s="16"/>
    </row>
    <row r="12" spans="2:16" ht="15.75" customHeight="1" x14ac:dyDescent="0.3">
      <c r="B12" s="20"/>
      <c r="C12" s="2" t="s">
        <v>11</v>
      </c>
      <c r="D12" s="4" t="s">
        <v>12</v>
      </c>
      <c r="E12" s="4" t="s">
        <v>135</v>
      </c>
      <c r="F12" s="4">
        <v>1</v>
      </c>
      <c r="G12" s="4">
        <v>720</v>
      </c>
      <c r="H12" s="4">
        <f t="shared" si="0"/>
        <v>0.72</v>
      </c>
      <c r="I12" s="4">
        <v>120</v>
      </c>
      <c r="J12" s="4">
        <f t="shared" si="1"/>
        <v>6.3157894736842106</v>
      </c>
      <c r="K12" s="4">
        <f t="shared" si="2"/>
        <v>0.75789473684210529</v>
      </c>
      <c r="L12" s="4">
        <v>1</v>
      </c>
      <c r="M12" s="4">
        <v>0.95</v>
      </c>
      <c r="N12" s="12"/>
      <c r="O12" s="24" t="s">
        <v>162</v>
      </c>
      <c r="P12" s="16"/>
    </row>
    <row r="13" spans="2:16" ht="15.75" customHeight="1" x14ac:dyDescent="0.3">
      <c r="B13" s="20"/>
      <c r="C13" s="2" t="s">
        <v>11</v>
      </c>
      <c r="D13" s="4" t="s">
        <v>12</v>
      </c>
      <c r="E13" s="4" t="s">
        <v>143</v>
      </c>
      <c r="F13" s="4">
        <v>1</v>
      </c>
      <c r="G13" s="4">
        <v>400</v>
      </c>
      <c r="H13" s="4">
        <f t="shared" si="0"/>
        <v>0.4</v>
      </c>
      <c r="I13" s="4">
        <v>120</v>
      </c>
      <c r="J13" s="4">
        <f t="shared" si="1"/>
        <v>3.5087719298245612</v>
      </c>
      <c r="K13" s="4">
        <f t="shared" si="2"/>
        <v>0.4210526315789474</v>
      </c>
      <c r="L13" s="4">
        <v>1</v>
      </c>
      <c r="M13" s="4">
        <v>0.95</v>
      </c>
      <c r="N13" s="13"/>
      <c r="O13" s="24" t="s">
        <v>162</v>
      </c>
      <c r="P13" s="16"/>
    </row>
    <row r="14" spans="2:16" ht="15.75" customHeight="1" x14ac:dyDescent="0.3">
      <c r="B14" s="20">
        <v>2</v>
      </c>
      <c r="C14" s="2" t="s">
        <v>14</v>
      </c>
      <c r="D14" s="4" t="s">
        <v>13</v>
      </c>
      <c r="E14" s="4"/>
      <c r="F14" s="4"/>
      <c r="G14" s="4"/>
      <c r="H14" s="4">
        <f t="shared" si="0"/>
        <v>0</v>
      </c>
      <c r="I14" s="4"/>
      <c r="J14" s="4" t="e">
        <f t="shared" si="1"/>
        <v>#DIV/0!</v>
      </c>
      <c r="K14" s="4">
        <f t="shared" si="2"/>
        <v>0</v>
      </c>
      <c r="L14" s="4">
        <v>1</v>
      </c>
      <c r="M14" s="4">
        <v>0.95</v>
      </c>
      <c r="N14" s="7">
        <f>SUM(H14:H23)</f>
        <v>8.4670000000000005</v>
      </c>
      <c r="O14" s="25" t="s">
        <v>163</v>
      </c>
      <c r="P14" s="16"/>
    </row>
    <row r="15" spans="2:16" ht="15.75" customHeight="1" x14ac:dyDescent="0.3">
      <c r="B15" s="20"/>
      <c r="C15" s="2" t="s">
        <v>14</v>
      </c>
      <c r="D15" s="4" t="s">
        <v>13</v>
      </c>
      <c r="E15" s="4" t="s">
        <v>151</v>
      </c>
      <c r="F15" s="4">
        <v>4</v>
      </c>
      <c r="G15" s="4">
        <v>1800</v>
      </c>
      <c r="H15" s="4">
        <f t="shared" si="0"/>
        <v>7.2</v>
      </c>
      <c r="I15" s="4">
        <v>120</v>
      </c>
      <c r="J15" s="4">
        <f t="shared" si="1"/>
        <v>63.157894736842103</v>
      </c>
      <c r="K15" s="4">
        <f t="shared" si="2"/>
        <v>7.5789473684210531</v>
      </c>
      <c r="L15" s="4">
        <v>1</v>
      </c>
      <c r="M15" s="4">
        <v>0.95</v>
      </c>
      <c r="N15" s="12"/>
      <c r="O15" s="25" t="s">
        <v>163</v>
      </c>
      <c r="P15" s="16"/>
    </row>
    <row r="16" spans="2:16" ht="15.75" customHeight="1" x14ac:dyDescent="0.3">
      <c r="B16" s="20"/>
      <c r="C16" s="2" t="s">
        <v>14</v>
      </c>
      <c r="D16" s="4" t="s">
        <v>13</v>
      </c>
      <c r="E16" s="4" t="s">
        <v>65</v>
      </c>
      <c r="F16" s="4">
        <v>9</v>
      </c>
      <c r="G16" s="4">
        <v>40</v>
      </c>
      <c r="H16" s="4">
        <f t="shared" si="0"/>
        <v>0.36</v>
      </c>
      <c r="I16" s="4">
        <v>120</v>
      </c>
      <c r="J16" s="4">
        <f t="shared" si="1"/>
        <v>3.1578947368421053</v>
      </c>
      <c r="K16" s="4">
        <f t="shared" si="2"/>
        <v>0.37894736842105264</v>
      </c>
      <c r="L16" s="4">
        <v>1</v>
      </c>
      <c r="M16" s="4">
        <v>0.95</v>
      </c>
      <c r="N16" s="12"/>
      <c r="O16" s="24" t="s">
        <v>162</v>
      </c>
      <c r="P16" s="16"/>
    </row>
    <row r="17" spans="2:16" ht="15.75" customHeight="1" x14ac:dyDescent="0.3">
      <c r="B17" s="20"/>
      <c r="C17" s="2" t="s">
        <v>14</v>
      </c>
      <c r="D17" s="4" t="s">
        <v>13</v>
      </c>
      <c r="E17" s="4" t="s">
        <v>67</v>
      </c>
      <c r="F17" s="4">
        <v>1</v>
      </c>
      <c r="G17" s="4">
        <v>400</v>
      </c>
      <c r="H17" s="4">
        <f t="shared" si="0"/>
        <v>0.4</v>
      </c>
      <c r="I17" s="4">
        <v>120</v>
      </c>
      <c r="J17" s="4">
        <f t="shared" si="1"/>
        <v>3.5087719298245612</v>
      </c>
      <c r="K17" s="4">
        <f t="shared" si="2"/>
        <v>0.4210526315789474</v>
      </c>
      <c r="L17" s="4">
        <v>1</v>
      </c>
      <c r="M17" s="4">
        <v>0.95</v>
      </c>
      <c r="N17" s="12"/>
      <c r="O17" s="25" t="s">
        <v>163</v>
      </c>
      <c r="P17" s="16"/>
    </row>
    <row r="18" spans="2:16" ht="15.75" customHeight="1" x14ac:dyDescent="0.3">
      <c r="B18" s="20"/>
      <c r="C18" s="2" t="s">
        <v>14</v>
      </c>
      <c r="D18" s="4" t="s">
        <v>13</v>
      </c>
      <c r="E18" s="4" t="s">
        <v>71</v>
      </c>
      <c r="F18" s="4">
        <v>1</v>
      </c>
      <c r="G18" s="4">
        <v>13</v>
      </c>
      <c r="H18" s="4">
        <f t="shared" si="0"/>
        <v>1.2999999999999999E-2</v>
      </c>
      <c r="I18" s="4">
        <v>48</v>
      </c>
      <c r="J18" s="4">
        <f t="shared" si="1"/>
        <v>0.28508771929824567</v>
      </c>
      <c r="K18" s="4">
        <f t="shared" si="2"/>
        <v>1.368421052631579E-2</v>
      </c>
      <c r="L18" s="4">
        <v>1</v>
      </c>
      <c r="M18" s="4">
        <v>0.95</v>
      </c>
      <c r="N18" s="12"/>
      <c r="O18" s="24" t="s">
        <v>162</v>
      </c>
      <c r="P18" s="16"/>
    </row>
    <row r="19" spans="2:16" ht="15.75" customHeight="1" x14ac:dyDescent="0.3">
      <c r="B19" s="20"/>
      <c r="C19" s="2" t="s">
        <v>14</v>
      </c>
      <c r="D19" s="4" t="s">
        <v>13</v>
      </c>
      <c r="E19" s="4" t="s">
        <v>72</v>
      </c>
      <c r="F19" s="4">
        <v>1</v>
      </c>
      <c r="G19" s="4">
        <v>5</v>
      </c>
      <c r="H19" s="4">
        <f t="shared" si="0"/>
        <v>5.0000000000000001E-3</v>
      </c>
      <c r="I19" s="4">
        <v>24</v>
      </c>
      <c r="J19" s="4">
        <f t="shared" si="1"/>
        <v>0.2192982456140351</v>
      </c>
      <c r="K19" s="4">
        <f t="shared" si="2"/>
        <v>5.2631578947368429E-3</v>
      </c>
      <c r="L19" s="4">
        <v>1</v>
      </c>
      <c r="M19" s="4">
        <v>0.95</v>
      </c>
      <c r="N19" s="12"/>
      <c r="O19" s="24" t="s">
        <v>162</v>
      </c>
      <c r="P19" s="16"/>
    </row>
    <row r="20" spans="2:16" ht="15.75" customHeight="1" x14ac:dyDescent="0.3">
      <c r="B20" s="20"/>
      <c r="C20" s="2" t="s">
        <v>14</v>
      </c>
      <c r="D20" s="4" t="s">
        <v>13</v>
      </c>
      <c r="E20" s="4" t="s">
        <v>145</v>
      </c>
      <c r="F20" s="4">
        <v>1</v>
      </c>
      <c r="G20" s="4">
        <v>5.5</v>
      </c>
      <c r="H20" s="4">
        <f t="shared" si="0"/>
        <v>5.4999999999999997E-3</v>
      </c>
      <c r="I20" s="4">
        <v>12</v>
      </c>
      <c r="J20" s="4">
        <f t="shared" si="1"/>
        <v>0.48245614035087725</v>
      </c>
      <c r="K20" s="4">
        <f t="shared" si="2"/>
        <v>5.7894736842105266E-3</v>
      </c>
      <c r="L20" s="4">
        <v>1</v>
      </c>
      <c r="M20" s="4">
        <v>0.95</v>
      </c>
      <c r="N20" s="12"/>
      <c r="O20" s="24" t="s">
        <v>162</v>
      </c>
      <c r="P20" s="16"/>
    </row>
    <row r="21" spans="2:16" ht="15.75" customHeight="1" x14ac:dyDescent="0.3">
      <c r="B21" s="20"/>
      <c r="C21" s="2" t="s">
        <v>14</v>
      </c>
      <c r="D21" s="4" t="s">
        <v>13</v>
      </c>
      <c r="E21" s="4" t="s">
        <v>79</v>
      </c>
      <c r="F21" s="4">
        <v>1</v>
      </c>
      <c r="G21" s="4">
        <v>3.5</v>
      </c>
      <c r="H21" s="4">
        <f t="shared" si="0"/>
        <v>3.5000000000000001E-3</v>
      </c>
      <c r="I21" s="4">
        <v>120</v>
      </c>
      <c r="J21" s="4">
        <f t="shared" si="1"/>
        <v>3.0701754385964911E-2</v>
      </c>
      <c r="K21" s="4">
        <f t="shared" si="2"/>
        <v>3.6842105263157898E-3</v>
      </c>
      <c r="L21" s="4">
        <v>1</v>
      </c>
      <c r="M21" s="4">
        <v>0.95</v>
      </c>
      <c r="N21" s="12"/>
      <c r="O21" s="24" t="s">
        <v>162</v>
      </c>
      <c r="P21" s="16"/>
    </row>
    <row r="22" spans="2:16" ht="15.75" customHeight="1" x14ac:dyDescent="0.3">
      <c r="B22" s="20"/>
      <c r="C22" s="2" t="s">
        <v>14</v>
      </c>
      <c r="D22" s="4" t="s">
        <v>13</v>
      </c>
      <c r="E22" s="4" t="s">
        <v>80</v>
      </c>
      <c r="F22" s="4">
        <v>1</v>
      </c>
      <c r="G22" s="4">
        <v>260</v>
      </c>
      <c r="H22" s="4">
        <f t="shared" si="0"/>
        <v>0.26</v>
      </c>
      <c r="I22" s="4">
        <v>120</v>
      </c>
      <c r="J22" s="4">
        <f t="shared" si="1"/>
        <v>2.2807017543859649</v>
      </c>
      <c r="K22" s="4">
        <f t="shared" si="2"/>
        <v>0.27368421052631581</v>
      </c>
      <c r="L22" s="4">
        <v>1</v>
      </c>
      <c r="M22" s="4">
        <v>0.95</v>
      </c>
      <c r="N22" s="12"/>
      <c r="O22" s="25" t="s">
        <v>163</v>
      </c>
      <c r="P22" s="16"/>
    </row>
    <row r="23" spans="2:16" ht="15.75" customHeight="1" x14ac:dyDescent="0.3">
      <c r="B23" s="20"/>
      <c r="C23" s="2" t="s">
        <v>14</v>
      </c>
      <c r="D23" s="4" t="s">
        <v>13</v>
      </c>
      <c r="E23" s="4" t="s">
        <v>104</v>
      </c>
      <c r="F23" s="4">
        <v>1</v>
      </c>
      <c r="G23" s="4">
        <v>220</v>
      </c>
      <c r="H23" s="4">
        <f t="shared" si="0"/>
        <v>0.22</v>
      </c>
      <c r="I23" s="4">
        <v>120</v>
      </c>
      <c r="J23" s="4">
        <f t="shared" si="1"/>
        <v>1.9298245614035088</v>
      </c>
      <c r="K23" s="4">
        <f t="shared" si="2"/>
        <v>0.23157894736842105</v>
      </c>
      <c r="L23" s="4">
        <v>1</v>
      </c>
      <c r="M23" s="4">
        <v>0.95</v>
      </c>
      <c r="N23" s="12"/>
      <c r="O23" s="25" t="s">
        <v>163</v>
      </c>
      <c r="P23" s="16"/>
    </row>
    <row r="24" spans="2:16" ht="15.75" customHeight="1" x14ac:dyDescent="0.3">
      <c r="B24" s="20">
        <v>3</v>
      </c>
      <c r="C24" s="2" t="s">
        <v>68</v>
      </c>
      <c r="D24" s="4" t="s">
        <v>16</v>
      </c>
      <c r="E24" s="4"/>
      <c r="F24" s="4"/>
      <c r="G24" s="4"/>
      <c r="H24" s="4">
        <f t="shared" si="0"/>
        <v>0</v>
      </c>
      <c r="I24" s="4"/>
      <c r="J24" s="4" t="e">
        <f t="shared" si="1"/>
        <v>#DIV/0!</v>
      </c>
      <c r="K24" s="4">
        <f t="shared" si="2"/>
        <v>0</v>
      </c>
      <c r="L24" s="4">
        <v>1</v>
      </c>
      <c r="M24" s="4">
        <v>0.95</v>
      </c>
      <c r="N24" s="7">
        <f>SUM(H24:H26)</f>
        <v>3.6240000000000001</v>
      </c>
      <c r="O24" s="25" t="s">
        <v>163</v>
      </c>
      <c r="P24" s="16"/>
    </row>
    <row r="25" spans="2:16" ht="15.75" customHeight="1" x14ac:dyDescent="0.3">
      <c r="B25" s="20"/>
      <c r="C25" s="2" t="s">
        <v>68</v>
      </c>
      <c r="D25" s="4" t="s">
        <v>16</v>
      </c>
      <c r="E25" s="4" t="s">
        <v>66</v>
      </c>
      <c r="F25" s="4">
        <v>2</v>
      </c>
      <c r="G25" s="4">
        <v>1800</v>
      </c>
      <c r="H25" s="4">
        <f t="shared" si="0"/>
        <v>3.6</v>
      </c>
      <c r="I25" s="4">
        <v>120</v>
      </c>
      <c r="J25" s="4">
        <f t="shared" si="1"/>
        <v>31.578947368421051</v>
      </c>
      <c r="K25" s="4">
        <f t="shared" si="2"/>
        <v>3.7894736842105265</v>
      </c>
      <c r="L25" s="4">
        <v>1</v>
      </c>
      <c r="M25" s="4">
        <v>0.95</v>
      </c>
      <c r="N25" s="12"/>
      <c r="O25" s="25" t="s">
        <v>163</v>
      </c>
      <c r="P25" s="16"/>
    </row>
    <row r="26" spans="2:16" ht="15.75" customHeight="1" x14ac:dyDescent="0.3">
      <c r="B26" s="20"/>
      <c r="C26" s="2" t="s">
        <v>68</v>
      </c>
      <c r="D26" s="4" t="s">
        <v>16</v>
      </c>
      <c r="E26" s="4" t="s">
        <v>65</v>
      </c>
      <c r="F26" s="4">
        <v>4</v>
      </c>
      <c r="G26" s="4">
        <v>6</v>
      </c>
      <c r="H26" s="4">
        <f t="shared" si="0"/>
        <v>2.4E-2</v>
      </c>
      <c r="I26" s="4">
        <v>120</v>
      </c>
      <c r="J26" s="4">
        <f t="shared" si="1"/>
        <v>0.21052631578947367</v>
      </c>
      <c r="K26" s="4">
        <f t="shared" si="2"/>
        <v>2.5263157894736845E-2</v>
      </c>
      <c r="L26" s="4">
        <v>1</v>
      </c>
      <c r="M26" s="4">
        <v>0.95</v>
      </c>
      <c r="N26" s="12"/>
      <c r="O26" s="24" t="s">
        <v>162</v>
      </c>
      <c r="P26" s="16"/>
    </row>
    <row r="27" spans="2:16" ht="15.75" customHeight="1" x14ac:dyDescent="0.3">
      <c r="B27" s="20">
        <v>4</v>
      </c>
      <c r="C27" s="2" t="s">
        <v>17</v>
      </c>
      <c r="D27" s="4" t="s">
        <v>18</v>
      </c>
      <c r="E27" s="4"/>
      <c r="F27" s="4"/>
      <c r="G27" s="4"/>
      <c r="H27" s="4"/>
      <c r="I27" s="4"/>
      <c r="J27" s="4" t="e">
        <f t="shared" si="1"/>
        <v>#DIV/0!</v>
      </c>
      <c r="K27" s="4">
        <f t="shared" si="2"/>
        <v>0</v>
      </c>
      <c r="L27" s="4">
        <v>1</v>
      </c>
      <c r="M27" s="4">
        <v>0.95</v>
      </c>
      <c r="N27" s="7">
        <f>SUM(H27:H34)</f>
        <v>7.2604999999999995</v>
      </c>
      <c r="O27" s="25" t="s">
        <v>163</v>
      </c>
      <c r="P27" s="16"/>
    </row>
    <row r="28" spans="2:16" ht="15.75" customHeight="1" x14ac:dyDescent="0.3">
      <c r="B28" s="20"/>
      <c r="C28" s="2" t="s">
        <v>17</v>
      </c>
      <c r="D28" s="4" t="s">
        <v>18</v>
      </c>
      <c r="E28" s="6" t="s">
        <v>147</v>
      </c>
      <c r="F28" s="4">
        <v>3</v>
      </c>
      <c r="G28" s="4">
        <v>1800</v>
      </c>
      <c r="H28" s="4">
        <f t="shared" si="0"/>
        <v>5.4</v>
      </c>
      <c r="I28" s="4">
        <v>120</v>
      </c>
      <c r="J28" s="4">
        <f t="shared" si="1"/>
        <v>47.368421052631582</v>
      </c>
      <c r="K28" s="4">
        <f t="shared" si="2"/>
        <v>5.6842105263157903</v>
      </c>
      <c r="L28" s="4">
        <v>1</v>
      </c>
      <c r="M28" s="4">
        <v>0.95</v>
      </c>
      <c r="N28" s="12"/>
      <c r="O28" s="25" t="s">
        <v>163</v>
      </c>
      <c r="P28" s="16"/>
    </row>
    <row r="29" spans="2:16" ht="15.75" customHeight="1" x14ac:dyDescent="0.3">
      <c r="B29" s="20"/>
      <c r="C29" s="2" t="s">
        <v>17</v>
      </c>
      <c r="D29" s="4" t="s">
        <v>18</v>
      </c>
      <c r="E29" s="4" t="s">
        <v>81</v>
      </c>
      <c r="F29" s="4">
        <v>16</v>
      </c>
      <c r="G29" s="4">
        <v>12</v>
      </c>
      <c r="H29" s="4">
        <f t="shared" si="0"/>
        <v>0.192</v>
      </c>
      <c r="I29" s="4">
        <v>120</v>
      </c>
      <c r="J29" s="4">
        <f t="shared" si="1"/>
        <v>1.6842105263157894</v>
      </c>
      <c r="K29" s="4">
        <f t="shared" si="2"/>
        <v>0.20210526315789476</v>
      </c>
      <c r="L29" s="4">
        <v>1</v>
      </c>
      <c r="M29" s="4">
        <v>0.95</v>
      </c>
      <c r="N29" s="12"/>
      <c r="O29" s="24" t="s">
        <v>162</v>
      </c>
      <c r="P29" s="16"/>
    </row>
    <row r="30" spans="2:16" ht="15.75" customHeight="1" x14ac:dyDescent="0.3">
      <c r="B30" s="20"/>
      <c r="C30" s="2" t="s">
        <v>17</v>
      </c>
      <c r="D30" s="4" t="s">
        <v>18</v>
      </c>
      <c r="E30" s="4" t="s">
        <v>82</v>
      </c>
      <c r="F30" s="4">
        <v>1</v>
      </c>
      <c r="G30" s="4">
        <v>1600</v>
      </c>
      <c r="H30" s="4">
        <f t="shared" si="0"/>
        <v>1.6</v>
      </c>
      <c r="I30" s="4">
        <v>120</v>
      </c>
      <c r="J30" s="4">
        <f t="shared" si="1"/>
        <v>14.035087719298245</v>
      </c>
      <c r="K30" s="4">
        <f t="shared" si="2"/>
        <v>1.6842105263157896</v>
      </c>
      <c r="L30" s="4">
        <v>1</v>
      </c>
      <c r="M30" s="4">
        <v>0.95</v>
      </c>
      <c r="N30" s="12"/>
      <c r="O30" s="25" t="s">
        <v>163</v>
      </c>
      <c r="P30" s="16"/>
    </row>
    <row r="31" spans="2:16" ht="15.75" customHeight="1" x14ac:dyDescent="0.3">
      <c r="B31" s="20"/>
      <c r="C31" s="2" t="s">
        <v>17</v>
      </c>
      <c r="D31" s="4" t="s">
        <v>18</v>
      </c>
      <c r="E31" s="4" t="s">
        <v>71</v>
      </c>
      <c r="F31" s="4">
        <v>1</v>
      </c>
      <c r="G31" s="4">
        <v>13</v>
      </c>
      <c r="H31" s="4">
        <f t="shared" si="0"/>
        <v>1.2999999999999999E-2</v>
      </c>
      <c r="I31" s="4">
        <v>48</v>
      </c>
      <c r="J31" s="4">
        <f t="shared" si="1"/>
        <v>0.28508771929824567</v>
      </c>
      <c r="K31" s="4">
        <f t="shared" si="2"/>
        <v>1.368421052631579E-2</v>
      </c>
      <c r="L31" s="4">
        <v>1</v>
      </c>
      <c r="M31" s="4">
        <v>0.95</v>
      </c>
      <c r="N31" s="12"/>
      <c r="O31" s="24" t="s">
        <v>162</v>
      </c>
      <c r="P31" s="16"/>
    </row>
    <row r="32" spans="2:16" ht="15.75" customHeight="1" x14ac:dyDescent="0.3">
      <c r="B32" s="20"/>
      <c r="C32" s="2" t="s">
        <v>17</v>
      </c>
      <c r="D32" s="4" t="s">
        <v>18</v>
      </c>
      <c r="E32" s="4" t="s">
        <v>79</v>
      </c>
      <c r="F32" s="4">
        <v>1</v>
      </c>
      <c r="G32" s="4">
        <v>3.5</v>
      </c>
      <c r="H32" s="4">
        <f t="shared" si="0"/>
        <v>3.5000000000000001E-3</v>
      </c>
      <c r="I32" s="4">
        <v>120</v>
      </c>
      <c r="J32" s="4">
        <f t="shared" si="1"/>
        <v>3.0701754385964911E-2</v>
      </c>
      <c r="K32" s="4">
        <f t="shared" si="2"/>
        <v>3.6842105263157898E-3</v>
      </c>
      <c r="L32" s="4">
        <v>1</v>
      </c>
      <c r="M32" s="4">
        <v>0.95</v>
      </c>
      <c r="N32" s="12"/>
      <c r="O32" s="24" t="s">
        <v>162</v>
      </c>
      <c r="P32" s="16"/>
    </row>
    <row r="33" spans="2:16" ht="15.75" customHeight="1" x14ac:dyDescent="0.3">
      <c r="B33" s="20"/>
      <c r="C33" s="2" t="s">
        <v>17</v>
      </c>
      <c r="D33" s="4" t="s">
        <v>18</v>
      </c>
      <c r="E33" s="4" t="s">
        <v>84</v>
      </c>
      <c r="F33" s="4">
        <v>1</v>
      </c>
      <c r="G33" s="4">
        <v>50</v>
      </c>
      <c r="H33" s="4">
        <f t="shared" si="0"/>
        <v>0.05</v>
      </c>
      <c r="I33" s="4">
        <v>120</v>
      </c>
      <c r="J33" s="4">
        <f t="shared" si="1"/>
        <v>0.43859649122807015</v>
      </c>
      <c r="K33" s="4">
        <f t="shared" si="2"/>
        <v>5.2631578947368425E-2</v>
      </c>
      <c r="L33" s="4">
        <v>1</v>
      </c>
      <c r="M33" s="4">
        <v>0.95</v>
      </c>
      <c r="N33" s="12"/>
      <c r="O33" s="24" t="s">
        <v>162</v>
      </c>
      <c r="P33" s="16"/>
    </row>
    <row r="34" spans="2:16" ht="15.75" customHeight="1" x14ac:dyDescent="0.3">
      <c r="B34" s="20"/>
      <c r="C34" s="2" t="s">
        <v>17</v>
      </c>
      <c r="D34" s="4" t="s">
        <v>18</v>
      </c>
      <c r="E34" s="4" t="s">
        <v>85</v>
      </c>
      <c r="F34" s="4">
        <v>2</v>
      </c>
      <c r="G34" s="4">
        <v>1</v>
      </c>
      <c r="H34" s="4">
        <f t="shared" si="0"/>
        <v>2E-3</v>
      </c>
      <c r="I34" s="4">
        <v>24</v>
      </c>
      <c r="J34" s="4">
        <f t="shared" si="1"/>
        <v>8.7719298245614044E-2</v>
      </c>
      <c r="K34" s="4">
        <f t="shared" si="2"/>
        <v>2.1052631578947368E-3</v>
      </c>
      <c r="L34" s="4">
        <v>1</v>
      </c>
      <c r="M34" s="4">
        <v>0.95</v>
      </c>
      <c r="N34" s="13"/>
      <c r="O34" s="24" t="s">
        <v>162</v>
      </c>
      <c r="P34" s="16"/>
    </row>
    <row r="35" spans="2:16" ht="15.75" customHeight="1" x14ac:dyDescent="0.35">
      <c r="B35" s="20">
        <v>5</v>
      </c>
      <c r="C35" s="2" t="s">
        <v>20</v>
      </c>
      <c r="D35" s="4" t="s">
        <v>19</v>
      </c>
      <c r="E35" s="4"/>
      <c r="F35" s="4"/>
      <c r="G35" s="4"/>
      <c r="H35" s="4">
        <f t="shared" si="0"/>
        <v>0</v>
      </c>
      <c r="I35" s="4"/>
      <c r="J35" s="4" t="e">
        <f t="shared" si="1"/>
        <v>#DIV/0!</v>
      </c>
      <c r="K35" s="4">
        <f t="shared" si="2"/>
        <v>0</v>
      </c>
      <c r="L35" s="4">
        <v>1</v>
      </c>
      <c r="M35" s="4">
        <v>0.95</v>
      </c>
      <c r="N35" s="7">
        <f>SUM(H35:H43)</f>
        <v>3.0724999999999993</v>
      </c>
      <c r="O35" s="25" t="s">
        <v>163</v>
      </c>
      <c r="P35" s="18">
        <f>SUM(N3:N235)</f>
        <v>250.63975000000005</v>
      </c>
    </row>
    <row r="36" spans="2:16" ht="15.75" customHeight="1" x14ac:dyDescent="0.3">
      <c r="B36" s="20"/>
      <c r="C36" s="2" t="s">
        <v>20</v>
      </c>
      <c r="D36" s="4" t="s">
        <v>19</v>
      </c>
      <c r="E36" s="6" t="s">
        <v>146</v>
      </c>
      <c r="F36" s="4">
        <v>1</v>
      </c>
      <c r="G36" s="4">
        <v>1800</v>
      </c>
      <c r="H36" s="4">
        <f t="shared" si="0"/>
        <v>1.8</v>
      </c>
      <c r="I36" s="4">
        <v>120</v>
      </c>
      <c r="J36" s="4">
        <f t="shared" si="1"/>
        <v>15.789473684210526</v>
      </c>
      <c r="K36" s="4">
        <f t="shared" si="2"/>
        <v>1.8947368421052633</v>
      </c>
      <c r="L36" s="4">
        <v>1</v>
      </c>
      <c r="M36" s="4">
        <v>0.95</v>
      </c>
      <c r="N36" s="12"/>
      <c r="O36" s="25" t="s">
        <v>163</v>
      </c>
      <c r="P36" s="16"/>
    </row>
    <row r="37" spans="2:16" ht="15.75" customHeight="1" x14ac:dyDescent="0.3">
      <c r="B37" s="20"/>
      <c r="C37" s="2" t="s">
        <v>20</v>
      </c>
      <c r="D37" s="4" t="s">
        <v>19</v>
      </c>
      <c r="E37" s="4" t="s">
        <v>81</v>
      </c>
      <c r="F37" s="4">
        <v>7</v>
      </c>
      <c r="G37" s="4">
        <v>12</v>
      </c>
      <c r="H37" s="4">
        <f t="shared" si="0"/>
        <v>8.4000000000000005E-2</v>
      </c>
      <c r="I37" s="4">
        <v>120</v>
      </c>
      <c r="J37" s="4">
        <f t="shared" si="1"/>
        <v>0.73684210526315785</v>
      </c>
      <c r="K37" s="4">
        <f t="shared" si="2"/>
        <v>8.8421052631578956E-2</v>
      </c>
      <c r="L37" s="4">
        <v>1</v>
      </c>
      <c r="M37" s="4">
        <v>0.95</v>
      </c>
      <c r="N37" s="12"/>
      <c r="O37" s="24" t="s">
        <v>162</v>
      </c>
      <c r="P37" s="16"/>
    </row>
    <row r="38" spans="2:16" ht="15.75" customHeight="1" x14ac:dyDescent="0.3">
      <c r="B38" s="20"/>
      <c r="C38" s="2" t="s">
        <v>20</v>
      </c>
      <c r="D38" s="4" t="s">
        <v>19</v>
      </c>
      <c r="E38" s="4" t="s">
        <v>82</v>
      </c>
      <c r="F38" s="4">
        <v>1</v>
      </c>
      <c r="G38" s="4">
        <v>120</v>
      </c>
      <c r="H38" s="4">
        <f t="shared" si="0"/>
        <v>0.12</v>
      </c>
      <c r="I38" s="4">
        <v>120</v>
      </c>
      <c r="J38" s="4">
        <f t="shared" si="1"/>
        <v>1.0526315789473684</v>
      </c>
      <c r="K38" s="4">
        <f t="shared" si="2"/>
        <v>0.12631578947368421</v>
      </c>
      <c r="L38" s="4">
        <v>1</v>
      </c>
      <c r="M38" s="4">
        <v>0.95</v>
      </c>
      <c r="N38" s="12"/>
      <c r="O38" s="25" t="s">
        <v>163</v>
      </c>
      <c r="P38" s="16"/>
    </row>
    <row r="39" spans="2:16" ht="15.75" customHeight="1" x14ac:dyDescent="0.3">
      <c r="B39" s="20"/>
      <c r="C39" s="2" t="s">
        <v>20</v>
      </c>
      <c r="D39" s="4" t="s">
        <v>19</v>
      </c>
      <c r="E39" s="4" t="s">
        <v>71</v>
      </c>
      <c r="F39" s="4">
        <v>1</v>
      </c>
      <c r="G39" s="4">
        <v>13</v>
      </c>
      <c r="H39" s="4">
        <f t="shared" si="0"/>
        <v>1.2999999999999999E-2</v>
      </c>
      <c r="I39" s="4">
        <v>48</v>
      </c>
      <c r="J39" s="4">
        <f t="shared" si="1"/>
        <v>0.28508771929824567</v>
      </c>
      <c r="K39" s="4">
        <f t="shared" si="2"/>
        <v>1.368421052631579E-2</v>
      </c>
      <c r="L39" s="4">
        <v>1</v>
      </c>
      <c r="M39" s="4">
        <v>0.95</v>
      </c>
      <c r="N39" s="12"/>
      <c r="O39" s="24" t="s">
        <v>162</v>
      </c>
      <c r="P39" s="16"/>
    </row>
    <row r="40" spans="2:16" ht="15.75" customHeight="1" x14ac:dyDescent="0.3">
      <c r="B40" s="20"/>
      <c r="C40" s="2" t="s">
        <v>20</v>
      </c>
      <c r="D40" s="4" t="s">
        <v>19</v>
      </c>
      <c r="E40" s="4" t="s">
        <v>79</v>
      </c>
      <c r="F40" s="4">
        <v>1</v>
      </c>
      <c r="G40" s="4">
        <v>3.5</v>
      </c>
      <c r="H40" s="4">
        <f t="shared" si="0"/>
        <v>3.5000000000000001E-3</v>
      </c>
      <c r="I40" s="4">
        <v>120</v>
      </c>
      <c r="J40" s="4">
        <f t="shared" si="1"/>
        <v>3.0701754385964911E-2</v>
      </c>
      <c r="K40" s="4">
        <f t="shared" si="2"/>
        <v>3.6842105263157898E-3</v>
      </c>
      <c r="L40" s="4">
        <v>1</v>
      </c>
      <c r="M40" s="4">
        <v>0.95</v>
      </c>
      <c r="N40" s="12"/>
      <c r="O40" s="24" t="s">
        <v>162</v>
      </c>
      <c r="P40" s="16"/>
    </row>
    <row r="41" spans="2:16" ht="15.75" customHeight="1" x14ac:dyDescent="0.3">
      <c r="B41" s="20"/>
      <c r="C41" s="2" t="s">
        <v>20</v>
      </c>
      <c r="D41" s="4" t="s">
        <v>19</v>
      </c>
      <c r="E41" s="4" t="s">
        <v>84</v>
      </c>
      <c r="F41" s="4">
        <v>1</v>
      </c>
      <c r="G41" s="4">
        <v>50</v>
      </c>
      <c r="H41" s="4">
        <f t="shared" si="0"/>
        <v>0.05</v>
      </c>
      <c r="I41" s="4">
        <v>120</v>
      </c>
      <c r="J41" s="4">
        <f t="shared" si="1"/>
        <v>0.43859649122807015</v>
      </c>
      <c r="K41" s="4">
        <f t="shared" si="2"/>
        <v>5.2631578947368425E-2</v>
      </c>
      <c r="L41" s="4">
        <v>1</v>
      </c>
      <c r="M41" s="4">
        <v>0.95</v>
      </c>
      <c r="N41" s="12"/>
      <c r="O41" s="24" t="s">
        <v>162</v>
      </c>
      <c r="P41" s="16"/>
    </row>
    <row r="42" spans="2:16" ht="15.75" customHeight="1" x14ac:dyDescent="0.3">
      <c r="B42" s="20"/>
      <c r="C42" s="2" t="s">
        <v>20</v>
      </c>
      <c r="D42" s="4" t="s">
        <v>19</v>
      </c>
      <c r="E42" s="4" t="s">
        <v>85</v>
      </c>
      <c r="F42" s="4">
        <v>2</v>
      </c>
      <c r="G42" s="4">
        <v>1</v>
      </c>
      <c r="H42" s="4">
        <f t="shared" si="0"/>
        <v>2E-3</v>
      </c>
      <c r="I42" s="4">
        <v>24</v>
      </c>
      <c r="J42" s="4">
        <f t="shared" si="1"/>
        <v>8.7719298245614044E-2</v>
      </c>
      <c r="K42" s="4">
        <f t="shared" si="2"/>
        <v>2.1052631578947368E-3</v>
      </c>
      <c r="L42" s="4">
        <v>1</v>
      </c>
      <c r="M42" s="4">
        <v>0.95</v>
      </c>
      <c r="N42" s="12"/>
      <c r="O42" s="24" t="s">
        <v>162</v>
      </c>
      <c r="P42" s="16"/>
    </row>
    <row r="43" spans="2:16" ht="15.75" customHeight="1" x14ac:dyDescent="0.3">
      <c r="B43" s="20"/>
      <c r="C43" s="2" t="s">
        <v>20</v>
      </c>
      <c r="D43" s="4" t="s">
        <v>19</v>
      </c>
      <c r="E43" s="4" t="s">
        <v>133</v>
      </c>
      <c r="F43" s="4">
        <v>1</v>
      </c>
      <c r="G43" s="4">
        <v>1000</v>
      </c>
      <c r="H43" s="4">
        <f t="shared" si="0"/>
        <v>1</v>
      </c>
      <c r="I43" s="4">
        <v>120</v>
      </c>
      <c r="J43" s="4">
        <f t="shared" si="1"/>
        <v>8.7719298245614041</v>
      </c>
      <c r="K43" s="4">
        <f t="shared" si="2"/>
        <v>1.0526315789473684</v>
      </c>
      <c r="L43" s="4">
        <v>1</v>
      </c>
      <c r="M43" s="4">
        <v>0.95</v>
      </c>
      <c r="N43" s="13"/>
      <c r="O43" s="24" t="s">
        <v>162</v>
      </c>
      <c r="P43" s="16"/>
    </row>
    <row r="44" spans="2:16" ht="15.75" customHeight="1" x14ac:dyDescent="0.3">
      <c r="B44" s="20">
        <v>6</v>
      </c>
      <c r="C44" s="2" t="s">
        <v>21</v>
      </c>
      <c r="D44" s="4" t="s">
        <v>22</v>
      </c>
      <c r="E44" s="4"/>
      <c r="F44" s="4"/>
      <c r="G44" s="4"/>
      <c r="H44" s="4">
        <f t="shared" si="0"/>
        <v>0</v>
      </c>
      <c r="I44" s="4"/>
      <c r="J44" s="4" t="e">
        <f t="shared" si="1"/>
        <v>#DIV/0!</v>
      </c>
      <c r="K44" s="4">
        <f t="shared" si="2"/>
        <v>0</v>
      </c>
      <c r="L44" s="4">
        <v>1</v>
      </c>
      <c r="M44" s="4">
        <v>0.95</v>
      </c>
      <c r="N44" s="7">
        <f>SUM(H44:H48)</f>
        <v>2.75E-2</v>
      </c>
      <c r="O44" s="25" t="s">
        <v>163</v>
      </c>
      <c r="P44" s="16"/>
    </row>
    <row r="45" spans="2:16" ht="15.75" customHeight="1" x14ac:dyDescent="0.3">
      <c r="B45" s="20"/>
      <c r="C45" s="2" t="s">
        <v>21</v>
      </c>
      <c r="D45" s="4" t="s">
        <v>22</v>
      </c>
      <c r="E45" s="4" t="s">
        <v>65</v>
      </c>
      <c r="F45" s="4">
        <v>2</v>
      </c>
      <c r="G45" s="4">
        <v>3</v>
      </c>
      <c r="H45" s="4">
        <f t="shared" si="0"/>
        <v>6.0000000000000001E-3</v>
      </c>
      <c r="I45" s="4">
        <v>120</v>
      </c>
      <c r="J45" s="4">
        <f t="shared" si="1"/>
        <v>5.2631578947368418E-2</v>
      </c>
      <c r="K45" s="4">
        <f t="shared" si="2"/>
        <v>6.3157894736842113E-3</v>
      </c>
      <c r="L45" s="4">
        <v>1</v>
      </c>
      <c r="M45" s="4">
        <v>0.95</v>
      </c>
      <c r="N45" s="12"/>
      <c r="O45" s="24" t="s">
        <v>162</v>
      </c>
      <c r="P45" s="16"/>
    </row>
    <row r="46" spans="2:16" ht="15.75" customHeight="1" x14ac:dyDescent="0.3">
      <c r="B46" s="20"/>
      <c r="C46" s="2" t="s">
        <v>21</v>
      </c>
      <c r="D46" s="4" t="s">
        <v>22</v>
      </c>
      <c r="E46" s="4" t="s">
        <v>71</v>
      </c>
      <c r="F46" s="4">
        <v>1</v>
      </c>
      <c r="G46" s="4">
        <v>13</v>
      </c>
      <c r="H46" s="4">
        <f t="shared" si="0"/>
        <v>1.2999999999999999E-2</v>
      </c>
      <c r="I46" s="4">
        <v>48</v>
      </c>
      <c r="J46" s="4">
        <f t="shared" si="1"/>
        <v>0.28508771929824567</v>
      </c>
      <c r="K46" s="4">
        <f t="shared" si="2"/>
        <v>1.368421052631579E-2</v>
      </c>
      <c r="L46" s="4">
        <v>1</v>
      </c>
      <c r="M46" s="4">
        <v>0.95</v>
      </c>
      <c r="N46" s="12"/>
      <c r="O46" s="24" t="s">
        <v>162</v>
      </c>
      <c r="P46" s="16"/>
    </row>
    <row r="47" spans="2:16" ht="15.75" customHeight="1" x14ac:dyDescent="0.3">
      <c r="B47" s="20"/>
      <c r="C47" s="2" t="s">
        <v>21</v>
      </c>
      <c r="D47" s="4" t="s">
        <v>22</v>
      </c>
      <c r="E47" s="4" t="s">
        <v>72</v>
      </c>
      <c r="F47" s="4">
        <v>1</v>
      </c>
      <c r="G47" s="4">
        <v>5</v>
      </c>
      <c r="H47" s="4">
        <f t="shared" si="0"/>
        <v>5.0000000000000001E-3</v>
      </c>
      <c r="I47" s="4">
        <v>24</v>
      </c>
      <c r="J47" s="4">
        <f t="shared" si="1"/>
        <v>0.2192982456140351</v>
      </c>
      <c r="K47" s="4">
        <f t="shared" si="2"/>
        <v>5.2631578947368429E-3</v>
      </c>
      <c r="L47" s="4">
        <v>1</v>
      </c>
      <c r="M47" s="4">
        <v>0.95</v>
      </c>
      <c r="N47" s="12"/>
      <c r="O47" s="24" t="s">
        <v>162</v>
      </c>
      <c r="P47" s="16"/>
    </row>
    <row r="48" spans="2:16" ht="15.75" customHeight="1" x14ac:dyDescent="0.3">
      <c r="B48" s="20"/>
      <c r="C48" s="2" t="s">
        <v>21</v>
      </c>
      <c r="D48" s="4" t="s">
        <v>22</v>
      </c>
      <c r="E48" s="4" t="s">
        <v>79</v>
      </c>
      <c r="F48" s="4">
        <v>1</v>
      </c>
      <c r="G48" s="4">
        <v>3.5</v>
      </c>
      <c r="H48" s="4">
        <f t="shared" si="0"/>
        <v>3.5000000000000001E-3</v>
      </c>
      <c r="I48" s="4">
        <v>120</v>
      </c>
      <c r="J48" s="4">
        <f t="shared" si="1"/>
        <v>3.0701754385964911E-2</v>
      </c>
      <c r="K48" s="4">
        <f t="shared" si="2"/>
        <v>3.6842105263157898E-3</v>
      </c>
      <c r="L48" s="4">
        <v>1</v>
      </c>
      <c r="M48" s="4">
        <v>0.95</v>
      </c>
      <c r="N48" s="13"/>
      <c r="O48" s="24" t="s">
        <v>162</v>
      </c>
      <c r="P48" s="16"/>
    </row>
    <row r="49" spans="2:16" ht="15.75" customHeight="1" x14ac:dyDescent="0.3">
      <c r="B49" s="20">
        <v>7</v>
      </c>
      <c r="C49" s="2" t="s">
        <v>23</v>
      </c>
      <c r="D49" s="4" t="s">
        <v>24</v>
      </c>
      <c r="E49" s="6" t="s">
        <v>115</v>
      </c>
      <c r="F49" s="4">
        <v>1</v>
      </c>
      <c r="G49" s="4">
        <v>1800</v>
      </c>
      <c r="H49" s="4">
        <f t="shared" si="0"/>
        <v>1.8</v>
      </c>
      <c r="I49" s="4">
        <v>120</v>
      </c>
      <c r="J49" s="4">
        <f t="shared" si="1"/>
        <v>15.789473684210526</v>
      </c>
      <c r="K49" s="4">
        <f t="shared" si="2"/>
        <v>1.8947368421052633</v>
      </c>
      <c r="L49" s="4">
        <v>1</v>
      </c>
      <c r="M49" s="4">
        <v>0.95</v>
      </c>
      <c r="N49" s="7">
        <f>SUM(H49:H50)</f>
        <v>1.8180000000000001</v>
      </c>
      <c r="O49" s="25" t="s">
        <v>163</v>
      </c>
      <c r="P49" s="16"/>
    </row>
    <row r="50" spans="2:16" ht="15.75" customHeight="1" x14ac:dyDescent="0.3">
      <c r="B50" s="20"/>
      <c r="C50" s="2" t="s">
        <v>23</v>
      </c>
      <c r="D50" s="4" t="s">
        <v>24</v>
      </c>
      <c r="E50" s="4" t="s">
        <v>65</v>
      </c>
      <c r="F50" s="4">
        <v>2</v>
      </c>
      <c r="G50" s="4">
        <v>9</v>
      </c>
      <c r="H50" s="4">
        <f t="shared" si="0"/>
        <v>1.7999999999999999E-2</v>
      </c>
      <c r="I50" s="4">
        <v>120</v>
      </c>
      <c r="J50" s="4">
        <f t="shared" si="1"/>
        <v>0.15789473684210525</v>
      </c>
      <c r="K50" s="4">
        <f t="shared" si="2"/>
        <v>1.8947368421052629E-2</v>
      </c>
      <c r="L50" s="4">
        <v>1</v>
      </c>
      <c r="M50" s="4">
        <v>0.95</v>
      </c>
      <c r="N50" s="9"/>
      <c r="O50" s="24" t="s">
        <v>162</v>
      </c>
      <c r="P50" s="16"/>
    </row>
    <row r="51" spans="2:16" ht="15.75" customHeight="1" x14ac:dyDescent="0.3">
      <c r="B51" s="20">
        <v>8</v>
      </c>
      <c r="C51" s="2" t="s">
        <v>25</v>
      </c>
      <c r="D51" s="4" t="s">
        <v>26</v>
      </c>
      <c r="E51" s="4"/>
      <c r="F51" s="4"/>
      <c r="G51" s="4"/>
      <c r="H51" s="4">
        <f t="shared" si="0"/>
        <v>0</v>
      </c>
      <c r="I51" s="4"/>
      <c r="J51" s="4" t="e">
        <f t="shared" si="1"/>
        <v>#DIV/0!</v>
      </c>
      <c r="K51" s="4">
        <f t="shared" si="2"/>
        <v>0</v>
      </c>
      <c r="L51" s="4">
        <v>1</v>
      </c>
      <c r="M51" s="4">
        <v>0.95</v>
      </c>
      <c r="N51" s="7">
        <f>SUM(H51:H54)</f>
        <v>0.75</v>
      </c>
      <c r="O51" s="25" t="s">
        <v>163</v>
      </c>
      <c r="P51" s="16"/>
    </row>
    <row r="52" spans="2:16" ht="15.75" customHeight="1" x14ac:dyDescent="0.3">
      <c r="B52" s="20"/>
      <c r="C52" s="2" t="s">
        <v>25</v>
      </c>
      <c r="D52" s="4" t="s">
        <v>26</v>
      </c>
      <c r="E52" s="4" t="s">
        <v>65</v>
      </c>
      <c r="F52" s="4">
        <v>1</v>
      </c>
      <c r="G52" s="4">
        <v>10</v>
      </c>
      <c r="H52" s="4">
        <f t="shared" ref="H52:H105" si="3">(G52/1000)*F52</f>
        <v>0.01</v>
      </c>
      <c r="I52" s="4">
        <v>120</v>
      </c>
      <c r="J52" s="4">
        <f t="shared" si="1"/>
        <v>8.771929824561403E-2</v>
      </c>
      <c r="K52" s="4">
        <f t="shared" si="2"/>
        <v>1.0526315789473686E-2</v>
      </c>
      <c r="L52" s="4">
        <v>1</v>
      </c>
      <c r="M52" s="4">
        <v>0.95</v>
      </c>
      <c r="N52" s="12"/>
      <c r="O52" s="24" t="s">
        <v>162</v>
      </c>
      <c r="P52" s="16"/>
    </row>
    <row r="53" spans="2:16" ht="15.75" customHeight="1" x14ac:dyDescent="0.3">
      <c r="B53" s="20"/>
      <c r="C53" s="2" t="s">
        <v>25</v>
      </c>
      <c r="D53" s="4" t="s">
        <v>26</v>
      </c>
      <c r="E53" s="6" t="s">
        <v>144</v>
      </c>
      <c r="F53" s="11">
        <v>1</v>
      </c>
      <c r="G53" s="4">
        <v>20</v>
      </c>
      <c r="H53" s="4">
        <v>0.02</v>
      </c>
      <c r="I53" s="4">
        <v>120</v>
      </c>
      <c r="J53" s="4">
        <f t="shared" si="1"/>
        <v>0.17543859649122806</v>
      </c>
      <c r="K53" s="4">
        <f t="shared" si="2"/>
        <v>2.1052631578947371E-2</v>
      </c>
      <c r="L53" s="4">
        <v>1</v>
      </c>
      <c r="M53" s="4">
        <v>0.95</v>
      </c>
      <c r="N53" s="12"/>
      <c r="O53" s="25" t="s">
        <v>163</v>
      </c>
      <c r="P53" s="16"/>
    </row>
    <row r="54" spans="2:16" ht="15.75" customHeight="1" x14ac:dyDescent="0.3">
      <c r="B54" s="20"/>
      <c r="C54" s="2" t="s">
        <v>25</v>
      </c>
      <c r="D54" s="4" t="s">
        <v>26</v>
      </c>
      <c r="E54" s="4" t="s">
        <v>136</v>
      </c>
      <c r="F54" s="4">
        <v>1</v>
      </c>
      <c r="G54" s="4">
        <v>720</v>
      </c>
      <c r="H54" s="4">
        <f t="shared" si="3"/>
        <v>0.72</v>
      </c>
      <c r="I54" s="4">
        <v>120</v>
      </c>
      <c r="J54" s="4">
        <f t="shared" si="1"/>
        <v>6.3157894736842106</v>
      </c>
      <c r="K54" s="4">
        <f t="shared" si="2"/>
        <v>0.75789473684210529</v>
      </c>
      <c r="L54" s="4">
        <v>1</v>
      </c>
      <c r="M54" s="4">
        <v>0.95</v>
      </c>
      <c r="N54" s="13"/>
      <c r="O54" s="24" t="s">
        <v>162</v>
      </c>
      <c r="P54" s="16"/>
    </row>
    <row r="55" spans="2:16" ht="15.75" customHeight="1" x14ac:dyDescent="0.3">
      <c r="B55" s="20">
        <v>9</v>
      </c>
      <c r="C55" s="2" t="s">
        <v>27</v>
      </c>
      <c r="D55" s="4" t="s">
        <v>28</v>
      </c>
      <c r="E55" s="4"/>
      <c r="F55" s="4"/>
      <c r="G55" s="4"/>
      <c r="H55" s="4">
        <f t="shared" si="3"/>
        <v>0</v>
      </c>
      <c r="I55" s="4"/>
      <c r="J55" s="4" t="e">
        <f t="shared" si="1"/>
        <v>#DIV/0!</v>
      </c>
      <c r="K55" s="4">
        <f t="shared" si="2"/>
        <v>0</v>
      </c>
      <c r="L55" s="4">
        <v>1</v>
      </c>
      <c r="M55" s="4">
        <v>0.95</v>
      </c>
      <c r="N55" s="7">
        <f>SUM(H55:H71)</f>
        <v>22.347750000000001</v>
      </c>
      <c r="O55" s="25" t="s">
        <v>163</v>
      </c>
      <c r="P55" s="16"/>
    </row>
    <row r="56" spans="2:16" ht="15.75" customHeight="1" x14ac:dyDescent="0.3">
      <c r="B56" s="20"/>
      <c r="C56" s="2" t="s">
        <v>27</v>
      </c>
      <c r="D56" s="4" t="s">
        <v>28</v>
      </c>
      <c r="E56" s="6" t="s">
        <v>153</v>
      </c>
      <c r="F56" s="4">
        <v>6</v>
      </c>
      <c r="G56" s="4">
        <v>1800</v>
      </c>
      <c r="H56" s="4">
        <f t="shared" si="3"/>
        <v>10.8</v>
      </c>
      <c r="I56" s="4">
        <v>120</v>
      </c>
      <c r="J56" s="4">
        <f t="shared" si="1"/>
        <v>94.736842105263165</v>
      </c>
      <c r="K56" s="4">
        <f t="shared" si="2"/>
        <v>11.368421052631581</v>
      </c>
      <c r="L56" s="4">
        <v>1</v>
      </c>
      <c r="M56" s="4">
        <v>0.95</v>
      </c>
      <c r="N56" s="12"/>
      <c r="O56" s="25" t="s">
        <v>163</v>
      </c>
      <c r="P56" s="16"/>
    </row>
    <row r="57" spans="2:16" ht="15.75" customHeight="1" x14ac:dyDescent="0.3">
      <c r="B57" s="20"/>
      <c r="C57" s="2" t="s">
        <v>27</v>
      </c>
      <c r="D57" s="4" t="s">
        <v>28</v>
      </c>
      <c r="E57" s="4" t="s">
        <v>65</v>
      </c>
      <c r="F57" s="4">
        <v>13</v>
      </c>
      <c r="G57" s="4">
        <v>40</v>
      </c>
      <c r="H57" s="4">
        <f t="shared" si="3"/>
        <v>0.52</v>
      </c>
      <c r="I57" s="4">
        <v>120</v>
      </c>
      <c r="J57" s="4">
        <f t="shared" si="1"/>
        <v>4.5614035087719298</v>
      </c>
      <c r="K57" s="4">
        <f t="shared" si="2"/>
        <v>0.54736842105263162</v>
      </c>
      <c r="L57" s="4">
        <v>1</v>
      </c>
      <c r="M57" s="4">
        <v>0.95</v>
      </c>
      <c r="N57" s="12"/>
      <c r="O57" s="24" t="s">
        <v>162</v>
      </c>
      <c r="P57" s="16"/>
    </row>
    <row r="58" spans="2:16" ht="15.75" customHeight="1" x14ac:dyDescent="0.3">
      <c r="B58" s="20"/>
      <c r="C58" s="2" t="s">
        <v>27</v>
      </c>
      <c r="D58" s="4" t="s">
        <v>28</v>
      </c>
      <c r="E58" s="4" t="s">
        <v>69</v>
      </c>
      <c r="F58" s="4">
        <v>1</v>
      </c>
      <c r="G58" s="4">
        <v>725</v>
      </c>
      <c r="H58" s="4">
        <f t="shared" si="3"/>
        <v>0.72499999999999998</v>
      </c>
      <c r="I58" s="4">
        <v>120</v>
      </c>
      <c r="J58" s="4">
        <f t="shared" si="1"/>
        <v>6.3596491228070171</v>
      </c>
      <c r="K58" s="4">
        <f t="shared" si="2"/>
        <v>0.76315789473684215</v>
      </c>
      <c r="L58" s="4">
        <v>1</v>
      </c>
      <c r="M58" s="4">
        <v>0.95</v>
      </c>
      <c r="N58" s="12"/>
      <c r="O58" s="25" t="s">
        <v>163</v>
      </c>
      <c r="P58" s="16"/>
    </row>
    <row r="59" spans="2:16" ht="15.75" customHeight="1" x14ac:dyDescent="0.3">
      <c r="B59" s="20"/>
      <c r="C59" s="2" t="s">
        <v>27</v>
      </c>
      <c r="D59" s="4" t="s">
        <v>28</v>
      </c>
      <c r="E59" s="4" t="s">
        <v>88</v>
      </c>
      <c r="F59" s="4">
        <v>1</v>
      </c>
      <c r="G59" s="4">
        <v>1300</v>
      </c>
      <c r="H59" s="4">
        <f t="shared" si="3"/>
        <v>1.3</v>
      </c>
      <c r="I59" s="4">
        <v>120</v>
      </c>
      <c r="J59" s="4">
        <f t="shared" si="1"/>
        <v>11.403508771929825</v>
      </c>
      <c r="K59" s="4">
        <f t="shared" si="2"/>
        <v>1.368421052631579</v>
      </c>
      <c r="L59" s="4">
        <v>1</v>
      </c>
      <c r="M59" s="4">
        <v>0.95</v>
      </c>
      <c r="N59" s="12"/>
      <c r="O59" s="25" t="s">
        <v>163</v>
      </c>
      <c r="P59" s="16"/>
    </row>
    <row r="60" spans="2:16" ht="15.75" customHeight="1" x14ac:dyDescent="0.3">
      <c r="B60" s="20"/>
      <c r="C60" s="2" t="s">
        <v>27</v>
      </c>
      <c r="D60" s="4" t="s">
        <v>28</v>
      </c>
      <c r="E60" s="4" t="s">
        <v>70</v>
      </c>
      <c r="F60" s="4">
        <v>1</v>
      </c>
      <c r="G60" s="4">
        <v>1500</v>
      </c>
      <c r="H60" s="4">
        <f t="shared" si="3"/>
        <v>1.5</v>
      </c>
      <c r="I60" s="4">
        <v>120</v>
      </c>
      <c r="J60" s="4">
        <f t="shared" si="1"/>
        <v>13.157894736842104</v>
      </c>
      <c r="K60" s="4">
        <f t="shared" si="2"/>
        <v>1.5789473684210527</v>
      </c>
      <c r="L60" s="4">
        <v>1</v>
      </c>
      <c r="M60" s="4">
        <v>0.95</v>
      </c>
      <c r="N60" s="12"/>
      <c r="O60" s="25" t="s">
        <v>163</v>
      </c>
      <c r="P60" s="16"/>
    </row>
    <row r="61" spans="2:16" ht="15.75" customHeight="1" x14ac:dyDescent="0.3">
      <c r="B61" s="20"/>
      <c r="C61" s="2" t="s">
        <v>27</v>
      </c>
      <c r="D61" s="4" t="s">
        <v>28</v>
      </c>
      <c r="E61" s="4" t="s">
        <v>89</v>
      </c>
      <c r="F61" s="4">
        <v>1</v>
      </c>
      <c r="G61" s="4">
        <v>110</v>
      </c>
      <c r="H61" s="4">
        <f t="shared" si="3"/>
        <v>0.11</v>
      </c>
      <c r="I61" s="4">
        <v>120</v>
      </c>
      <c r="J61" s="4">
        <f t="shared" si="1"/>
        <v>0.96491228070175439</v>
      </c>
      <c r="K61" s="4">
        <f t="shared" si="2"/>
        <v>0.11578947368421053</v>
      </c>
      <c r="L61" s="4">
        <v>1</v>
      </c>
      <c r="M61" s="4">
        <v>0.95</v>
      </c>
      <c r="N61" s="12"/>
      <c r="O61" s="25" t="s">
        <v>163</v>
      </c>
      <c r="P61" s="16"/>
    </row>
    <row r="62" spans="2:16" ht="15.75" customHeight="1" x14ac:dyDescent="0.3">
      <c r="B62" s="20"/>
      <c r="C62" s="2" t="s">
        <v>27</v>
      </c>
      <c r="D62" s="4" t="s">
        <v>28</v>
      </c>
      <c r="E62" s="4" t="s">
        <v>90</v>
      </c>
      <c r="F62" s="4">
        <v>1</v>
      </c>
      <c r="G62" s="4">
        <v>2700</v>
      </c>
      <c r="H62" s="4">
        <f t="shared" si="3"/>
        <v>2.7</v>
      </c>
      <c r="I62" s="4">
        <v>208</v>
      </c>
      <c r="J62" s="4">
        <f t="shared" si="1"/>
        <v>13.663967611336032</v>
      </c>
      <c r="K62" s="4">
        <f t="shared" si="2"/>
        <v>2.8421052631578951</v>
      </c>
      <c r="L62" s="4">
        <v>3</v>
      </c>
      <c r="M62" s="4">
        <v>0.95</v>
      </c>
      <c r="N62" s="12"/>
      <c r="O62" s="25" t="s">
        <v>163</v>
      </c>
      <c r="P62" s="16"/>
    </row>
    <row r="63" spans="2:16" ht="15.75" customHeight="1" x14ac:dyDescent="0.3">
      <c r="B63" s="20"/>
      <c r="C63" s="2" t="s">
        <v>27</v>
      </c>
      <c r="D63" s="4" t="s">
        <v>28</v>
      </c>
      <c r="E63" s="4" t="s">
        <v>91</v>
      </c>
      <c r="F63" s="4">
        <v>1</v>
      </c>
      <c r="G63" s="4">
        <v>60</v>
      </c>
      <c r="H63" s="4">
        <f t="shared" si="3"/>
        <v>0.06</v>
      </c>
      <c r="I63" s="4">
        <v>120</v>
      </c>
      <c r="J63" s="4">
        <f t="shared" si="1"/>
        <v>0.52631578947368418</v>
      </c>
      <c r="K63" s="4">
        <f t="shared" si="2"/>
        <v>6.3157894736842107E-2</v>
      </c>
      <c r="L63" s="4">
        <v>1</v>
      </c>
      <c r="M63" s="4">
        <v>0.95</v>
      </c>
      <c r="N63" s="12"/>
      <c r="O63" s="25" t="s">
        <v>163</v>
      </c>
      <c r="P63" s="16"/>
    </row>
    <row r="64" spans="2:16" ht="15.75" customHeight="1" x14ac:dyDescent="0.3">
      <c r="B64" s="20"/>
      <c r="C64" s="2" t="s">
        <v>27</v>
      </c>
      <c r="D64" s="4" t="s">
        <v>28</v>
      </c>
      <c r="E64" s="4" t="s">
        <v>92</v>
      </c>
      <c r="F64" s="4">
        <v>1</v>
      </c>
      <c r="G64" s="4">
        <v>1100</v>
      </c>
      <c r="H64" s="4">
        <f t="shared" si="3"/>
        <v>1.1000000000000001</v>
      </c>
      <c r="I64" s="4">
        <v>208</v>
      </c>
      <c r="J64" s="4">
        <f t="shared" si="1"/>
        <v>5.5668016194331988</v>
      </c>
      <c r="K64" s="4">
        <f t="shared" si="2"/>
        <v>1.1578947368421053</v>
      </c>
      <c r="L64" s="4">
        <v>3</v>
      </c>
      <c r="M64" s="4">
        <v>0.95</v>
      </c>
      <c r="N64" s="12"/>
      <c r="O64" s="25" t="s">
        <v>163</v>
      </c>
      <c r="P64" s="16"/>
    </row>
    <row r="65" spans="2:16" ht="15.75" customHeight="1" x14ac:dyDescent="0.3">
      <c r="B65" s="20"/>
      <c r="C65" s="2" t="s">
        <v>27</v>
      </c>
      <c r="D65" s="4" t="s">
        <v>28</v>
      </c>
      <c r="E65" s="4" t="s">
        <v>71</v>
      </c>
      <c r="F65" s="4">
        <v>1</v>
      </c>
      <c r="G65" s="4">
        <v>13</v>
      </c>
      <c r="H65" s="4">
        <f t="shared" si="3"/>
        <v>1.2999999999999999E-2</v>
      </c>
      <c r="I65" s="4">
        <v>48</v>
      </c>
      <c r="J65" s="4">
        <f t="shared" si="1"/>
        <v>0.28508771929824567</v>
      </c>
      <c r="K65" s="4">
        <f t="shared" si="2"/>
        <v>1.368421052631579E-2</v>
      </c>
      <c r="L65" s="4">
        <v>1</v>
      </c>
      <c r="M65" s="4">
        <v>0.95</v>
      </c>
      <c r="N65" s="12"/>
      <c r="O65" s="24" t="s">
        <v>162</v>
      </c>
      <c r="P65" s="16"/>
    </row>
    <row r="66" spans="2:16" ht="15.75" customHeight="1" x14ac:dyDescent="0.3">
      <c r="B66" s="20"/>
      <c r="C66" s="2" t="s">
        <v>27</v>
      </c>
      <c r="D66" s="4" t="s">
        <v>28</v>
      </c>
      <c r="E66" s="4" t="s">
        <v>72</v>
      </c>
      <c r="F66" s="4">
        <v>1</v>
      </c>
      <c r="G66" s="4">
        <v>5</v>
      </c>
      <c r="H66" s="4">
        <f t="shared" si="3"/>
        <v>5.0000000000000001E-3</v>
      </c>
      <c r="I66" s="4">
        <v>24</v>
      </c>
      <c r="J66" s="4">
        <f t="shared" si="1"/>
        <v>0.2192982456140351</v>
      </c>
      <c r="K66" s="4">
        <f t="shared" si="2"/>
        <v>5.2631578947368429E-3</v>
      </c>
      <c r="L66" s="4">
        <v>1</v>
      </c>
      <c r="M66" s="4">
        <v>0.95</v>
      </c>
      <c r="N66" s="12"/>
      <c r="O66" s="24" t="s">
        <v>162</v>
      </c>
      <c r="P66" s="16"/>
    </row>
    <row r="67" spans="2:16" ht="15.75" customHeight="1" x14ac:dyDescent="0.3">
      <c r="B67" s="20"/>
      <c r="C67" s="2" t="s">
        <v>27</v>
      </c>
      <c r="D67" s="4" t="s">
        <v>28</v>
      </c>
      <c r="E67" s="4" t="s">
        <v>145</v>
      </c>
      <c r="F67" s="4">
        <v>2</v>
      </c>
      <c r="G67" s="4">
        <v>5.5</v>
      </c>
      <c r="H67" s="4">
        <f t="shared" si="3"/>
        <v>1.0999999999999999E-2</v>
      </c>
      <c r="I67" s="4">
        <v>12</v>
      </c>
      <c r="J67" s="4">
        <f t="shared" si="1"/>
        <v>0.9649122807017545</v>
      </c>
      <c r="K67" s="4">
        <f t="shared" si="2"/>
        <v>1.1578947368421053E-2</v>
      </c>
      <c r="L67" s="4">
        <v>1</v>
      </c>
      <c r="M67" s="4">
        <v>0.95</v>
      </c>
      <c r="N67" s="12"/>
      <c r="O67" s="24" t="s">
        <v>162</v>
      </c>
      <c r="P67" s="16"/>
    </row>
    <row r="68" spans="2:16" ht="15.75" customHeight="1" x14ac:dyDescent="0.3">
      <c r="B68" s="20"/>
      <c r="C68" s="2" t="s">
        <v>27</v>
      </c>
      <c r="D68" s="4" t="s">
        <v>28</v>
      </c>
      <c r="E68" s="4" t="s">
        <v>79</v>
      </c>
      <c r="F68" s="4">
        <v>1</v>
      </c>
      <c r="G68" s="4">
        <v>3.5</v>
      </c>
      <c r="H68" s="4">
        <f t="shared" si="3"/>
        <v>3.5000000000000001E-3</v>
      </c>
      <c r="I68" s="4">
        <v>120</v>
      </c>
      <c r="J68" s="4">
        <f t="shared" si="1"/>
        <v>3.0701754385964911E-2</v>
      </c>
      <c r="K68" s="4">
        <f t="shared" si="2"/>
        <v>3.6842105263157898E-3</v>
      </c>
      <c r="L68" s="4">
        <v>1</v>
      </c>
      <c r="M68" s="4">
        <v>0.95</v>
      </c>
      <c r="N68" s="12"/>
      <c r="O68" s="24" t="s">
        <v>162</v>
      </c>
      <c r="P68" s="16"/>
    </row>
    <row r="69" spans="2:16" ht="15.75" customHeight="1" x14ac:dyDescent="0.3">
      <c r="B69" s="20"/>
      <c r="C69" s="2" t="s">
        <v>27</v>
      </c>
      <c r="D69" s="4" t="s">
        <v>28</v>
      </c>
      <c r="E69" s="4" t="s">
        <v>97</v>
      </c>
      <c r="F69" s="4">
        <v>1</v>
      </c>
      <c r="G69" s="4">
        <v>0.25</v>
      </c>
      <c r="H69" s="4">
        <f t="shared" si="3"/>
        <v>2.5000000000000001E-4</v>
      </c>
      <c r="I69" s="4">
        <v>120</v>
      </c>
      <c r="J69" s="4">
        <f t="shared" ref="J69:J132" si="4">(H69*1000)/(I69*0.95)</f>
        <v>2.1929824561403508E-3</v>
      </c>
      <c r="K69" s="4">
        <f t="shared" ref="K69:K132" si="5">H69/M69</f>
        <v>2.631578947368421E-4</v>
      </c>
      <c r="L69" s="4">
        <v>1</v>
      </c>
      <c r="M69" s="4">
        <v>0.95</v>
      </c>
      <c r="N69" s="12"/>
      <c r="O69" s="24" t="s">
        <v>162</v>
      </c>
      <c r="P69" s="16"/>
    </row>
    <row r="70" spans="2:16" ht="15.75" customHeight="1" x14ac:dyDescent="0.3">
      <c r="B70" s="20"/>
      <c r="C70" s="2" t="s">
        <v>27</v>
      </c>
      <c r="D70" s="4" t="s">
        <v>28</v>
      </c>
      <c r="E70" s="4" t="s">
        <v>138</v>
      </c>
      <c r="F70" s="4">
        <v>1</v>
      </c>
      <c r="G70" s="4">
        <v>2500</v>
      </c>
      <c r="H70" s="4">
        <f t="shared" si="3"/>
        <v>2.5</v>
      </c>
      <c r="I70" s="4">
        <v>208</v>
      </c>
      <c r="J70" s="4">
        <f t="shared" si="4"/>
        <v>12.651821862348179</v>
      </c>
      <c r="K70" s="4">
        <f t="shared" si="5"/>
        <v>2.6315789473684212</v>
      </c>
      <c r="L70" s="4">
        <v>1</v>
      </c>
      <c r="M70" s="4">
        <v>0.95</v>
      </c>
      <c r="N70" s="12"/>
      <c r="O70" s="24" t="s">
        <v>162</v>
      </c>
      <c r="P70" s="16"/>
    </row>
    <row r="71" spans="2:16" ht="15.75" customHeight="1" x14ac:dyDescent="0.3">
      <c r="B71" s="20"/>
      <c r="C71" s="2" t="s">
        <v>27</v>
      </c>
      <c r="D71" s="4" t="s">
        <v>28</v>
      </c>
      <c r="E71" s="4" t="s">
        <v>137</v>
      </c>
      <c r="F71" s="4">
        <v>1</v>
      </c>
      <c r="G71" s="4">
        <v>1000</v>
      </c>
      <c r="H71" s="4">
        <f t="shared" si="3"/>
        <v>1</v>
      </c>
      <c r="I71" s="4">
        <v>120</v>
      </c>
      <c r="J71" s="4">
        <f t="shared" si="4"/>
        <v>8.7719298245614041</v>
      </c>
      <c r="K71" s="4">
        <f t="shared" si="5"/>
        <v>1.0526315789473684</v>
      </c>
      <c r="L71" s="4">
        <v>1</v>
      </c>
      <c r="M71" s="4">
        <v>0.95</v>
      </c>
      <c r="N71" s="13"/>
      <c r="O71" s="24" t="s">
        <v>162</v>
      </c>
      <c r="P71" s="16"/>
    </row>
    <row r="72" spans="2:16" ht="15.75" customHeight="1" x14ac:dyDescent="0.3">
      <c r="B72" s="20">
        <v>10</v>
      </c>
      <c r="C72" s="2" t="s">
        <v>29</v>
      </c>
      <c r="D72" s="4" t="s">
        <v>30</v>
      </c>
      <c r="E72" s="4"/>
      <c r="F72" s="4"/>
      <c r="G72" s="4"/>
      <c r="H72" s="4">
        <f t="shared" si="3"/>
        <v>0</v>
      </c>
      <c r="I72" s="4"/>
      <c r="J72" s="4" t="e">
        <f t="shared" si="4"/>
        <v>#DIV/0!</v>
      </c>
      <c r="K72" s="4">
        <f t="shared" si="5"/>
        <v>0</v>
      </c>
      <c r="L72" s="4">
        <v>1</v>
      </c>
      <c r="M72" s="4">
        <v>0.95</v>
      </c>
      <c r="N72" s="7">
        <f>SUM(H72:H86)</f>
        <v>12.2775</v>
      </c>
      <c r="O72" s="25" t="s">
        <v>163</v>
      </c>
      <c r="P72" s="16"/>
    </row>
    <row r="73" spans="2:16" ht="15.75" customHeight="1" x14ac:dyDescent="0.3">
      <c r="B73" s="20"/>
      <c r="C73" s="2" t="s">
        <v>29</v>
      </c>
      <c r="D73" s="4" t="s">
        <v>30</v>
      </c>
      <c r="E73" s="6" t="s">
        <v>154</v>
      </c>
      <c r="F73" s="4">
        <v>3</v>
      </c>
      <c r="G73" s="4">
        <v>1800</v>
      </c>
      <c r="H73" s="4">
        <f t="shared" si="3"/>
        <v>5.4</v>
      </c>
      <c r="I73" s="4">
        <v>120</v>
      </c>
      <c r="J73" s="4">
        <f t="shared" si="4"/>
        <v>47.368421052631582</v>
      </c>
      <c r="K73" s="4">
        <f t="shared" si="5"/>
        <v>5.6842105263157903</v>
      </c>
      <c r="L73" s="4">
        <v>1</v>
      </c>
      <c r="M73" s="4">
        <v>0.95</v>
      </c>
      <c r="N73" s="12"/>
      <c r="O73" s="25" t="s">
        <v>163</v>
      </c>
      <c r="P73" s="16"/>
    </row>
    <row r="74" spans="2:16" ht="15.75" customHeight="1" x14ac:dyDescent="0.3">
      <c r="B74" s="20"/>
      <c r="C74" s="2" t="s">
        <v>29</v>
      </c>
      <c r="D74" s="4" t="s">
        <v>30</v>
      </c>
      <c r="E74" s="4" t="s">
        <v>65</v>
      </c>
      <c r="F74" s="4">
        <v>12</v>
      </c>
      <c r="G74" s="4">
        <v>36</v>
      </c>
      <c r="H74" s="4">
        <f t="shared" si="3"/>
        <v>0.43199999999999994</v>
      </c>
      <c r="I74" s="4">
        <v>120</v>
      </c>
      <c r="J74" s="4">
        <f t="shared" si="4"/>
        <v>3.7894736842105257</v>
      </c>
      <c r="K74" s="4">
        <f t="shared" si="5"/>
        <v>0.45473684210526311</v>
      </c>
      <c r="L74" s="4">
        <v>1</v>
      </c>
      <c r="M74" s="4">
        <v>0.95</v>
      </c>
      <c r="N74" s="12"/>
      <c r="O74" s="24" t="s">
        <v>162</v>
      </c>
      <c r="P74" s="16"/>
    </row>
    <row r="75" spans="2:16" ht="15.75" customHeight="1" x14ac:dyDescent="0.3">
      <c r="B75" s="20"/>
      <c r="C75" s="2" t="s">
        <v>29</v>
      </c>
      <c r="D75" s="4" t="s">
        <v>30</v>
      </c>
      <c r="E75" s="4" t="s">
        <v>71</v>
      </c>
      <c r="F75" s="4">
        <v>1</v>
      </c>
      <c r="G75" s="4">
        <v>13</v>
      </c>
      <c r="H75" s="4">
        <f t="shared" si="3"/>
        <v>1.2999999999999999E-2</v>
      </c>
      <c r="I75" s="4">
        <v>48</v>
      </c>
      <c r="J75" s="4">
        <f t="shared" si="4"/>
        <v>0.28508771929824567</v>
      </c>
      <c r="K75" s="4">
        <f t="shared" si="5"/>
        <v>1.368421052631579E-2</v>
      </c>
      <c r="L75" s="4">
        <v>1</v>
      </c>
      <c r="M75" s="4">
        <v>0.95</v>
      </c>
      <c r="N75" s="12"/>
      <c r="O75" s="24" t="s">
        <v>162</v>
      </c>
      <c r="P75" s="16"/>
    </row>
    <row r="76" spans="2:16" ht="15.75" customHeight="1" x14ac:dyDescent="0.3">
      <c r="B76" s="20"/>
      <c r="C76" s="2" t="s">
        <v>29</v>
      </c>
      <c r="D76" s="4" t="s">
        <v>30</v>
      </c>
      <c r="E76" s="4" t="s">
        <v>72</v>
      </c>
      <c r="F76" s="4">
        <v>1</v>
      </c>
      <c r="G76" s="4">
        <v>5</v>
      </c>
      <c r="H76" s="4">
        <f t="shared" si="3"/>
        <v>5.0000000000000001E-3</v>
      </c>
      <c r="I76" s="4">
        <v>24</v>
      </c>
      <c r="J76" s="4">
        <f t="shared" si="4"/>
        <v>0.2192982456140351</v>
      </c>
      <c r="K76" s="4">
        <f t="shared" si="5"/>
        <v>5.2631578947368429E-3</v>
      </c>
      <c r="L76" s="4">
        <v>1</v>
      </c>
      <c r="M76" s="4">
        <v>0.95</v>
      </c>
      <c r="N76" s="12"/>
      <c r="O76" s="24" t="s">
        <v>162</v>
      </c>
      <c r="P76" s="16"/>
    </row>
    <row r="77" spans="2:16" ht="15.75" customHeight="1" x14ac:dyDescent="0.3">
      <c r="B77" s="20"/>
      <c r="C77" s="2" t="s">
        <v>29</v>
      </c>
      <c r="D77" s="4" t="s">
        <v>30</v>
      </c>
      <c r="E77" s="4" t="s">
        <v>145</v>
      </c>
      <c r="F77" s="4">
        <v>4</v>
      </c>
      <c r="G77" s="4">
        <v>5.5</v>
      </c>
      <c r="H77" s="4">
        <f t="shared" si="3"/>
        <v>2.1999999999999999E-2</v>
      </c>
      <c r="I77" s="4">
        <v>12</v>
      </c>
      <c r="J77" s="4">
        <f t="shared" si="4"/>
        <v>1.929824561403509</v>
      </c>
      <c r="K77" s="4">
        <f t="shared" si="5"/>
        <v>2.3157894736842106E-2</v>
      </c>
      <c r="L77" s="4">
        <v>1</v>
      </c>
      <c r="M77" s="4">
        <v>0.95</v>
      </c>
      <c r="N77" s="12"/>
      <c r="O77" s="24" t="s">
        <v>162</v>
      </c>
      <c r="P77" s="16"/>
    </row>
    <row r="78" spans="2:16" ht="15.75" customHeight="1" x14ac:dyDescent="0.3">
      <c r="B78" s="20"/>
      <c r="C78" s="2" t="s">
        <v>29</v>
      </c>
      <c r="D78" s="4" t="s">
        <v>30</v>
      </c>
      <c r="E78" s="4" t="s">
        <v>79</v>
      </c>
      <c r="F78" s="4">
        <v>1</v>
      </c>
      <c r="G78" s="4">
        <v>3.5</v>
      </c>
      <c r="H78" s="4">
        <f t="shared" si="3"/>
        <v>3.5000000000000001E-3</v>
      </c>
      <c r="I78" s="4">
        <v>120</v>
      </c>
      <c r="J78" s="4">
        <f t="shared" si="4"/>
        <v>3.0701754385964911E-2</v>
      </c>
      <c r="K78" s="4">
        <f t="shared" si="5"/>
        <v>3.6842105263157898E-3</v>
      </c>
      <c r="L78" s="4">
        <v>1</v>
      </c>
      <c r="M78" s="4">
        <v>0.95</v>
      </c>
      <c r="N78" s="12"/>
      <c r="O78" s="24" t="s">
        <v>162</v>
      </c>
      <c r="P78" s="16"/>
    </row>
    <row r="79" spans="2:16" ht="15.75" customHeight="1" x14ac:dyDescent="0.3">
      <c r="B79" s="20"/>
      <c r="C79" s="2" t="s">
        <v>29</v>
      </c>
      <c r="D79" s="4" t="s">
        <v>30</v>
      </c>
      <c r="E79" s="4" t="s">
        <v>67</v>
      </c>
      <c r="F79" s="4">
        <v>2</v>
      </c>
      <c r="G79" s="4">
        <v>400</v>
      </c>
      <c r="H79" s="4">
        <f t="shared" si="3"/>
        <v>0.8</v>
      </c>
      <c r="I79" s="4">
        <v>120</v>
      </c>
      <c r="J79" s="4">
        <f t="shared" si="4"/>
        <v>7.0175438596491224</v>
      </c>
      <c r="K79" s="4">
        <f t="shared" si="5"/>
        <v>0.8421052631578948</v>
      </c>
      <c r="L79" s="4">
        <v>1</v>
      </c>
      <c r="M79" s="4">
        <v>0.95</v>
      </c>
      <c r="N79" s="12"/>
      <c r="O79" s="25" t="s">
        <v>163</v>
      </c>
      <c r="P79" s="16"/>
    </row>
    <row r="80" spans="2:16" ht="15.75" customHeight="1" x14ac:dyDescent="0.3">
      <c r="B80" s="20"/>
      <c r="C80" s="2" t="s">
        <v>29</v>
      </c>
      <c r="D80" s="4" t="s">
        <v>30</v>
      </c>
      <c r="E80" s="4" t="s">
        <v>77</v>
      </c>
      <c r="F80" s="4">
        <v>1</v>
      </c>
      <c r="G80" s="4">
        <v>50</v>
      </c>
      <c r="H80" s="4">
        <f t="shared" si="3"/>
        <v>0.05</v>
      </c>
      <c r="I80" s="4">
        <v>120</v>
      </c>
      <c r="J80" s="4">
        <f t="shared" si="4"/>
        <v>0.43859649122807015</v>
      </c>
      <c r="K80" s="4">
        <f t="shared" si="5"/>
        <v>5.2631578947368425E-2</v>
      </c>
      <c r="L80" s="4">
        <v>1</v>
      </c>
      <c r="M80" s="4">
        <v>0.95</v>
      </c>
      <c r="N80" s="12"/>
      <c r="O80" s="24" t="s">
        <v>162</v>
      </c>
      <c r="P80" s="16"/>
    </row>
    <row r="81" spans="2:16" ht="15.75" customHeight="1" x14ac:dyDescent="0.3">
      <c r="B81" s="20"/>
      <c r="C81" s="2" t="s">
        <v>29</v>
      </c>
      <c r="D81" s="4" t="s">
        <v>30</v>
      </c>
      <c r="E81" s="4" t="s">
        <v>93</v>
      </c>
      <c r="F81" s="4">
        <v>2</v>
      </c>
      <c r="G81" s="4">
        <v>1</v>
      </c>
      <c r="H81" s="4">
        <f t="shared" si="3"/>
        <v>2E-3</v>
      </c>
      <c r="I81" s="4">
        <v>24</v>
      </c>
      <c r="J81" s="4">
        <f t="shared" si="4"/>
        <v>8.7719298245614044E-2</v>
      </c>
      <c r="K81" s="4">
        <f t="shared" si="5"/>
        <v>2.1052631578947368E-3</v>
      </c>
      <c r="L81" s="4">
        <v>1</v>
      </c>
      <c r="M81" s="4">
        <v>0.95</v>
      </c>
      <c r="N81" s="12"/>
      <c r="O81" s="24" t="s">
        <v>162</v>
      </c>
      <c r="P81" s="16"/>
    </row>
    <row r="82" spans="2:16" ht="15.75" customHeight="1" x14ac:dyDescent="0.3">
      <c r="B82" s="20"/>
      <c r="C82" s="2" t="s">
        <v>29</v>
      </c>
      <c r="D82" s="4" t="s">
        <v>30</v>
      </c>
      <c r="E82" s="6" t="s">
        <v>94</v>
      </c>
      <c r="F82" s="4">
        <v>1</v>
      </c>
      <c r="G82" s="4">
        <v>50</v>
      </c>
      <c r="H82" s="4">
        <f t="shared" si="3"/>
        <v>0.05</v>
      </c>
      <c r="I82" s="4">
        <v>120</v>
      </c>
      <c r="J82" s="4">
        <f t="shared" si="4"/>
        <v>0.43859649122807015</v>
      </c>
      <c r="K82" s="4">
        <f t="shared" si="5"/>
        <v>5.2631578947368425E-2</v>
      </c>
      <c r="L82" s="4">
        <v>1</v>
      </c>
      <c r="M82" s="4">
        <v>0.95</v>
      </c>
      <c r="N82" s="12"/>
      <c r="O82" s="24" t="s">
        <v>162</v>
      </c>
      <c r="P82" s="16"/>
    </row>
    <row r="83" spans="2:16" ht="15.75" customHeight="1" x14ac:dyDescent="0.3">
      <c r="B83" s="20"/>
      <c r="C83" s="2" t="s">
        <v>29</v>
      </c>
      <c r="D83" s="4" t="s">
        <v>30</v>
      </c>
      <c r="E83" s="4" t="s">
        <v>128</v>
      </c>
      <c r="F83" s="4">
        <v>1</v>
      </c>
      <c r="G83" s="4">
        <v>1000</v>
      </c>
      <c r="H83" s="4">
        <f t="shared" si="3"/>
        <v>1</v>
      </c>
      <c r="I83" s="4">
        <v>120</v>
      </c>
      <c r="J83" s="4">
        <f t="shared" si="4"/>
        <v>8.7719298245614041</v>
      </c>
      <c r="K83" s="4">
        <f t="shared" si="5"/>
        <v>1.0526315789473684</v>
      </c>
      <c r="L83" s="4">
        <v>1</v>
      </c>
      <c r="M83" s="4">
        <v>0.95</v>
      </c>
      <c r="N83" s="12"/>
      <c r="O83" s="24" t="s">
        <v>162</v>
      </c>
      <c r="P83" s="16"/>
    </row>
    <row r="84" spans="2:16" ht="15.75" customHeight="1" x14ac:dyDescent="0.3">
      <c r="B84" s="20"/>
      <c r="C84" s="2" t="s">
        <v>29</v>
      </c>
      <c r="D84" s="4" t="s">
        <v>30</v>
      </c>
      <c r="E84" s="4" t="s">
        <v>130</v>
      </c>
      <c r="F84" s="4">
        <v>1</v>
      </c>
      <c r="G84" s="4">
        <v>2500</v>
      </c>
      <c r="H84" s="4">
        <f t="shared" si="3"/>
        <v>2.5</v>
      </c>
      <c r="I84" s="4">
        <v>208</v>
      </c>
      <c r="J84" s="4">
        <f t="shared" si="4"/>
        <v>12.651821862348179</v>
      </c>
      <c r="K84" s="4">
        <f t="shared" si="5"/>
        <v>2.6315789473684212</v>
      </c>
      <c r="L84" s="4">
        <v>1</v>
      </c>
      <c r="M84" s="4">
        <v>0.95</v>
      </c>
      <c r="N84" s="12"/>
      <c r="O84" s="24" t="s">
        <v>162</v>
      </c>
      <c r="P84" s="16"/>
    </row>
    <row r="85" spans="2:16" ht="15.75" customHeight="1" x14ac:dyDescent="0.3">
      <c r="B85" s="20"/>
      <c r="C85" s="2" t="s">
        <v>29</v>
      </c>
      <c r="D85" s="4" t="s">
        <v>30</v>
      </c>
      <c r="E85" s="4" t="s">
        <v>129</v>
      </c>
      <c r="F85" s="4">
        <v>1</v>
      </c>
      <c r="G85" s="4">
        <v>1000</v>
      </c>
      <c r="H85" s="4">
        <f t="shared" si="3"/>
        <v>1</v>
      </c>
      <c r="I85" s="4">
        <v>120</v>
      </c>
      <c r="J85" s="4">
        <f t="shared" si="4"/>
        <v>8.7719298245614041</v>
      </c>
      <c r="K85" s="4">
        <f t="shared" si="5"/>
        <v>1.0526315789473684</v>
      </c>
      <c r="L85" s="4">
        <v>1</v>
      </c>
      <c r="M85" s="4">
        <v>0.95</v>
      </c>
      <c r="N85" s="12"/>
      <c r="O85" s="24" t="s">
        <v>162</v>
      </c>
      <c r="P85" s="16"/>
    </row>
    <row r="86" spans="2:16" ht="15.75" customHeight="1" x14ac:dyDescent="0.3">
      <c r="B86" s="20"/>
      <c r="C86" s="2" t="s">
        <v>29</v>
      </c>
      <c r="D86" s="4" t="s">
        <v>30</v>
      </c>
      <c r="E86" s="4" t="s">
        <v>134</v>
      </c>
      <c r="F86" s="4">
        <v>1</v>
      </c>
      <c r="G86" s="4">
        <v>1000</v>
      </c>
      <c r="H86" s="4">
        <f t="shared" si="3"/>
        <v>1</v>
      </c>
      <c r="I86" s="4">
        <v>120</v>
      </c>
      <c r="J86" s="4">
        <f t="shared" si="4"/>
        <v>8.7719298245614041</v>
      </c>
      <c r="K86" s="4">
        <f t="shared" si="5"/>
        <v>1.0526315789473684</v>
      </c>
      <c r="L86" s="4">
        <v>1</v>
      </c>
      <c r="M86" s="4">
        <v>0.95</v>
      </c>
      <c r="N86" s="13"/>
      <c r="O86" s="24" t="s">
        <v>162</v>
      </c>
      <c r="P86" s="16"/>
    </row>
    <row r="87" spans="2:16" ht="15.75" customHeight="1" x14ac:dyDescent="0.3">
      <c r="B87" s="20">
        <v>11</v>
      </c>
      <c r="C87" s="2" t="s">
        <v>31</v>
      </c>
      <c r="D87" s="4" t="s">
        <v>32</v>
      </c>
      <c r="E87" s="4"/>
      <c r="F87" s="4"/>
      <c r="G87" s="4"/>
      <c r="H87" s="4">
        <f t="shared" si="3"/>
        <v>0</v>
      </c>
      <c r="I87" s="4"/>
      <c r="J87" s="4" t="e">
        <f t="shared" si="4"/>
        <v>#DIV/0!</v>
      </c>
      <c r="K87" s="4">
        <f t="shared" si="5"/>
        <v>0</v>
      </c>
      <c r="L87" s="4">
        <v>1</v>
      </c>
      <c r="M87" s="4">
        <v>0.95</v>
      </c>
      <c r="N87" s="7">
        <f>SUM(H87:H105)</f>
        <v>53.469500000000011</v>
      </c>
      <c r="O87" s="25" t="s">
        <v>163</v>
      </c>
      <c r="P87" s="16"/>
    </row>
    <row r="88" spans="2:16" ht="15.75" customHeight="1" x14ac:dyDescent="0.3">
      <c r="B88" s="20"/>
      <c r="C88" s="2" t="s">
        <v>31</v>
      </c>
      <c r="D88" s="4" t="s">
        <v>32</v>
      </c>
      <c r="E88" s="6" t="s">
        <v>155</v>
      </c>
      <c r="F88" s="4">
        <v>5</v>
      </c>
      <c r="G88" s="4">
        <v>1800</v>
      </c>
      <c r="H88" s="4">
        <f t="shared" si="3"/>
        <v>9</v>
      </c>
      <c r="I88" s="4">
        <v>120</v>
      </c>
      <c r="J88" s="4">
        <f t="shared" si="4"/>
        <v>78.94736842105263</v>
      </c>
      <c r="K88" s="4">
        <f t="shared" si="5"/>
        <v>9.4736842105263168</v>
      </c>
      <c r="L88" s="4">
        <v>1</v>
      </c>
      <c r="M88" s="4">
        <v>0.95</v>
      </c>
      <c r="N88" s="12"/>
      <c r="O88" s="25" t="s">
        <v>163</v>
      </c>
      <c r="P88" s="16"/>
    </row>
    <row r="89" spans="2:16" ht="15.75" customHeight="1" x14ac:dyDescent="0.3">
      <c r="B89" s="20"/>
      <c r="C89" s="2" t="s">
        <v>31</v>
      </c>
      <c r="D89" s="4" t="s">
        <v>32</v>
      </c>
      <c r="E89" s="4" t="s">
        <v>95</v>
      </c>
      <c r="F89" s="4">
        <v>11</v>
      </c>
      <c r="G89" s="4">
        <v>150</v>
      </c>
      <c r="H89" s="4">
        <f t="shared" si="3"/>
        <v>1.65</v>
      </c>
      <c r="I89" s="4">
        <v>120</v>
      </c>
      <c r="J89" s="4">
        <f t="shared" si="4"/>
        <v>14.473684210526315</v>
      </c>
      <c r="K89" s="4">
        <f t="shared" si="5"/>
        <v>1.736842105263158</v>
      </c>
      <c r="L89" s="4">
        <v>1</v>
      </c>
      <c r="M89" s="4">
        <v>0.95</v>
      </c>
      <c r="N89" s="12"/>
      <c r="O89" s="24" t="s">
        <v>162</v>
      </c>
      <c r="P89" s="16"/>
    </row>
    <row r="90" spans="2:16" ht="15.75" customHeight="1" x14ac:dyDescent="0.3">
      <c r="B90" s="20"/>
      <c r="C90" s="2" t="s">
        <v>31</v>
      </c>
      <c r="D90" s="4" t="s">
        <v>32</v>
      </c>
      <c r="E90" s="4" t="s">
        <v>71</v>
      </c>
      <c r="F90" s="4">
        <v>1</v>
      </c>
      <c r="G90" s="4">
        <v>13</v>
      </c>
      <c r="H90" s="4">
        <f t="shared" si="3"/>
        <v>1.2999999999999999E-2</v>
      </c>
      <c r="I90" s="4">
        <v>48</v>
      </c>
      <c r="J90" s="4">
        <f t="shared" si="4"/>
        <v>0.28508771929824567</v>
      </c>
      <c r="K90" s="4">
        <f t="shared" si="5"/>
        <v>1.368421052631579E-2</v>
      </c>
      <c r="L90" s="4">
        <v>1</v>
      </c>
      <c r="M90" s="4">
        <v>0.95</v>
      </c>
      <c r="N90" s="12"/>
      <c r="O90" s="24" t="s">
        <v>162</v>
      </c>
      <c r="P90" s="16"/>
    </row>
    <row r="91" spans="2:16" ht="15.75" customHeight="1" x14ac:dyDescent="0.3">
      <c r="B91" s="20"/>
      <c r="C91" s="2" t="s">
        <v>31</v>
      </c>
      <c r="D91" s="4" t="s">
        <v>32</v>
      </c>
      <c r="E91" s="4" t="s">
        <v>72</v>
      </c>
      <c r="F91" s="4">
        <v>1</v>
      </c>
      <c r="G91" s="4">
        <v>5</v>
      </c>
      <c r="H91" s="4">
        <f t="shared" si="3"/>
        <v>5.0000000000000001E-3</v>
      </c>
      <c r="I91" s="4">
        <v>24</v>
      </c>
      <c r="J91" s="4">
        <f t="shared" si="4"/>
        <v>0.2192982456140351</v>
      </c>
      <c r="K91" s="4">
        <f t="shared" si="5"/>
        <v>5.2631578947368429E-3</v>
      </c>
      <c r="L91" s="4">
        <v>1</v>
      </c>
      <c r="M91" s="4">
        <v>0.95</v>
      </c>
      <c r="N91" s="12"/>
      <c r="O91" s="24" t="s">
        <v>162</v>
      </c>
      <c r="P91" s="16"/>
    </row>
    <row r="92" spans="2:16" ht="15.75" customHeight="1" x14ac:dyDescent="0.3">
      <c r="B92" s="20"/>
      <c r="C92" s="2" t="s">
        <v>31</v>
      </c>
      <c r="D92" s="4" t="s">
        <v>32</v>
      </c>
      <c r="E92" s="4" t="s">
        <v>145</v>
      </c>
      <c r="F92" s="4">
        <v>4</v>
      </c>
      <c r="G92" s="4">
        <v>5.5</v>
      </c>
      <c r="H92" s="4">
        <f t="shared" si="3"/>
        <v>2.1999999999999999E-2</v>
      </c>
      <c r="I92" s="4">
        <v>12</v>
      </c>
      <c r="J92" s="4">
        <f t="shared" si="4"/>
        <v>1.929824561403509</v>
      </c>
      <c r="K92" s="4">
        <f t="shared" si="5"/>
        <v>2.3157894736842106E-2</v>
      </c>
      <c r="L92" s="4">
        <v>1</v>
      </c>
      <c r="M92" s="4">
        <v>0.95</v>
      </c>
      <c r="N92" s="12"/>
      <c r="O92" s="24" t="s">
        <v>162</v>
      </c>
      <c r="P92" s="16"/>
    </row>
    <row r="93" spans="2:16" ht="15.75" customHeight="1" x14ac:dyDescent="0.3">
      <c r="B93" s="20"/>
      <c r="C93" s="2" t="s">
        <v>31</v>
      </c>
      <c r="D93" s="4" t="s">
        <v>32</v>
      </c>
      <c r="E93" s="4" t="s">
        <v>79</v>
      </c>
      <c r="F93" s="4">
        <v>1</v>
      </c>
      <c r="G93" s="4">
        <v>3.5</v>
      </c>
      <c r="H93" s="4">
        <f t="shared" si="3"/>
        <v>3.5000000000000001E-3</v>
      </c>
      <c r="I93" s="4">
        <v>120</v>
      </c>
      <c r="J93" s="4">
        <f t="shared" si="4"/>
        <v>3.0701754385964911E-2</v>
      </c>
      <c r="K93" s="4">
        <f t="shared" si="5"/>
        <v>3.6842105263157898E-3</v>
      </c>
      <c r="L93" s="4">
        <v>1</v>
      </c>
      <c r="M93" s="4">
        <v>0.95</v>
      </c>
      <c r="N93" s="12"/>
      <c r="O93" s="24" t="s">
        <v>162</v>
      </c>
      <c r="P93" s="16"/>
    </row>
    <row r="94" spans="2:16" ht="15.75" customHeight="1" x14ac:dyDescent="0.3">
      <c r="B94" s="20"/>
      <c r="C94" s="2" t="s">
        <v>31</v>
      </c>
      <c r="D94" s="4" t="s">
        <v>32</v>
      </c>
      <c r="E94" s="4" t="s">
        <v>67</v>
      </c>
      <c r="F94" s="4">
        <v>2</v>
      </c>
      <c r="G94" s="4">
        <v>400</v>
      </c>
      <c r="H94" s="4">
        <f t="shared" si="3"/>
        <v>0.8</v>
      </c>
      <c r="I94" s="4">
        <v>120</v>
      </c>
      <c r="J94" s="4">
        <f t="shared" si="4"/>
        <v>7.0175438596491224</v>
      </c>
      <c r="K94" s="4">
        <f t="shared" si="5"/>
        <v>0.8421052631578948</v>
      </c>
      <c r="L94" s="4">
        <v>1</v>
      </c>
      <c r="M94" s="4">
        <v>0.95</v>
      </c>
      <c r="N94" s="12"/>
      <c r="O94" s="25" t="s">
        <v>163</v>
      </c>
      <c r="P94" s="16"/>
    </row>
    <row r="95" spans="2:16" ht="15.75" customHeight="1" x14ac:dyDescent="0.3">
      <c r="B95" s="20"/>
      <c r="C95" s="2" t="s">
        <v>31</v>
      </c>
      <c r="D95" s="4" t="s">
        <v>32</v>
      </c>
      <c r="E95" s="4" t="s">
        <v>77</v>
      </c>
      <c r="F95" s="4">
        <v>1</v>
      </c>
      <c r="G95" s="4">
        <v>50</v>
      </c>
      <c r="H95" s="4">
        <f t="shared" si="3"/>
        <v>0.05</v>
      </c>
      <c r="I95" s="4">
        <v>120</v>
      </c>
      <c r="J95" s="4">
        <f t="shared" si="4"/>
        <v>0.43859649122807015</v>
      </c>
      <c r="K95" s="4">
        <f t="shared" si="5"/>
        <v>5.2631578947368425E-2</v>
      </c>
      <c r="L95" s="4">
        <v>1</v>
      </c>
      <c r="M95" s="4">
        <v>0.95</v>
      </c>
      <c r="N95" s="12"/>
      <c r="O95" s="24" t="s">
        <v>162</v>
      </c>
      <c r="P95" s="16"/>
    </row>
    <row r="96" spans="2:16" ht="15.75" customHeight="1" x14ac:dyDescent="0.3">
      <c r="B96" s="20"/>
      <c r="C96" s="2" t="s">
        <v>31</v>
      </c>
      <c r="D96" s="4" t="s">
        <v>32</v>
      </c>
      <c r="E96" s="4" t="s">
        <v>93</v>
      </c>
      <c r="F96" s="4">
        <v>1</v>
      </c>
      <c r="G96" s="4">
        <v>1</v>
      </c>
      <c r="H96" s="4">
        <f t="shared" si="3"/>
        <v>1E-3</v>
      </c>
      <c r="I96" s="4">
        <v>24</v>
      </c>
      <c r="J96" s="4">
        <f t="shared" si="4"/>
        <v>4.3859649122807022E-2</v>
      </c>
      <c r="K96" s="4">
        <f t="shared" si="5"/>
        <v>1.0526315789473684E-3</v>
      </c>
      <c r="L96" s="4">
        <v>1</v>
      </c>
      <c r="M96" s="4">
        <v>0.95</v>
      </c>
      <c r="N96" s="12"/>
      <c r="O96" s="24" t="s">
        <v>162</v>
      </c>
      <c r="P96" s="16"/>
    </row>
    <row r="97" spans="2:16" ht="15.75" customHeight="1" x14ac:dyDescent="0.3">
      <c r="B97" s="20"/>
      <c r="C97" s="2" t="s">
        <v>31</v>
      </c>
      <c r="D97" s="4" t="s">
        <v>32</v>
      </c>
      <c r="E97" s="6" t="s">
        <v>94</v>
      </c>
      <c r="F97" s="4">
        <v>1</v>
      </c>
      <c r="G97" s="4">
        <v>50</v>
      </c>
      <c r="H97" s="4">
        <f t="shared" si="3"/>
        <v>0.05</v>
      </c>
      <c r="I97" s="4">
        <v>120</v>
      </c>
      <c r="J97" s="4">
        <f t="shared" si="4"/>
        <v>0.43859649122807015</v>
      </c>
      <c r="K97" s="4">
        <f t="shared" si="5"/>
        <v>5.2631578947368425E-2</v>
      </c>
      <c r="L97" s="4">
        <v>1</v>
      </c>
      <c r="M97" s="4">
        <v>0.95</v>
      </c>
      <c r="N97" s="12"/>
      <c r="O97" s="24" t="s">
        <v>162</v>
      </c>
      <c r="P97" s="16"/>
    </row>
    <row r="98" spans="2:16" ht="15.75" customHeight="1" x14ac:dyDescent="0.3">
      <c r="B98" s="20"/>
      <c r="C98" s="2" t="s">
        <v>31</v>
      </c>
      <c r="D98" s="4" t="s">
        <v>32</v>
      </c>
      <c r="E98" s="4" t="s">
        <v>96</v>
      </c>
      <c r="F98" s="4">
        <v>2</v>
      </c>
      <c r="G98" s="4">
        <v>2</v>
      </c>
      <c r="H98" s="4">
        <f t="shared" si="3"/>
        <v>4.0000000000000001E-3</v>
      </c>
      <c r="I98" s="4">
        <v>12</v>
      </c>
      <c r="J98" s="4">
        <f t="shared" si="4"/>
        <v>0.35087719298245618</v>
      </c>
      <c r="K98" s="4">
        <f t="shared" si="5"/>
        <v>4.2105263157894736E-3</v>
      </c>
      <c r="L98" s="4">
        <v>1</v>
      </c>
      <c r="M98" s="4">
        <v>0.95</v>
      </c>
      <c r="N98" s="12"/>
      <c r="O98" s="25" t="s">
        <v>163</v>
      </c>
      <c r="P98" s="16"/>
    </row>
    <row r="99" spans="2:16" ht="15.75" customHeight="1" x14ac:dyDescent="0.3">
      <c r="B99" s="20"/>
      <c r="C99" s="2" t="s">
        <v>31</v>
      </c>
      <c r="D99" s="4" t="s">
        <v>32</v>
      </c>
      <c r="E99" s="4" t="s">
        <v>104</v>
      </c>
      <c r="F99" s="4">
        <v>1</v>
      </c>
      <c r="G99" s="4">
        <v>220</v>
      </c>
      <c r="H99" s="4">
        <f t="shared" si="3"/>
        <v>0.22</v>
      </c>
      <c r="I99" s="4">
        <v>120</v>
      </c>
      <c r="J99" s="4">
        <f t="shared" si="4"/>
        <v>1.9298245614035088</v>
      </c>
      <c r="K99" s="4">
        <f t="shared" si="5"/>
        <v>0.23157894736842105</v>
      </c>
      <c r="L99" s="4">
        <v>1</v>
      </c>
      <c r="M99" s="4">
        <v>0.95</v>
      </c>
      <c r="N99" s="12"/>
      <c r="O99" s="25" t="s">
        <v>163</v>
      </c>
      <c r="P99" s="16"/>
    </row>
    <row r="100" spans="2:16" ht="15.75" customHeight="1" x14ac:dyDescent="0.3">
      <c r="B100" s="20"/>
      <c r="C100" s="2" t="s">
        <v>31</v>
      </c>
      <c r="D100" s="4" t="s">
        <v>32</v>
      </c>
      <c r="E100" s="4" t="s">
        <v>131</v>
      </c>
      <c r="F100" s="4">
        <v>1</v>
      </c>
      <c r="G100" s="4">
        <v>2500</v>
      </c>
      <c r="H100" s="4">
        <f t="shared" si="3"/>
        <v>2.5</v>
      </c>
      <c r="I100" s="4">
        <v>208</v>
      </c>
      <c r="J100" s="4">
        <f t="shared" si="4"/>
        <v>12.651821862348179</v>
      </c>
      <c r="K100" s="4">
        <f t="shared" si="5"/>
        <v>2.6315789473684212</v>
      </c>
      <c r="L100" s="4">
        <v>1</v>
      </c>
      <c r="M100" s="4">
        <v>0.95</v>
      </c>
      <c r="N100" s="12"/>
      <c r="O100" s="24" t="s">
        <v>162</v>
      </c>
      <c r="P100" s="16"/>
    </row>
    <row r="101" spans="2:16" ht="15.75" customHeight="1" x14ac:dyDescent="0.3">
      <c r="B101" s="20"/>
      <c r="C101" s="2" t="s">
        <v>31</v>
      </c>
      <c r="D101" s="4" t="s">
        <v>32</v>
      </c>
      <c r="E101" s="4" t="s">
        <v>132</v>
      </c>
      <c r="F101" s="4">
        <v>1</v>
      </c>
      <c r="G101" s="4">
        <v>2500</v>
      </c>
      <c r="H101" s="4">
        <f t="shared" si="3"/>
        <v>2.5</v>
      </c>
      <c r="I101" s="4">
        <v>208</v>
      </c>
      <c r="J101" s="4">
        <f t="shared" si="4"/>
        <v>12.651821862348179</v>
      </c>
      <c r="K101" s="4">
        <f t="shared" si="5"/>
        <v>2.6315789473684212</v>
      </c>
      <c r="L101" s="4">
        <v>1</v>
      </c>
      <c r="M101" s="4">
        <v>0.95</v>
      </c>
      <c r="N101" s="12"/>
      <c r="O101" s="24" t="s">
        <v>162</v>
      </c>
      <c r="P101" s="16"/>
    </row>
    <row r="102" spans="2:16" ht="15.75" customHeight="1" x14ac:dyDescent="0.3">
      <c r="B102" s="20"/>
      <c r="C102" s="2" t="s">
        <v>118</v>
      </c>
      <c r="D102" s="4" t="s">
        <v>32</v>
      </c>
      <c r="E102" s="4" t="s">
        <v>119</v>
      </c>
      <c r="F102" s="4">
        <v>1</v>
      </c>
      <c r="G102" s="4">
        <v>4791</v>
      </c>
      <c r="H102" s="4">
        <f t="shared" si="3"/>
        <v>4.7910000000000004</v>
      </c>
      <c r="I102" s="4">
        <v>208</v>
      </c>
      <c r="J102" s="4">
        <f t="shared" si="4"/>
        <v>24.245951417004051</v>
      </c>
      <c r="K102" s="4">
        <f t="shared" si="5"/>
        <v>5.0431578947368427</v>
      </c>
      <c r="L102" s="4">
        <v>3</v>
      </c>
      <c r="M102" s="4">
        <v>0.95</v>
      </c>
      <c r="N102" s="12"/>
      <c r="O102" s="24" t="s">
        <v>162</v>
      </c>
      <c r="P102" s="16"/>
    </row>
    <row r="103" spans="2:16" ht="15.75" customHeight="1" x14ac:dyDescent="0.3">
      <c r="B103" s="20"/>
      <c r="C103" s="2" t="s">
        <v>118</v>
      </c>
      <c r="D103" s="4" t="s">
        <v>32</v>
      </c>
      <c r="E103" s="4" t="s">
        <v>120</v>
      </c>
      <c r="F103" s="4">
        <v>1</v>
      </c>
      <c r="G103" s="4">
        <v>6160</v>
      </c>
      <c r="H103" s="4">
        <f t="shared" si="3"/>
        <v>6.16</v>
      </c>
      <c r="I103" s="4">
        <v>208</v>
      </c>
      <c r="J103" s="4">
        <f t="shared" si="4"/>
        <v>31.174089068825911</v>
      </c>
      <c r="K103" s="4">
        <f t="shared" si="5"/>
        <v>6.4842105263157901</v>
      </c>
      <c r="L103" s="4">
        <v>3</v>
      </c>
      <c r="M103" s="4">
        <v>0.95</v>
      </c>
      <c r="N103" s="12"/>
      <c r="O103" s="24" t="s">
        <v>162</v>
      </c>
      <c r="P103" s="16"/>
    </row>
    <row r="104" spans="2:16" ht="15.75" customHeight="1" x14ac:dyDescent="0.3">
      <c r="B104" s="20"/>
      <c r="C104" s="2" t="s">
        <v>118</v>
      </c>
      <c r="D104" s="4" t="s">
        <v>32</v>
      </c>
      <c r="E104" s="4" t="s">
        <v>121</v>
      </c>
      <c r="F104" s="4">
        <v>1</v>
      </c>
      <c r="G104" s="4">
        <v>13000</v>
      </c>
      <c r="H104" s="4">
        <f t="shared" si="3"/>
        <v>13</v>
      </c>
      <c r="I104" s="4">
        <v>208</v>
      </c>
      <c r="J104" s="4">
        <f t="shared" si="4"/>
        <v>65.789473684210535</v>
      </c>
      <c r="K104" s="4">
        <f t="shared" si="5"/>
        <v>13.684210526315789</v>
      </c>
      <c r="L104" s="4">
        <v>3</v>
      </c>
      <c r="M104" s="4">
        <v>0.95</v>
      </c>
      <c r="N104" s="12"/>
      <c r="O104" s="24" t="s">
        <v>162</v>
      </c>
      <c r="P104" s="16"/>
    </row>
    <row r="105" spans="2:16" ht="15.75" customHeight="1" x14ac:dyDescent="0.3">
      <c r="B105" s="20"/>
      <c r="C105" s="2" t="s">
        <v>118</v>
      </c>
      <c r="D105" s="4" t="s">
        <v>32</v>
      </c>
      <c r="E105" s="4" t="s">
        <v>122</v>
      </c>
      <c r="F105" s="4">
        <v>1</v>
      </c>
      <c r="G105" s="4">
        <v>12700</v>
      </c>
      <c r="H105" s="4">
        <f t="shared" si="3"/>
        <v>12.7</v>
      </c>
      <c r="I105" s="4">
        <v>208</v>
      </c>
      <c r="J105" s="4">
        <f t="shared" si="4"/>
        <v>64.271255060728748</v>
      </c>
      <c r="K105" s="4">
        <f t="shared" si="5"/>
        <v>13.368421052631579</v>
      </c>
      <c r="L105" s="4">
        <v>3</v>
      </c>
      <c r="M105" s="4">
        <v>0.95</v>
      </c>
      <c r="N105" s="13"/>
      <c r="O105" s="24" t="s">
        <v>162</v>
      </c>
      <c r="P105" s="16"/>
    </row>
    <row r="106" spans="2:16" ht="15.75" customHeight="1" x14ac:dyDescent="0.3">
      <c r="B106" s="20">
        <v>12</v>
      </c>
      <c r="C106" s="2" t="s">
        <v>33</v>
      </c>
      <c r="D106" s="4" t="s">
        <v>34</v>
      </c>
      <c r="E106" s="4"/>
      <c r="F106" s="4"/>
      <c r="G106" s="4"/>
      <c r="H106" s="4">
        <f t="shared" ref="H106:H157" si="6">(G106/1000)*F106</f>
        <v>0</v>
      </c>
      <c r="I106" s="4"/>
      <c r="J106" s="4" t="e">
        <f t="shared" si="4"/>
        <v>#DIV/0!</v>
      </c>
      <c r="K106" s="4">
        <f t="shared" si="5"/>
        <v>0</v>
      </c>
      <c r="L106" s="4">
        <v>1</v>
      </c>
      <c r="M106" s="4">
        <v>0.95</v>
      </c>
      <c r="N106" s="7">
        <f>SUM(H106:H108)</f>
        <v>3.6240000000000001</v>
      </c>
      <c r="O106" s="25" t="s">
        <v>163</v>
      </c>
      <c r="P106" s="16"/>
    </row>
    <row r="107" spans="2:16" ht="15.75" customHeight="1" x14ac:dyDescent="0.3">
      <c r="B107" s="20"/>
      <c r="C107" s="2" t="s">
        <v>33</v>
      </c>
      <c r="D107" s="4" t="s">
        <v>34</v>
      </c>
      <c r="E107" s="6" t="s">
        <v>149</v>
      </c>
      <c r="F107" s="4">
        <v>2</v>
      </c>
      <c r="G107" s="4">
        <v>1800</v>
      </c>
      <c r="H107" s="4">
        <f t="shared" si="6"/>
        <v>3.6</v>
      </c>
      <c r="I107" s="4">
        <v>120</v>
      </c>
      <c r="J107" s="4">
        <f t="shared" si="4"/>
        <v>31.578947368421051</v>
      </c>
      <c r="K107" s="4">
        <f t="shared" si="5"/>
        <v>3.7894736842105265</v>
      </c>
      <c r="L107" s="4">
        <v>1</v>
      </c>
      <c r="M107" s="4">
        <v>0.95</v>
      </c>
      <c r="N107" s="12"/>
      <c r="O107" s="25" t="s">
        <v>163</v>
      </c>
      <c r="P107" s="16"/>
    </row>
    <row r="108" spans="2:16" ht="15.75" customHeight="1" x14ac:dyDescent="0.3">
      <c r="B108" s="20"/>
      <c r="C108" s="2" t="s">
        <v>33</v>
      </c>
      <c r="D108" s="4" t="s">
        <v>34</v>
      </c>
      <c r="E108" s="4" t="s">
        <v>65</v>
      </c>
      <c r="F108" s="4">
        <v>1</v>
      </c>
      <c r="G108" s="4">
        <v>24</v>
      </c>
      <c r="H108" s="4">
        <f t="shared" si="6"/>
        <v>2.4E-2</v>
      </c>
      <c r="I108" s="4">
        <v>120</v>
      </c>
      <c r="J108" s="4">
        <f t="shared" si="4"/>
        <v>0.21052631578947367</v>
      </c>
      <c r="K108" s="4">
        <f t="shared" si="5"/>
        <v>2.5263157894736845E-2</v>
      </c>
      <c r="L108" s="4">
        <v>1</v>
      </c>
      <c r="M108" s="4">
        <v>0.95</v>
      </c>
      <c r="N108" s="13"/>
      <c r="O108" s="24" t="s">
        <v>162</v>
      </c>
      <c r="P108" s="16"/>
    </row>
    <row r="109" spans="2:16" ht="15.75" customHeight="1" x14ac:dyDescent="0.3">
      <c r="B109" s="20">
        <v>13</v>
      </c>
      <c r="C109" s="2" t="s">
        <v>35</v>
      </c>
      <c r="D109" s="4" t="s">
        <v>36</v>
      </c>
      <c r="E109" s="4"/>
      <c r="F109" s="4"/>
      <c r="G109" s="4"/>
      <c r="H109" s="4">
        <f t="shared" si="6"/>
        <v>0</v>
      </c>
      <c r="I109" s="4"/>
      <c r="J109" s="4" t="e">
        <f t="shared" si="4"/>
        <v>#DIV/0!</v>
      </c>
      <c r="K109" s="4">
        <f t="shared" si="5"/>
        <v>0</v>
      </c>
      <c r="L109" s="4">
        <v>1</v>
      </c>
      <c r="M109" s="4">
        <v>0.95</v>
      </c>
      <c r="N109" s="7">
        <f>SUM(H109:H119)</f>
        <v>11.556000000000003</v>
      </c>
      <c r="O109" s="25" t="s">
        <v>163</v>
      </c>
      <c r="P109" s="16"/>
    </row>
    <row r="110" spans="2:16" ht="15.75" customHeight="1" x14ac:dyDescent="0.3">
      <c r="B110" s="20"/>
      <c r="C110" s="2" t="s">
        <v>35</v>
      </c>
      <c r="D110" s="4" t="s">
        <v>36</v>
      </c>
      <c r="E110" s="6" t="s">
        <v>159</v>
      </c>
      <c r="F110" s="4">
        <v>4</v>
      </c>
      <c r="G110" s="4">
        <v>1800</v>
      </c>
      <c r="H110" s="4">
        <f t="shared" si="6"/>
        <v>7.2</v>
      </c>
      <c r="I110" s="4">
        <v>120</v>
      </c>
      <c r="J110" s="4">
        <f t="shared" si="4"/>
        <v>63.157894736842103</v>
      </c>
      <c r="K110" s="4">
        <f t="shared" si="5"/>
        <v>7.5789473684210531</v>
      </c>
      <c r="L110" s="4">
        <v>1</v>
      </c>
      <c r="M110" s="4">
        <v>0.95</v>
      </c>
      <c r="N110" s="12"/>
      <c r="O110" s="25" t="s">
        <v>163</v>
      </c>
      <c r="P110" s="16"/>
    </row>
    <row r="111" spans="2:16" ht="15.75" customHeight="1" x14ac:dyDescent="0.3">
      <c r="B111" s="20"/>
      <c r="C111" s="2" t="s">
        <v>35</v>
      </c>
      <c r="D111" s="4" t="s">
        <v>36</v>
      </c>
      <c r="E111" s="4" t="s">
        <v>65</v>
      </c>
      <c r="F111" s="4">
        <v>3</v>
      </c>
      <c r="G111" s="4">
        <v>48</v>
      </c>
      <c r="H111" s="4">
        <f t="shared" si="6"/>
        <v>0.14400000000000002</v>
      </c>
      <c r="I111" s="4">
        <v>120</v>
      </c>
      <c r="J111" s="4">
        <f t="shared" si="4"/>
        <v>1.2631578947368423</v>
      </c>
      <c r="K111" s="4">
        <f t="shared" si="5"/>
        <v>0.15157894736842109</v>
      </c>
      <c r="L111" s="4">
        <v>1</v>
      </c>
      <c r="M111" s="4">
        <v>0.95</v>
      </c>
      <c r="N111" s="12"/>
      <c r="O111" s="24" t="s">
        <v>162</v>
      </c>
      <c r="P111" s="16"/>
    </row>
    <row r="112" spans="2:16" ht="15.75" customHeight="1" x14ac:dyDescent="0.3">
      <c r="B112" s="20"/>
      <c r="C112" s="2" t="s">
        <v>35</v>
      </c>
      <c r="D112" s="4" t="s">
        <v>36</v>
      </c>
      <c r="E112" s="4" t="s">
        <v>98</v>
      </c>
      <c r="F112" s="4">
        <v>1</v>
      </c>
      <c r="G112" s="4">
        <v>1000</v>
      </c>
      <c r="H112" s="4">
        <f t="shared" si="6"/>
        <v>1</v>
      </c>
      <c r="I112" s="4">
        <v>120</v>
      </c>
      <c r="J112" s="4">
        <f t="shared" si="4"/>
        <v>8.7719298245614041</v>
      </c>
      <c r="K112" s="4">
        <f t="shared" si="5"/>
        <v>1.0526315789473684</v>
      </c>
      <c r="L112" s="4">
        <v>1</v>
      </c>
      <c r="M112" s="4">
        <v>0.95</v>
      </c>
      <c r="N112" s="12"/>
      <c r="O112" s="25" t="s">
        <v>163</v>
      </c>
      <c r="P112" s="16"/>
    </row>
    <row r="113" spans="2:16" ht="15.75" customHeight="1" x14ac:dyDescent="0.3">
      <c r="B113" s="20"/>
      <c r="C113" s="2" t="s">
        <v>35</v>
      </c>
      <c r="D113" s="4" t="s">
        <v>36</v>
      </c>
      <c r="E113" s="4" t="s">
        <v>99</v>
      </c>
      <c r="F113" s="4">
        <v>1</v>
      </c>
      <c r="G113" s="4">
        <v>1460</v>
      </c>
      <c r="H113" s="4">
        <f t="shared" si="6"/>
        <v>1.46</v>
      </c>
      <c r="I113" s="4">
        <v>120</v>
      </c>
      <c r="J113" s="4">
        <f t="shared" si="4"/>
        <v>12.807017543859649</v>
      </c>
      <c r="K113" s="4">
        <f t="shared" si="5"/>
        <v>1.536842105263158</v>
      </c>
      <c r="L113" s="4">
        <v>1</v>
      </c>
      <c r="M113" s="4">
        <v>0.95</v>
      </c>
      <c r="N113" s="12"/>
      <c r="O113" s="25" t="s">
        <v>163</v>
      </c>
      <c r="P113" s="16"/>
    </row>
    <row r="114" spans="2:16" ht="15.75" customHeight="1" x14ac:dyDescent="0.3">
      <c r="B114" s="20"/>
      <c r="C114" s="2" t="s">
        <v>35</v>
      </c>
      <c r="D114" s="4" t="s">
        <v>36</v>
      </c>
      <c r="E114" s="4" t="s">
        <v>69</v>
      </c>
      <c r="F114" s="4">
        <v>1</v>
      </c>
      <c r="G114" s="4">
        <v>725</v>
      </c>
      <c r="H114" s="4">
        <f t="shared" si="6"/>
        <v>0.72499999999999998</v>
      </c>
      <c r="I114" s="4">
        <v>120</v>
      </c>
      <c r="J114" s="4">
        <f t="shared" si="4"/>
        <v>6.3596491228070171</v>
      </c>
      <c r="K114" s="4">
        <f t="shared" si="5"/>
        <v>0.76315789473684215</v>
      </c>
      <c r="L114" s="4">
        <v>1</v>
      </c>
      <c r="M114" s="4">
        <v>0.95</v>
      </c>
      <c r="N114" s="12"/>
      <c r="O114" s="25" t="s">
        <v>163</v>
      </c>
      <c r="P114" s="16"/>
    </row>
    <row r="115" spans="2:16" ht="15.75" customHeight="1" x14ac:dyDescent="0.3">
      <c r="B115" s="20"/>
      <c r="C115" s="2" t="s">
        <v>35</v>
      </c>
      <c r="D115" s="4" t="s">
        <v>36</v>
      </c>
      <c r="E115" s="4" t="s">
        <v>100</v>
      </c>
      <c r="F115" s="4">
        <v>1</v>
      </c>
      <c r="G115" s="4">
        <v>1000</v>
      </c>
      <c r="H115" s="4">
        <f t="shared" si="6"/>
        <v>1</v>
      </c>
      <c r="I115" s="4">
        <v>120</v>
      </c>
      <c r="J115" s="4">
        <f t="shared" si="4"/>
        <v>8.7719298245614041</v>
      </c>
      <c r="K115" s="4">
        <f t="shared" si="5"/>
        <v>1.0526315789473684</v>
      </c>
      <c r="L115" s="4">
        <v>1</v>
      </c>
      <c r="M115" s="4">
        <v>0.95</v>
      </c>
      <c r="N115" s="12"/>
      <c r="O115" s="25" t="s">
        <v>163</v>
      </c>
      <c r="P115" s="16"/>
    </row>
    <row r="116" spans="2:16" ht="15.75" customHeight="1" x14ac:dyDescent="0.3">
      <c r="B116" s="20"/>
      <c r="C116" s="2" t="s">
        <v>35</v>
      </c>
      <c r="D116" s="4" t="s">
        <v>36</v>
      </c>
      <c r="E116" s="4" t="s">
        <v>71</v>
      </c>
      <c r="F116" s="4">
        <v>1</v>
      </c>
      <c r="G116" s="4">
        <v>13</v>
      </c>
      <c r="H116" s="4">
        <f t="shared" si="6"/>
        <v>1.2999999999999999E-2</v>
      </c>
      <c r="I116" s="4">
        <v>48</v>
      </c>
      <c r="J116" s="4">
        <f t="shared" si="4"/>
        <v>0.28508771929824567</v>
      </c>
      <c r="K116" s="4">
        <f t="shared" si="5"/>
        <v>1.368421052631579E-2</v>
      </c>
      <c r="L116" s="4">
        <v>1</v>
      </c>
      <c r="M116" s="4">
        <v>0.95</v>
      </c>
      <c r="N116" s="12"/>
      <c r="O116" s="24" t="s">
        <v>162</v>
      </c>
      <c r="P116" s="16"/>
    </row>
    <row r="117" spans="2:16" ht="15.75" customHeight="1" x14ac:dyDescent="0.3">
      <c r="B117" s="20"/>
      <c r="C117" s="2" t="s">
        <v>35</v>
      </c>
      <c r="D117" s="4" t="s">
        <v>36</v>
      </c>
      <c r="E117" s="4" t="s">
        <v>72</v>
      </c>
      <c r="F117" s="4">
        <v>1</v>
      </c>
      <c r="G117" s="4">
        <v>5</v>
      </c>
      <c r="H117" s="4">
        <f t="shared" si="6"/>
        <v>5.0000000000000001E-3</v>
      </c>
      <c r="I117" s="4">
        <v>24</v>
      </c>
      <c r="J117" s="4">
        <f t="shared" si="4"/>
        <v>0.2192982456140351</v>
      </c>
      <c r="K117" s="4">
        <f t="shared" si="5"/>
        <v>5.2631578947368429E-3</v>
      </c>
      <c r="L117" s="4">
        <v>1</v>
      </c>
      <c r="M117" s="4">
        <v>0.95</v>
      </c>
      <c r="N117" s="12"/>
      <c r="O117" s="24" t="s">
        <v>162</v>
      </c>
      <c r="P117" s="16"/>
    </row>
    <row r="118" spans="2:16" ht="15.75" customHeight="1" x14ac:dyDescent="0.3">
      <c r="B118" s="20"/>
      <c r="C118" s="2" t="s">
        <v>35</v>
      </c>
      <c r="D118" s="4" t="s">
        <v>36</v>
      </c>
      <c r="E118" s="4" t="s">
        <v>145</v>
      </c>
      <c r="F118" s="4">
        <v>1</v>
      </c>
      <c r="G118" s="4">
        <v>5.5</v>
      </c>
      <c r="H118" s="4">
        <f t="shared" si="6"/>
        <v>5.4999999999999997E-3</v>
      </c>
      <c r="I118" s="4">
        <v>12</v>
      </c>
      <c r="J118" s="4">
        <f t="shared" si="4"/>
        <v>0.48245614035087725</v>
      </c>
      <c r="K118" s="4">
        <f t="shared" si="5"/>
        <v>5.7894736842105266E-3</v>
      </c>
      <c r="L118" s="4">
        <v>1</v>
      </c>
      <c r="M118" s="4">
        <v>0.95</v>
      </c>
      <c r="N118" s="12"/>
      <c r="O118" s="24" t="s">
        <v>162</v>
      </c>
      <c r="P118" s="16"/>
    </row>
    <row r="119" spans="2:16" ht="15.75" customHeight="1" x14ac:dyDescent="0.3">
      <c r="B119" s="20"/>
      <c r="C119" s="2" t="s">
        <v>35</v>
      </c>
      <c r="D119" s="4" t="s">
        <v>36</v>
      </c>
      <c r="E119" s="4" t="s">
        <v>79</v>
      </c>
      <c r="F119" s="4">
        <v>1</v>
      </c>
      <c r="G119" s="4">
        <v>3.5</v>
      </c>
      <c r="H119" s="4">
        <f t="shared" si="6"/>
        <v>3.5000000000000001E-3</v>
      </c>
      <c r="I119" s="4">
        <v>120</v>
      </c>
      <c r="J119" s="4">
        <f t="shared" si="4"/>
        <v>3.0701754385964911E-2</v>
      </c>
      <c r="K119" s="4">
        <f t="shared" si="5"/>
        <v>3.6842105263157898E-3</v>
      </c>
      <c r="L119" s="4">
        <v>1</v>
      </c>
      <c r="M119" s="4">
        <v>0.95</v>
      </c>
      <c r="N119" s="13"/>
      <c r="O119" s="24" t="s">
        <v>162</v>
      </c>
      <c r="P119" s="16"/>
    </row>
    <row r="120" spans="2:16" ht="15.75" customHeight="1" x14ac:dyDescent="0.3">
      <c r="B120" s="20">
        <v>14</v>
      </c>
      <c r="C120" s="2" t="s">
        <v>37</v>
      </c>
      <c r="D120" s="4" t="s">
        <v>38</v>
      </c>
      <c r="E120" s="4"/>
      <c r="F120" s="4"/>
      <c r="G120" s="4"/>
      <c r="H120" s="4">
        <f t="shared" si="6"/>
        <v>0</v>
      </c>
      <c r="I120" s="4"/>
      <c r="J120" s="4" t="e">
        <f t="shared" si="4"/>
        <v>#DIV/0!</v>
      </c>
      <c r="K120" s="4">
        <f t="shared" si="5"/>
        <v>0</v>
      </c>
      <c r="L120" s="4">
        <v>1</v>
      </c>
      <c r="M120" s="4">
        <v>0.95</v>
      </c>
      <c r="N120" s="7">
        <f>SUM(H120:H126)</f>
        <v>5.9234999999999998</v>
      </c>
      <c r="O120" s="25" t="s">
        <v>163</v>
      </c>
      <c r="P120" s="16"/>
    </row>
    <row r="121" spans="2:16" ht="15.75" customHeight="1" x14ac:dyDescent="0.3">
      <c r="B121" s="20"/>
      <c r="C121" s="2" t="s">
        <v>37</v>
      </c>
      <c r="D121" s="4" t="s">
        <v>38</v>
      </c>
      <c r="E121" s="6" t="s">
        <v>154</v>
      </c>
      <c r="F121" s="4">
        <v>3</v>
      </c>
      <c r="G121" s="4">
        <v>1800</v>
      </c>
      <c r="H121" s="4">
        <f t="shared" si="6"/>
        <v>5.4</v>
      </c>
      <c r="I121" s="4">
        <v>120</v>
      </c>
      <c r="J121" s="4">
        <f t="shared" si="4"/>
        <v>47.368421052631582</v>
      </c>
      <c r="K121" s="4">
        <f t="shared" si="5"/>
        <v>5.6842105263157903</v>
      </c>
      <c r="L121" s="4">
        <v>1</v>
      </c>
      <c r="M121" s="4">
        <v>0.95</v>
      </c>
      <c r="N121" s="12"/>
      <c r="O121" s="25" t="s">
        <v>163</v>
      </c>
      <c r="P121" s="16"/>
    </row>
    <row r="122" spans="2:16" ht="15.75" customHeight="1" x14ac:dyDescent="0.3">
      <c r="B122" s="20"/>
      <c r="C122" s="2" t="s">
        <v>37</v>
      </c>
      <c r="D122" s="4" t="s">
        <v>38</v>
      </c>
      <c r="E122" s="4" t="s">
        <v>65</v>
      </c>
      <c r="F122" s="4">
        <v>6</v>
      </c>
      <c r="G122" s="4">
        <v>40</v>
      </c>
      <c r="H122" s="4">
        <f t="shared" si="6"/>
        <v>0.24</v>
      </c>
      <c r="I122" s="4">
        <v>120</v>
      </c>
      <c r="J122" s="4">
        <f t="shared" si="4"/>
        <v>2.1052631578947367</v>
      </c>
      <c r="K122" s="4">
        <f t="shared" si="5"/>
        <v>0.25263157894736843</v>
      </c>
      <c r="L122" s="4">
        <v>1</v>
      </c>
      <c r="M122" s="4">
        <v>0.95</v>
      </c>
      <c r="N122" s="12"/>
      <c r="O122" s="24" t="s">
        <v>162</v>
      </c>
      <c r="P122" s="16"/>
    </row>
    <row r="123" spans="2:16" ht="15.75" customHeight="1" x14ac:dyDescent="0.3">
      <c r="B123" s="20"/>
      <c r="C123" s="2" t="s">
        <v>37</v>
      </c>
      <c r="D123" s="4" t="s">
        <v>38</v>
      </c>
      <c r="E123" s="4" t="s">
        <v>71</v>
      </c>
      <c r="F123" s="4">
        <v>1</v>
      </c>
      <c r="G123" s="4">
        <v>13</v>
      </c>
      <c r="H123" s="4">
        <f t="shared" si="6"/>
        <v>1.2999999999999999E-2</v>
      </c>
      <c r="I123" s="4">
        <v>48</v>
      </c>
      <c r="J123" s="4">
        <f t="shared" si="4"/>
        <v>0.28508771929824567</v>
      </c>
      <c r="K123" s="4">
        <f t="shared" si="5"/>
        <v>1.368421052631579E-2</v>
      </c>
      <c r="L123" s="4">
        <v>1</v>
      </c>
      <c r="M123" s="4">
        <v>0.95</v>
      </c>
      <c r="N123" s="12"/>
      <c r="O123" s="24" t="s">
        <v>162</v>
      </c>
      <c r="P123" s="16"/>
    </row>
    <row r="124" spans="2:16" ht="15.75" customHeight="1" x14ac:dyDescent="0.3">
      <c r="B124" s="20"/>
      <c r="C124" s="2" t="s">
        <v>37</v>
      </c>
      <c r="D124" s="4" t="s">
        <v>38</v>
      </c>
      <c r="E124" s="4" t="s">
        <v>72</v>
      </c>
      <c r="F124" s="4">
        <v>1</v>
      </c>
      <c r="G124" s="4">
        <v>5</v>
      </c>
      <c r="H124" s="4">
        <f t="shared" si="6"/>
        <v>5.0000000000000001E-3</v>
      </c>
      <c r="I124" s="4">
        <v>24</v>
      </c>
      <c r="J124" s="4">
        <f t="shared" si="4"/>
        <v>0.2192982456140351</v>
      </c>
      <c r="K124" s="4">
        <f t="shared" si="5"/>
        <v>5.2631578947368429E-3</v>
      </c>
      <c r="L124" s="4">
        <v>1</v>
      </c>
      <c r="M124" s="4">
        <v>0.95</v>
      </c>
      <c r="N124" s="12"/>
      <c r="O124" s="24" t="s">
        <v>162</v>
      </c>
      <c r="P124" s="16"/>
    </row>
    <row r="125" spans="2:16" ht="15.75" customHeight="1" x14ac:dyDescent="0.3">
      <c r="B125" s="20"/>
      <c r="C125" s="2" t="s">
        <v>37</v>
      </c>
      <c r="D125" s="4" t="s">
        <v>38</v>
      </c>
      <c r="E125" s="4" t="s">
        <v>145</v>
      </c>
      <c r="F125" s="4">
        <v>1</v>
      </c>
      <c r="G125" s="4">
        <v>5.5</v>
      </c>
      <c r="H125" s="4">
        <f t="shared" si="6"/>
        <v>5.4999999999999997E-3</v>
      </c>
      <c r="I125" s="4">
        <v>12</v>
      </c>
      <c r="J125" s="4">
        <f t="shared" si="4"/>
        <v>0.48245614035087725</v>
      </c>
      <c r="K125" s="4">
        <f t="shared" si="5"/>
        <v>5.7894736842105266E-3</v>
      </c>
      <c r="L125" s="4">
        <v>1</v>
      </c>
      <c r="M125" s="4">
        <v>0.95</v>
      </c>
      <c r="N125" s="12"/>
      <c r="O125" s="24" t="s">
        <v>162</v>
      </c>
      <c r="P125" s="16"/>
    </row>
    <row r="126" spans="2:16" ht="15.75" customHeight="1" x14ac:dyDescent="0.3">
      <c r="B126" s="20"/>
      <c r="C126" s="2" t="s">
        <v>37</v>
      </c>
      <c r="D126" s="4" t="s">
        <v>38</v>
      </c>
      <c r="E126" s="4" t="s">
        <v>80</v>
      </c>
      <c r="F126" s="4">
        <v>1</v>
      </c>
      <c r="G126" s="4">
        <v>260</v>
      </c>
      <c r="H126" s="4">
        <f t="shared" si="6"/>
        <v>0.26</v>
      </c>
      <c r="I126" s="4">
        <v>120</v>
      </c>
      <c r="J126" s="4">
        <f t="shared" si="4"/>
        <v>2.2807017543859649</v>
      </c>
      <c r="K126" s="4">
        <f t="shared" si="5"/>
        <v>0.27368421052631581</v>
      </c>
      <c r="L126" s="4">
        <v>1</v>
      </c>
      <c r="M126" s="4">
        <v>0.95</v>
      </c>
      <c r="N126" s="13"/>
      <c r="O126" s="25" t="s">
        <v>163</v>
      </c>
      <c r="P126" s="16"/>
    </row>
    <row r="127" spans="2:16" ht="15.75" customHeight="1" x14ac:dyDescent="0.3">
      <c r="B127" s="20">
        <v>15</v>
      </c>
      <c r="C127" s="2" t="s">
        <v>10</v>
      </c>
      <c r="D127" s="4" t="s">
        <v>10</v>
      </c>
      <c r="E127" s="6"/>
      <c r="F127" s="4"/>
      <c r="G127" s="4"/>
      <c r="H127" s="4">
        <f t="shared" si="6"/>
        <v>0</v>
      </c>
      <c r="I127" s="4"/>
      <c r="J127" s="4" t="e">
        <f t="shared" si="4"/>
        <v>#DIV/0!</v>
      </c>
      <c r="K127" s="4">
        <f t="shared" si="5"/>
        <v>0</v>
      </c>
      <c r="L127" s="4">
        <v>1</v>
      </c>
      <c r="M127" s="4">
        <v>0.95</v>
      </c>
      <c r="N127" s="7">
        <f>SUM(H127:H129)</f>
        <v>3.6150000000000002</v>
      </c>
      <c r="O127" s="25" t="s">
        <v>163</v>
      </c>
      <c r="P127" s="16"/>
    </row>
    <row r="128" spans="2:16" ht="15.75" customHeight="1" x14ac:dyDescent="0.3">
      <c r="B128" s="20"/>
      <c r="C128" s="2" t="s">
        <v>10</v>
      </c>
      <c r="D128" s="4" t="s">
        <v>10</v>
      </c>
      <c r="E128" s="6" t="s">
        <v>149</v>
      </c>
      <c r="F128" s="4">
        <v>2</v>
      </c>
      <c r="G128" s="4">
        <v>1800</v>
      </c>
      <c r="H128" s="4">
        <f t="shared" si="6"/>
        <v>3.6</v>
      </c>
      <c r="I128" s="4">
        <v>120</v>
      </c>
      <c r="J128" s="4">
        <f t="shared" si="4"/>
        <v>31.578947368421051</v>
      </c>
      <c r="K128" s="4">
        <f t="shared" si="5"/>
        <v>3.7894736842105265</v>
      </c>
      <c r="L128" s="4">
        <v>1</v>
      </c>
      <c r="M128" s="4">
        <v>0.95</v>
      </c>
      <c r="N128" s="12"/>
      <c r="O128" s="25" t="s">
        <v>163</v>
      </c>
      <c r="P128" s="16"/>
    </row>
    <row r="129" spans="2:16" ht="15.75" customHeight="1" x14ac:dyDescent="0.3">
      <c r="B129" s="20"/>
      <c r="C129" s="2" t="s">
        <v>10</v>
      </c>
      <c r="D129" s="4" t="s">
        <v>10</v>
      </c>
      <c r="E129" s="4" t="s">
        <v>65</v>
      </c>
      <c r="F129" s="4">
        <v>3</v>
      </c>
      <c r="G129" s="4">
        <v>5</v>
      </c>
      <c r="H129" s="4">
        <f t="shared" si="6"/>
        <v>1.4999999999999999E-2</v>
      </c>
      <c r="I129" s="4">
        <v>120</v>
      </c>
      <c r="J129" s="4">
        <f t="shared" si="4"/>
        <v>0.13157894736842105</v>
      </c>
      <c r="K129" s="4">
        <f t="shared" si="5"/>
        <v>1.5789473684210527E-2</v>
      </c>
      <c r="L129" s="4">
        <v>1</v>
      </c>
      <c r="M129" s="4">
        <v>0.95</v>
      </c>
      <c r="N129" s="13"/>
      <c r="O129" s="24" t="s">
        <v>162</v>
      </c>
      <c r="P129" s="16"/>
    </row>
    <row r="130" spans="2:16" ht="15.75" customHeight="1" x14ac:dyDescent="0.3">
      <c r="B130" s="20">
        <v>16</v>
      </c>
      <c r="C130" s="2" t="s">
        <v>39</v>
      </c>
      <c r="D130" s="4" t="s">
        <v>40</v>
      </c>
      <c r="E130" s="4"/>
      <c r="F130" s="4"/>
      <c r="G130" s="4"/>
      <c r="H130" s="4">
        <f t="shared" si="6"/>
        <v>0</v>
      </c>
      <c r="I130" s="4"/>
      <c r="J130" s="4" t="e">
        <f t="shared" si="4"/>
        <v>#DIV/0!</v>
      </c>
      <c r="K130" s="4">
        <f t="shared" si="5"/>
        <v>0</v>
      </c>
      <c r="L130" s="4">
        <v>1</v>
      </c>
      <c r="M130" s="4">
        <v>0.95</v>
      </c>
      <c r="N130" s="7">
        <f>SUM(H130:H133)</f>
        <v>1.9100000000000001</v>
      </c>
      <c r="O130" s="25" t="s">
        <v>163</v>
      </c>
      <c r="P130" s="16"/>
    </row>
    <row r="131" spans="2:16" ht="15.75" customHeight="1" x14ac:dyDescent="0.3">
      <c r="B131" s="20"/>
      <c r="C131" s="2" t="s">
        <v>39</v>
      </c>
      <c r="D131" s="4" t="s">
        <v>40</v>
      </c>
      <c r="E131" s="6" t="s">
        <v>156</v>
      </c>
      <c r="F131" s="4">
        <v>1</v>
      </c>
      <c r="G131" s="4">
        <v>1800</v>
      </c>
      <c r="H131" s="4">
        <f t="shared" si="6"/>
        <v>1.8</v>
      </c>
      <c r="I131" s="4">
        <v>120</v>
      </c>
      <c r="J131" s="4">
        <f t="shared" si="4"/>
        <v>15.789473684210526</v>
      </c>
      <c r="K131" s="4">
        <f t="shared" si="5"/>
        <v>1.8947368421052633</v>
      </c>
      <c r="L131" s="4">
        <v>1</v>
      </c>
      <c r="M131" s="4">
        <v>0.95</v>
      </c>
      <c r="N131" s="12"/>
      <c r="O131" s="25" t="s">
        <v>163</v>
      </c>
      <c r="P131" s="16"/>
    </row>
    <row r="132" spans="2:16" ht="15.75" customHeight="1" x14ac:dyDescent="0.3">
      <c r="B132" s="20"/>
      <c r="C132" s="2" t="s">
        <v>39</v>
      </c>
      <c r="D132" s="4" t="s">
        <v>40</v>
      </c>
      <c r="E132" s="4" t="s">
        <v>65</v>
      </c>
      <c r="F132" s="4">
        <v>6</v>
      </c>
      <c r="G132" s="4">
        <v>10</v>
      </c>
      <c r="H132" s="4">
        <f t="shared" si="6"/>
        <v>0.06</v>
      </c>
      <c r="I132" s="4">
        <v>120</v>
      </c>
      <c r="J132" s="4">
        <f t="shared" si="4"/>
        <v>0.52631578947368418</v>
      </c>
      <c r="K132" s="4">
        <f t="shared" si="5"/>
        <v>6.3157894736842107E-2</v>
      </c>
      <c r="L132" s="10">
        <v>1</v>
      </c>
      <c r="M132" s="4">
        <v>0.95</v>
      </c>
      <c r="N132" s="12"/>
      <c r="O132" s="24" t="s">
        <v>162</v>
      </c>
      <c r="P132" s="16"/>
    </row>
    <row r="133" spans="2:16" ht="15.75" customHeight="1" x14ac:dyDescent="0.3">
      <c r="B133" s="20"/>
      <c r="C133" s="2" t="s">
        <v>39</v>
      </c>
      <c r="D133" s="4" t="s">
        <v>40</v>
      </c>
      <c r="E133" s="6" t="s">
        <v>101</v>
      </c>
      <c r="F133" s="4">
        <v>1</v>
      </c>
      <c r="G133" s="4">
        <v>50</v>
      </c>
      <c r="H133" s="4">
        <f t="shared" si="6"/>
        <v>0.05</v>
      </c>
      <c r="I133" s="4">
        <v>120</v>
      </c>
      <c r="J133" s="4">
        <f t="shared" ref="J133:J196" si="7">(H133*1000)/(I133*0.95)</f>
        <v>0.43859649122807015</v>
      </c>
      <c r="K133" s="4">
        <f t="shared" ref="K133:K196" si="8">H133/M133</f>
        <v>5.2631578947368425E-2</v>
      </c>
      <c r="L133" s="4">
        <v>1</v>
      </c>
      <c r="M133" s="4">
        <v>0.95</v>
      </c>
      <c r="N133" s="13"/>
      <c r="O133" s="24" t="s">
        <v>162</v>
      </c>
      <c r="P133" s="16"/>
    </row>
    <row r="134" spans="2:16" ht="15.75" customHeight="1" x14ac:dyDescent="0.3">
      <c r="B134" s="20">
        <v>17</v>
      </c>
      <c r="C134" s="2" t="s">
        <v>41</v>
      </c>
      <c r="D134" s="4" t="s">
        <v>42</v>
      </c>
      <c r="E134" s="4"/>
      <c r="F134" s="4"/>
      <c r="G134" s="4"/>
      <c r="H134" s="4">
        <f t="shared" si="6"/>
        <v>0</v>
      </c>
      <c r="I134" s="4"/>
      <c r="J134" s="4" t="e">
        <f t="shared" si="7"/>
        <v>#DIV/0!</v>
      </c>
      <c r="K134" s="4">
        <f t="shared" si="8"/>
        <v>0</v>
      </c>
      <c r="L134" s="4">
        <v>1</v>
      </c>
      <c r="M134" s="4">
        <v>0.95</v>
      </c>
      <c r="N134" s="7">
        <f>SUM(H134:H142)</f>
        <v>8.4469999999999992</v>
      </c>
      <c r="O134" s="25" t="s">
        <v>163</v>
      </c>
      <c r="P134" s="16"/>
    </row>
    <row r="135" spans="2:16" ht="15.75" customHeight="1" x14ac:dyDescent="0.3">
      <c r="B135" s="20"/>
      <c r="C135" s="2" t="s">
        <v>41</v>
      </c>
      <c r="D135" s="4" t="s">
        <v>42</v>
      </c>
      <c r="E135" s="6" t="s">
        <v>150</v>
      </c>
      <c r="F135" s="4">
        <v>4</v>
      </c>
      <c r="G135" s="4">
        <v>1800</v>
      </c>
      <c r="H135" s="4">
        <f t="shared" si="6"/>
        <v>7.2</v>
      </c>
      <c r="I135" s="4">
        <v>120</v>
      </c>
      <c r="J135" s="4">
        <f t="shared" si="7"/>
        <v>63.157894736842103</v>
      </c>
      <c r="K135" s="4">
        <f t="shared" si="8"/>
        <v>7.5789473684210531</v>
      </c>
      <c r="L135" s="4">
        <v>1</v>
      </c>
      <c r="M135" s="4">
        <v>0.95</v>
      </c>
      <c r="N135" s="12"/>
      <c r="O135" s="25" t="s">
        <v>163</v>
      </c>
      <c r="P135" s="16"/>
    </row>
    <row r="136" spans="2:16" ht="15.75" customHeight="1" x14ac:dyDescent="0.3">
      <c r="B136" s="20"/>
      <c r="C136" s="2" t="s">
        <v>41</v>
      </c>
      <c r="D136" s="4" t="s">
        <v>42</v>
      </c>
      <c r="E136" s="4" t="s">
        <v>65</v>
      </c>
      <c r="F136" s="4">
        <v>5</v>
      </c>
      <c r="G136" s="4">
        <v>40</v>
      </c>
      <c r="H136" s="4">
        <f t="shared" si="6"/>
        <v>0.2</v>
      </c>
      <c r="I136" s="4">
        <v>120</v>
      </c>
      <c r="J136" s="4">
        <f t="shared" si="7"/>
        <v>1.7543859649122806</v>
      </c>
      <c r="K136" s="4">
        <f t="shared" si="8"/>
        <v>0.2105263157894737</v>
      </c>
      <c r="L136" s="4">
        <v>1</v>
      </c>
      <c r="M136" s="4">
        <v>0.95</v>
      </c>
      <c r="N136" s="12"/>
      <c r="O136" s="24" t="s">
        <v>162</v>
      </c>
      <c r="P136" s="16"/>
    </row>
    <row r="137" spans="2:16" ht="15.75" customHeight="1" x14ac:dyDescent="0.3">
      <c r="B137" s="20"/>
      <c r="C137" s="2" t="s">
        <v>41</v>
      </c>
      <c r="D137" s="4" t="s">
        <v>42</v>
      </c>
      <c r="E137" s="4" t="s">
        <v>71</v>
      </c>
      <c r="F137" s="4">
        <v>1</v>
      </c>
      <c r="G137" s="4">
        <v>13</v>
      </c>
      <c r="H137" s="4">
        <f t="shared" si="6"/>
        <v>1.2999999999999999E-2</v>
      </c>
      <c r="I137" s="4">
        <v>48</v>
      </c>
      <c r="J137" s="4">
        <f t="shared" si="7"/>
        <v>0.28508771929824567</v>
      </c>
      <c r="K137" s="4">
        <f t="shared" si="8"/>
        <v>1.368421052631579E-2</v>
      </c>
      <c r="L137" s="4">
        <v>1</v>
      </c>
      <c r="M137" s="4">
        <v>0.95</v>
      </c>
      <c r="N137" s="12"/>
      <c r="O137" s="24" t="s">
        <v>162</v>
      </c>
      <c r="P137" s="16"/>
    </row>
    <row r="138" spans="2:16" ht="15.75" customHeight="1" x14ac:dyDescent="0.3">
      <c r="B138" s="20"/>
      <c r="C138" s="2" t="s">
        <v>41</v>
      </c>
      <c r="D138" s="4" t="s">
        <v>42</v>
      </c>
      <c r="E138" s="4" t="s">
        <v>72</v>
      </c>
      <c r="F138" s="4">
        <v>1</v>
      </c>
      <c r="G138" s="4">
        <v>5</v>
      </c>
      <c r="H138" s="4">
        <f t="shared" si="6"/>
        <v>5.0000000000000001E-3</v>
      </c>
      <c r="I138" s="4">
        <v>24</v>
      </c>
      <c r="J138" s="4">
        <f t="shared" si="7"/>
        <v>0.2192982456140351</v>
      </c>
      <c r="K138" s="4">
        <f t="shared" si="8"/>
        <v>5.2631578947368429E-3</v>
      </c>
      <c r="L138" s="4">
        <v>1</v>
      </c>
      <c r="M138" s="4">
        <v>0.95</v>
      </c>
      <c r="N138" s="12"/>
      <c r="O138" s="24" t="s">
        <v>162</v>
      </c>
      <c r="P138" s="16"/>
    </row>
    <row r="139" spans="2:16" ht="15.75" customHeight="1" x14ac:dyDescent="0.3">
      <c r="B139" s="20"/>
      <c r="C139" s="2" t="s">
        <v>41</v>
      </c>
      <c r="D139" s="4" t="s">
        <v>42</v>
      </c>
      <c r="E139" s="4" t="s">
        <v>145</v>
      </c>
      <c r="F139" s="4">
        <v>1</v>
      </c>
      <c r="G139" s="4">
        <v>5.5</v>
      </c>
      <c r="H139" s="4">
        <f t="shared" si="6"/>
        <v>5.4999999999999997E-3</v>
      </c>
      <c r="I139" s="4">
        <v>12</v>
      </c>
      <c r="J139" s="4">
        <f t="shared" si="7"/>
        <v>0.48245614035087725</v>
      </c>
      <c r="K139" s="4">
        <f t="shared" si="8"/>
        <v>5.7894736842105266E-3</v>
      </c>
      <c r="L139" s="4">
        <v>1</v>
      </c>
      <c r="M139" s="4">
        <v>0.95</v>
      </c>
      <c r="N139" s="12"/>
      <c r="O139" s="24" t="s">
        <v>162</v>
      </c>
      <c r="P139" s="16"/>
    </row>
    <row r="140" spans="2:16" ht="15.75" customHeight="1" x14ac:dyDescent="0.3">
      <c r="B140" s="20"/>
      <c r="C140" s="2" t="s">
        <v>41</v>
      </c>
      <c r="D140" s="4" t="s">
        <v>42</v>
      </c>
      <c r="E140" s="4" t="s">
        <v>79</v>
      </c>
      <c r="F140" s="4">
        <v>1</v>
      </c>
      <c r="G140" s="4">
        <v>3.5</v>
      </c>
      <c r="H140" s="4">
        <f t="shared" si="6"/>
        <v>3.5000000000000001E-3</v>
      </c>
      <c r="I140" s="4">
        <v>120</v>
      </c>
      <c r="J140" s="4">
        <f t="shared" si="7"/>
        <v>3.0701754385964911E-2</v>
      </c>
      <c r="K140" s="4">
        <f t="shared" si="8"/>
        <v>3.6842105263157898E-3</v>
      </c>
      <c r="L140" s="4">
        <v>1</v>
      </c>
      <c r="M140" s="4">
        <v>0.95</v>
      </c>
      <c r="N140" s="12"/>
      <c r="O140" s="24" t="s">
        <v>162</v>
      </c>
      <c r="P140" s="16"/>
    </row>
    <row r="141" spans="2:16" ht="15.75" customHeight="1" x14ac:dyDescent="0.3">
      <c r="B141" s="20"/>
      <c r="C141" s="2" t="s">
        <v>41</v>
      </c>
      <c r="D141" s="4" t="s">
        <v>42</v>
      </c>
      <c r="E141" s="4" t="s">
        <v>80</v>
      </c>
      <c r="F141" s="4">
        <v>2</v>
      </c>
      <c r="G141" s="4">
        <v>260</v>
      </c>
      <c r="H141" s="4">
        <f t="shared" si="6"/>
        <v>0.52</v>
      </c>
      <c r="I141" s="4">
        <v>120</v>
      </c>
      <c r="J141" s="4">
        <f t="shared" si="7"/>
        <v>4.5614035087719298</v>
      </c>
      <c r="K141" s="4">
        <f t="shared" si="8"/>
        <v>0.54736842105263162</v>
      </c>
      <c r="L141" s="4">
        <v>1</v>
      </c>
      <c r="M141" s="4">
        <v>0.95</v>
      </c>
      <c r="N141" s="12"/>
      <c r="O141" s="25" t="s">
        <v>163</v>
      </c>
      <c r="P141" s="16"/>
    </row>
    <row r="142" spans="2:16" ht="15.75" customHeight="1" x14ac:dyDescent="0.3">
      <c r="B142" s="20"/>
      <c r="C142" s="2" t="s">
        <v>41</v>
      </c>
      <c r="D142" s="4" t="s">
        <v>42</v>
      </c>
      <c r="E142" s="4" t="s">
        <v>105</v>
      </c>
      <c r="F142" s="4">
        <v>1</v>
      </c>
      <c r="G142" s="4">
        <v>500</v>
      </c>
      <c r="H142" s="4">
        <f t="shared" si="6"/>
        <v>0.5</v>
      </c>
      <c r="I142" s="4">
        <v>120</v>
      </c>
      <c r="J142" s="4">
        <f t="shared" si="7"/>
        <v>4.3859649122807021</v>
      </c>
      <c r="K142" s="4">
        <f t="shared" si="8"/>
        <v>0.52631578947368418</v>
      </c>
      <c r="L142" s="4">
        <v>1</v>
      </c>
      <c r="M142" s="4">
        <v>0.95</v>
      </c>
      <c r="N142" s="13"/>
      <c r="O142" s="25" t="s">
        <v>163</v>
      </c>
      <c r="P142" s="16"/>
    </row>
    <row r="143" spans="2:16" ht="15.75" customHeight="1" x14ac:dyDescent="0.3">
      <c r="B143" s="20">
        <v>18</v>
      </c>
      <c r="C143" s="2" t="s">
        <v>43</v>
      </c>
      <c r="D143" s="4" t="s">
        <v>44</v>
      </c>
      <c r="E143" s="4"/>
      <c r="F143" s="4"/>
      <c r="G143" s="4"/>
      <c r="H143" s="4">
        <f t="shared" si="6"/>
        <v>0</v>
      </c>
      <c r="I143" s="4"/>
      <c r="J143" s="4" t="e">
        <f t="shared" si="7"/>
        <v>#DIV/0!</v>
      </c>
      <c r="K143" s="4" t="e">
        <f t="shared" si="8"/>
        <v>#DIV/0!</v>
      </c>
      <c r="L143" s="4"/>
      <c r="M143" s="4"/>
      <c r="N143" s="7">
        <f>SUM(H143:H151)</f>
        <v>8.6240000000000006</v>
      </c>
      <c r="O143" s="25" t="s">
        <v>163</v>
      </c>
      <c r="P143" s="16"/>
    </row>
    <row r="144" spans="2:16" ht="15.75" customHeight="1" x14ac:dyDescent="0.3">
      <c r="B144" s="20"/>
      <c r="C144" s="2" t="s">
        <v>43</v>
      </c>
      <c r="D144" s="4" t="s">
        <v>44</v>
      </c>
      <c r="E144" s="4" t="s">
        <v>157</v>
      </c>
      <c r="F144" s="4">
        <v>2</v>
      </c>
      <c r="G144" s="4">
        <v>1800</v>
      </c>
      <c r="H144" s="4">
        <f t="shared" si="6"/>
        <v>3.6</v>
      </c>
      <c r="I144" s="4">
        <v>120</v>
      </c>
      <c r="J144" s="4">
        <f t="shared" si="7"/>
        <v>31.578947368421051</v>
      </c>
      <c r="K144" s="4">
        <f t="shared" si="8"/>
        <v>3.7894736842105265</v>
      </c>
      <c r="L144" s="4">
        <v>1</v>
      </c>
      <c r="M144" s="4">
        <v>0.95</v>
      </c>
      <c r="N144" s="12"/>
      <c r="O144" s="25" t="s">
        <v>163</v>
      </c>
      <c r="P144" s="16"/>
    </row>
    <row r="145" spans="2:16" ht="15.75" customHeight="1" x14ac:dyDescent="0.3">
      <c r="B145" s="20"/>
      <c r="C145" s="2" t="s">
        <v>43</v>
      </c>
      <c r="D145" s="4" t="s">
        <v>44</v>
      </c>
      <c r="E145" s="4" t="s">
        <v>65</v>
      </c>
      <c r="F145" s="4">
        <v>6</v>
      </c>
      <c r="G145" s="4">
        <v>10</v>
      </c>
      <c r="H145" s="4">
        <f t="shared" si="6"/>
        <v>0.06</v>
      </c>
      <c r="I145" s="4">
        <v>120</v>
      </c>
      <c r="J145" s="4">
        <f t="shared" si="7"/>
        <v>0.52631578947368418</v>
      </c>
      <c r="K145" s="4">
        <f t="shared" si="8"/>
        <v>6.3157894736842107E-2</v>
      </c>
      <c r="L145" s="4">
        <v>1</v>
      </c>
      <c r="M145" s="4">
        <v>0.95</v>
      </c>
      <c r="N145" s="12"/>
      <c r="O145" s="24" t="s">
        <v>162</v>
      </c>
      <c r="P145" s="16"/>
    </row>
    <row r="146" spans="2:16" ht="15.75" customHeight="1" x14ac:dyDescent="0.3">
      <c r="B146" s="20"/>
      <c r="C146" s="2" t="s">
        <v>43</v>
      </c>
      <c r="D146" s="4" t="s">
        <v>44</v>
      </c>
      <c r="E146" s="4" t="s">
        <v>140</v>
      </c>
      <c r="F146" s="4">
        <v>1</v>
      </c>
      <c r="G146" s="4">
        <v>20</v>
      </c>
      <c r="H146" s="4">
        <f t="shared" si="6"/>
        <v>0.02</v>
      </c>
      <c r="I146" s="4">
        <v>120</v>
      </c>
      <c r="J146" s="4">
        <f t="shared" si="7"/>
        <v>0.17543859649122806</v>
      </c>
      <c r="K146" s="4">
        <f t="shared" si="8"/>
        <v>2.1052631578947371E-2</v>
      </c>
      <c r="L146" s="4">
        <v>1</v>
      </c>
      <c r="M146" s="4">
        <v>0.95</v>
      </c>
      <c r="N146" s="12"/>
      <c r="O146" s="24" t="s">
        <v>162</v>
      </c>
      <c r="P146" s="16"/>
    </row>
    <row r="147" spans="2:16" ht="15.75" customHeight="1" x14ac:dyDescent="0.3">
      <c r="B147" s="20"/>
      <c r="C147" s="2" t="s">
        <v>43</v>
      </c>
      <c r="D147" s="4" t="s">
        <v>44</v>
      </c>
      <c r="E147" s="4" t="s">
        <v>116</v>
      </c>
      <c r="F147" s="4">
        <v>1</v>
      </c>
      <c r="G147" s="4">
        <v>1500</v>
      </c>
      <c r="H147" s="4">
        <f t="shared" si="6"/>
        <v>1.5</v>
      </c>
      <c r="I147" s="4">
        <v>120</v>
      </c>
      <c r="J147" s="4">
        <f t="shared" si="7"/>
        <v>13.157894736842104</v>
      </c>
      <c r="K147" s="4">
        <f t="shared" si="8"/>
        <v>1.5789473684210527</v>
      </c>
      <c r="L147" s="4">
        <v>1</v>
      </c>
      <c r="M147" s="4">
        <v>0.95</v>
      </c>
      <c r="N147" s="12"/>
      <c r="O147" s="24" t="s">
        <v>162</v>
      </c>
      <c r="P147" s="16"/>
    </row>
    <row r="148" spans="2:16" ht="15.75" customHeight="1" x14ac:dyDescent="0.3">
      <c r="B148" s="20"/>
      <c r="C148" s="2" t="s">
        <v>43</v>
      </c>
      <c r="D148" s="4" t="s">
        <v>44</v>
      </c>
      <c r="E148" s="4" t="s">
        <v>125</v>
      </c>
      <c r="F148" s="4">
        <v>1</v>
      </c>
      <c r="G148" s="4">
        <v>3422.5</v>
      </c>
      <c r="H148" s="4">
        <f t="shared" si="6"/>
        <v>3.4224999999999999</v>
      </c>
      <c r="I148" s="4">
        <v>208</v>
      </c>
      <c r="J148" s="4">
        <f t="shared" si="7"/>
        <v>17.320344129554655</v>
      </c>
      <c r="K148" s="4">
        <f t="shared" si="8"/>
        <v>3.6026315789473684</v>
      </c>
      <c r="L148" s="4">
        <v>3</v>
      </c>
      <c r="M148" s="4">
        <v>0.95</v>
      </c>
      <c r="N148" s="12"/>
      <c r="O148" s="24" t="s">
        <v>162</v>
      </c>
      <c r="P148" s="16"/>
    </row>
    <row r="149" spans="2:16" ht="15.75" customHeight="1" x14ac:dyDescent="0.3">
      <c r="B149" s="20"/>
      <c r="C149" s="2" t="s">
        <v>43</v>
      </c>
      <c r="D149" s="4" t="s">
        <v>44</v>
      </c>
      <c r="E149" s="4" t="s">
        <v>71</v>
      </c>
      <c r="F149" s="4">
        <v>1</v>
      </c>
      <c r="G149" s="4">
        <v>13</v>
      </c>
      <c r="H149" s="4">
        <f t="shared" si="6"/>
        <v>1.2999999999999999E-2</v>
      </c>
      <c r="I149" s="4">
        <v>48</v>
      </c>
      <c r="J149" s="4">
        <f t="shared" si="7"/>
        <v>0.28508771929824567</v>
      </c>
      <c r="K149" s="4">
        <f t="shared" si="8"/>
        <v>1.368421052631579E-2</v>
      </c>
      <c r="L149" s="4">
        <v>1</v>
      </c>
      <c r="M149" s="4">
        <v>0.95</v>
      </c>
      <c r="N149" s="12"/>
      <c r="O149" s="24" t="s">
        <v>162</v>
      </c>
      <c r="P149" s="16"/>
    </row>
    <row r="150" spans="2:16" ht="15.75" customHeight="1" x14ac:dyDescent="0.3">
      <c r="B150" s="20"/>
      <c r="C150" s="2" t="s">
        <v>43</v>
      </c>
      <c r="D150" s="4" t="s">
        <v>44</v>
      </c>
      <c r="E150" s="4" t="s">
        <v>72</v>
      </c>
      <c r="F150" s="4">
        <v>1</v>
      </c>
      <c r="G150" s="4">
        <v>5</v>
      </c>
      <c r="H150" s="4">
        <f t="shared" si="6"/>
        <v>5.0000000000000001E-3</v>
      </c>
      <c r="I150" s="4">
        <v>24</v>
      </c>
      <c r="J150" s="4">
        <f t="shared" si="7"/>
        <v>0.2192982456140351</v>
      </c>
      <c r="K150" s="4">
        <f t="shared" si="8"/>
        <v>5.2631578947368429E-3</v>
      </c>
      <c r="L150" s="4">
        <v>1</v>
      </c>
      <c r="M150" s="4">
        <v>0.95</v>
      </c>
      <c r="N150" s="12"/>
      <c r="O150" s="24" t="s">
        <v>162</v>
      </c>
      <c r="P150" s="16"/>
    </row>
    <row r="151" spans="2:16" ht="15.75" customHeight="1" x14ac:dyDescent="0.3">
      <c r="B151" s="20"/>
      <c r="C151" s="2" t="s">
        <v>43</v>
      </c>
      <c r="D151" s="4" t="s">
        <v>44</v>
      </c>
      <c r="E151" s="4" t="s">
        <v>79</v>
      </c>
      <c r="F151" s="4">
        <v>1</v>
      </c>
      <c r="G151" s="4">
        <v>3.5</v>
      </c>
      <c r="H151" s="4">
        <f t="shared" si="6"/>
        <v>3.5000000000000001E-3</v>
      </c>
      <c r="I151" s="4">
        <v>120</v>
      </c>
      <c r="J151" s="4">
        <f t="shared" si="7"/>
        <v>3.0701754385964911E-2</v>
      </c>
      <c r="K151" s="4">
        <f t="shared" si="8"/>
        <v>3.6842105263157898E-3</v>
      </c>
      <c r="L151" s="4">
        <v>1</v>
      </c>
      <c r="M151" s="4">
        <v>0.95</v>
      </c>
      <c r="N151" s="13"/>
      <c r="O151" s="24" t="s">
        <v>162</v>
      </c>
      <c r="P151" s="16"/>
    </row>
    <row r="152" spans="2:16" ht="15.75" customHeight="1" x14ac:dyDescent="0.3">
      <c r="B152" s="20">
        <v>19</v>
      </c>
      <c r="C152" s="2" t="s">
        <v>45</v>
      </c>
      <c r="D152" s="4" t="s">
        <v>46</v>
      </c>
      <c r="E152" s="4"/>
      <c r="F152" s="4"/>
      <c r="G152" s="4"/>
      <c r="H152" s="4">
        <f t="shared" si="6"/>
        <v>0</v>
      </c>
      <c r="I152" s="4"/>
      <c r="J152" s="4" t="e">
        <f t="shared" si="7"/>
        <v>#DIV/0!</v>
      </c>
      <c r="K152" s="4">
        <f t="shared" si="8"/>
        <v>0</v>
      </c>
      <c r="L152" s="4"/>
      <c r="M152" s="4">
        <v>0.95</v>
      </c>
      <c r="N152" s="7">
        <f>SUM(H152:H156)</f>
        <v>5.4984999999999999</v>
      </c>
      <c r="O152" s="25" t="s">
        <v>163</v>
      </c>
      <c r="P152" s="16"/>
    </row>
    <row r="153" spans="2:16" ht="15.75" customHeight="1" x14ac:dyDescent="0.3">
      <c r="B153" s="20"/>
      <c r="C153" s="2" t="s">
        <v>45</v>
      </c>
      <c r="D153" s="4" t="s">
        <v>46</v>
      </c>
      <c r="E153" s="4" t="s">
        <v>148</v>
      </c>
      <c r="F153" s="4">
        <v>3</v>
      </c>
      <c r="G153" s="4">
        <v>1800</v>
      </c>
      <c r="H153" s="4">
        <f t="shared" si="6"/>
        <v>5.4</v>
      </c>
      <c r="I153" s="4">
        <v>120</v>
      </c>
      <c r="J153" s="4">
        <f t="shared" si="7"/>
        <v>47.368421052631582</v>
      </c>
      <c r="K153" s="4">
        <f t="shared" si="8"/>
        <v>5.6842105263157903</v>
      </c>
      <c r="L153" s="4">
        <v>1</v>
      </c>
      <c r="M153" s="4">
        <v>0.95</v>
      </c>
      <c r="N153" s="12"/>
      <c r="O153" s="25" t="s">
        <v>163</v>
      </c>
      <c r="P153" s="16"/>
    </row>
    <row r="154" spans="2:16" ht="15.75" customHeight="1" x14ac:dyDescent="0.3">
      <c r="B154" s="20"/>
      <c r="C154" s="2" t="s">
        <v>45</v>
      </c>
      <c r="D154" s="4" t="s">
        <v>46</v>
      </c>
      <c r="E154" s="4" t="s">
        <v>65</v>
      </c>
      <c r="F154" s="4">
        <v>4</v>
      </c>
      <c r="G154" s="4">
        <v>20</v>
      </c>
      <c r="H154" s="4">
        <f t="shared" si="6"/>
        <v>0.08</v>
      </c>
      <c r="I154" s="4">
        <v>120</v>
      </c>
      <c r="J154" s="4">
        <f t="shared" si="7"/>
        <v>0.70175438596491224</v>
      </c>
      <c r="K154" s="4">
        <f t="shared" si="8"/>
        <v>8.4210526315789486E-2</v>
      </c>
      <c r="L154" s="4">
        <v>1</v>
      </c>
      <c r="M154" s="4">
        <v>0.95</v>
      </c>
      <c r="N154" s="12"/>
      <c r="O154" s="24" t="s">
        <v>162</v>
      </c>
      <c r="P154" s="16"/>
    </row>
    <row r="155" spans="2:16" ht="15.75" customHeight="1" x14ac:dyDescent="0.3">
      <c r="B155" s="20"/>
      <c r="C155" s="2" t="s">
        <v>45</v>
      </c>
      <c r="D155" s="4" t="s">
        <v>46</v>
      </c>
      <c r="E155" s="4" t="s">
        <v>71</v>
      </c>
      <c r="F155" s="4">
        <v>1</v>
      </c>
      <c r="G155" s="4">
        <v>13</v>
      </c>
      <c r="H155" s="4">
        <f t="shared" si="6"/>
        <v>1.2999999999999999E-2</v>
      </c>
      <c r="I155" s="4">
        <v>48</v>
      </c>
      <c r="J155" s="4">
        <f t="shared" si="7"/>
        <v>0.28508771929824567</v>
      </c>
      <c r="K155" s="4">
        <f t="shared" si="8"/>
        <v>1.368421052631579E-2</v>
      </c>
      <c r="L155" s="4">
        <v>1</v>
      </c>
      <c r="M155" s="4">
        <v>0.95</v>
      </c>
      <c r="N155" s="12"/>
      <c r="O155" s="24" t="s">
        <v>162</v>
      </c>
      <c r="P155" s="16"/>
    </row>
    <row r="156" spans="2:16" ht="15.75" customHeight="1" x14ac:dyDescent="0.3">
      <c r="B156" s="20"/>
      <c r="C156" s="2" t="s">
        <v>45</v>
      </c>
      <c r="D156" s="4" t="s">
        <v>46</v>
      </c>
      <c r="E156" s="4" t="s">
        <v>145</v>
      </c>
      <c r="F156" s="4">
        <v>1</v>
      </c>
      <c r="G156" s="4">
        <v>5.5</v>
      </c>
      <c r="H156" s="4">
        <f t="shared" si="6"/>
        <v>5.4999999999999997E-3</v>
      </c>
      <c r="I156" s="4">
        <v>12</v>
      </c>
      <c r="J156" s="4">
        <f t="shared" si="7"/>
        <v>0.48245614035087725</v>
      </c>
      <c r="K156" s="4">
        <f t="shared" si="8"/>
        <v>5.7894736842105266E-3</v>
      </c>
      <c r="L156" s="4">
        <v>1</v>
      </c>
      <c r="M156" s="4">
        <v>0.95</v>
      </c>
      <c r="N156" s="13"/>
      <c r="O156" s="24" t="s">
        <v>162</v>
      </c>
      <c r="P156" s="16"/>
    </row>
    <row r="157" spans="2:16" ht="15.75" customHeight="1" x14ac:dyDescent="0.3">
      <c r="B157" s="20">
        <v>20</v>
      </c>
      <c r="C157" s="2" t="s">
        <v>47</v>
      </c>
      <c r="D157" s="4" t="s">
        <v>48</v>
      </c>
      <c r="E157" s="4"/>
      <c r="F157" s="4"/>
      <c r="G157" s="4"/>
      <c r="H157" s="4">
        <f t="shared" si="6"/>
        <v>0</v>
      </c>
      <c r="I157" s="4"/>
      <c r="J157" s="4" t="e">
        <f t="shared" si="7"/>
        <v>#DIV/0!</v>
      </c>
      <c r="K157" s="4">
        <f t="shared" si="8"/>
        <v>0</v>
      </c>
      <c r="L157" s="4"/>
      <c r="M157" s="4">
        <v>0.95</v>
      </c>
      <c r="N157" s="7">
        <f>SUM(H157:H165)</f>
        <v>6.6470000000000002</v>
      </c>
      <c r="O157" s="25" t="s">
        <v>163</v>
      </c>
      <c r="P157" s="16"/>
    </row>
    <row r="158" spans="2:16" ht="15.75" customHeight="1" x14ac:dyDescent="0.3">
      <c r="B158" s="20"/>
      <c r="C158" s="2" t="s">
        <v>47</v>
      </c>
      <c r="D158" s="4" t="s">
        <v>48</v>
      </c>
      <c r="E158" s="4" t="s">
        <v>158</v>
      </c>
      <c r="F158" s="4">
        <v>3</v>
      </c>
      <c r="G158" s="4">
        <v>1800</v>
      </c>
      <c r="H158" s="4">
        <f t="shared" ref="H158:H207" si="9">(G158/1000)*F158</f>
        <v>5.4</v>
      </c>
      <c r="I158" s="4">
        <v>120</v>
      </c>
      <c r="J158" s="4">
        <f t="shared" si="7"/>
        <v>47.368421052631582</v>
      </c>
      <c r="K158" s="4">
        <f t="shared" si="8"/>
        <v>5.6842105263157903</v>
      </c>
      <c r="L158" s="4">
        <v>1</v>
      </c>
      <c r="M158" s="4">
        <v>0.95</v>
      </c>
      <c r="N158" s="12"/>
      <c r="O158" s="25" t="s">
        <v>163</v>
      </c>
      <c r="P158" s="16"/>
    </row>
    <row r="159" spans="2:16" ht="15.75" customHeight="1" x14ac:dyDescent="0.3">
      <c r="B159" s="20"/>
      <c r="C159" s="2" t="s">
        <v>47</v>
      </c>
      <c r="D159" s="4" t="s">
        <v>48</v>
      </c>
      <c r="E159" s="4" t="s">
        <v>65</v>
      </c>
      <c r="F159" s="4">
        <v>5</v>
      </c>
      <c r="G159" s="4">
        <v>40</v>
      </c>
      <c r="H159" s="4">
        <f t="shared" si="9"/>
        <v>0.2</v>
      </c>
      <c r="I159" s="4">
        <v>120</v>
      </c>
      <c r="J159" s="4">
        <f t="shared" si="7"/>
        <v>1.7543859649122806</v>
      </c>
      <c r="K159" s="4">
        <f t="shared" si="8"/>
        <v>0.2105263157894737</v>
      </c>
      <c r="L159" s="4">
        <v>1</v>
      </c>
      <c r="M159" s="4">
        <v>0.95</v>
      </c>
      <c r="N159" s="12"/>
      <c r="O159" s="24" t="s">
        <v>162</v>
      </c>
      <c r="P159" s="16"/>
    </row>
    <row r="160" spans="2:16" ht="15.75" customHeight="1" x14ac:dyDescent="0.3">
      <c r="B160" s="20"/>
      <c r="C160" s="2" t="s">
        <v>47</v>
      </c>
      <c r="D160" s="4" t="s">
        <v>48</v>
      </c>
      <c r="E160" s="4" t="s">
        <v>80</v>
      </c>
      <c r="F160" s="4">
        <v>2</v>
      </c>
      <c r="G160" s="4">
        <v>260</v>
      </c>
      <c r="H160" s="4">
        <f t="shared" si="9"/>
        <v>0.52</v>
      </c>
      <c r="I160" s="4">
        <v>120</v>
      </c>
      <c r="J160" s="4">
        <f t="shared" si="7"/>
        <v>4.5614035087719298</v>
      </c>
      <c r="K160" s="4">
        <f t="shared" si="8"/>
        <v>0.54736842105263162</v>
      </c>
      <c r="L160" s="4">
        <v>1</v>
      </c>
      <c r="M160" s="4">
        <v>0.95</v>
      </c>
      <c r="N160" s="12"/>
      <c r="O160" s="25" t="s">
        <v>163</v>
      </c>
      <c r="P160" s="16"/>
    </row>
    <row r="161" spans="2:16" ht="15.75" customHeight="1" x14ac:dyDescent="0.3">
      <c r="B161" s="20"/>
      <c r="C161" s="2" t="s">
        <v>47</v>
      </c>
      <c r="D161" s="4" t="s">
        <v>48</v>
      </c>
      <c r="E161" s="4" t="s">
        <v>105</v>
      </c>
      <c r="F161" s="4">
        <v>1</v>
      </c>
      <c r="G161" s="4">
        <v>500</v>
      </c>
      <c r="H161" s="4">
        <f t="shared" si="9"/>
        <v>0.5</v>
      </c>
      <c r="I161" s="4">
        <v>120</v>
      </c>
      <c r="J161" s="4">
        <f t="shared" si="7"/>
        <v>4.3859649122807021</v>
      </c>
      <c r="K161" s="4">
        <f t="shared" si="8"/>
        <v>0.52631578947368418</v>
      </c>
      <c r="L161" s="4">
        <v>1</v>
      </c>
      <c r="M161" s="4">
        <v>0.95</v>
      </c>
      <c r="N161" s="12"/>
      <c r="O161" s="25" t="s">
        <v>163</v>
      </c>
      <c r="P161" s="16"/>
    </row>
    <row r="162" spans="2:16" ht="15.75" customHeight="1" x14ac:dyDescent="0.3">
      <c r="B162" s="20"/>
      <c r="C162" s="2" t="s">
        <v>47</v>
      </c>
      <c r="D162" s="4" t="s">
        <v>48</v>
      </c>
      <c r="E162" s="4" t="s">
        <v>71</v>
      </c>
      <c r="F162" s="4">
        <v>1</v>
      </c>
      <c r="G162" s="4">
        <v>13</v>
      </c>
      <c r="H162" s="4">
        <f t="shared" si="9"/>
        <v>1.2999999999999999E-2</v>
      </c>
      <c r="I162" s="4">
        <v>48</v>
      </c>
      <c r="J162" s="4">
        <f t="shared" si="7"/>
        <v>0.28508771929824567</v>
      </c>
      <c r="K162" s="4">
        <f t="shared" si="8"/>
        <v>1.368421052631579E-2</v>
      </c>
      <c r="L162" s="4">
        <v>1</v>
      </c>
      <c r="M162" s="4">
        <v>0.95</v>
      </c>
      <c r="N162" s="12"/>
      <c r="O162" s="24" t="s">
        <v>162</v>
      </c>
      <c r="P162" s="16"/>
    </row>
    <row r="163" spans="2:16" ht="15.75" customHeight="1" x14ac:dyDescent="0.3">
      <c r="B163" s="20"/>
      <c r="C163" s="2" t="s">
        <v>47</v>
      </c>
      <c r="D163" s="4" t="s">
        <v>48</v>
      </c>
      <c r="E163" s="4" t="s">
        <v>72</v>
      </c>
      <c r="F163" s="4">
        <v>1</v>
      </c>
      <c r="G163" s="4">
        <v>5</v>
      </c>
      <c r="H163" s="4">
        <f t="shared" si="9"/>
        <v>5.0000000000000001E-3</v>
      </c>
      <c r="I163" s="4">
        <v>24</v>
      </c>
      <c r="J163" s="4">
        <f t="shared" si="7"/>
        <v>0.2192982456140351</v>
      </c>
      <c r="K163" s="4">
        <f t="shared" si="8"/>
        <v>5.2631578947368429E-3</v>
      </c>
      <c r="L163" s="4">
        <v>1</v>
      </c>
      <c r="M163" s="4">
        <v>0.95</v>
      </c>
      <c r="N163" s="12"/>
      <c r="O163" s="24" t="s">
        <v>162</v>
      </c>
      <c r="P163" s="16"/>
    </row>
    <row r="164" spans="2:16" ht="15.75" customHeight="1" x14ac:dyDescent="0.3">
      <c r="B164" s="20"/>
      <c r="C164" s="2" t="s">
        <v>47</v>
      </c>
      <c r="D164" s="4" t="s">
        <v>48</v>
      </c>
      <c r="E164" s="4" t="s">
        <v>145</v>
      </c>
      <c r="F164" s="4">
        <v>1</v>
      </c>
      <c r="G164" s="4">
        <v>5.5</v>
      </c>
      <c r="H164" s="4">
        <f t="shared" si="9"/>
        <v>5.4999999999999997E-3</v>
      </c>
      <c r="I164" s="4">
        <v>12</v>
      </c>
      <c r="J164" s="4">
        <f t="shared" si="7"/>
        <v>0.48245614035087725</v>
      </c>
      <c r="K164" s="4">
        <f t="shared" si="8"/>
        <v>5.7894736842105266E-3</v>
      </c>
      <c r="L164" s="4">
        <v>1</v>
      </c>
      <c r="M164" s="4">
        <v>0.95</v>
      </c>
      <c r="N164" s="12"/>
      <c r="O164" s="24" t="s">
        <v>162</v>
      </c>
      <c r="P164" s="16"/>
    </row>
    <row r="165" spans="2:16" ht="15.75" customHeight="1" x14ac:dyDescent="0.3">
      <c r="B165" s="20"/>
      <c r="C165" s="2" t="s">
        <v>47</v>
      </c>
      <c r="D165" s="4" t="s">
        <v>48</v>
      </c>
      <c r="E165" s="4" t="s">
        <v>79</v>
      </c>
      <c r="F165" s="4">
        <v>1</v>
      </c>
      <c r="G165" s="4">
        <v>3.5</v>
      </c>
      <c r="H165" s="4">
        <f t="shared" si="9"/>
        <v>3.5000000000000001E-3</v>
      </c>
      <c r="I165" s="4">
        <v>120</v>
      </c>
      <c r="J165" s="4">
        <f t="shared" si="7"/>
        <v>3.0701754385964911E-2</v>
      </c>
      <c r="K165" s="4">
        <f t="shared" si="8"/>
        <v>3.6842105263157898E-3</v>
      </c>
      <c r="L165" s="4">
        <v>1</v>
      </c>
      <c r="M165" s="4">
        <v>0.95</v>
      </c>
      <c r="N165" s="13"/>
      <c r="O165" s="24" t="s">
        <v>162</v>
      </c>
      <c r="P165" s="16"/>
    </row>
    <row r="166" spans="2:16" ht="15.75" customHeight="1" x14ac:dyDescent="0.3">
      <c r="B166" s="20">
        <v>21</v>
      </c>
      <c r="C166" s="2" t="s">
        <v>49</v>
      </c>
      <c r="D166" s="4" t="s">
        <v>50</v>
      </c>
      <c r="E166" s="4"/>
      <c r="F166" s="4"/>
      <c r="G166" s="4"/>
      <c r="H166" s="4">
        <f t="shared" si="9"/>
        <v>0</v>
      </c>
      <c r="I166" s="4"/>
      <c r="J166" s="4" t="e">
        <f t="shared" si="7"/>
        <v>#DIV/0!</v>
      </c>
      <c r="K166" s="4">
        <f t="shared" si="8"/>
        <v>0</v>
      </c>
      <c r="L166" s="4"/>
      <c r="M166" s="4">
        <v>0.95</v>
      </c>
      <c r="N166" s="7">
        <f>SUM(H166:H175)</f>
        <v>6.3170000000000002</v>
      </c>
      <c r="O166" s="25" t="s">
        <v>163</v>
      </c>
      <c r="P166" s="16"/>
    </row>
    <row r="167" spans="2:16" ht="15.75" customHeight="1" x14ac:dyDescent="0.3">
      <c r="B167" s="20"/>
      <c r="C167" s="2" t="s">
        <v>49</v>
      </c>
      <c r="D167" s="4" t="s">
        <v>50</v>
      </c>
      <c r="E167" s="4" t="s">
        <v>149</v>
      </c>
      <c r="F167" s="4">
        <v>2</v>
      </c>
      <c r="G167" s="4">
        <v>1800</v>
      </c>
      <c r="H167" s="4">
        <f t="shared" si="9"/>
        <v>3.6</v>
      </c>
      <c r="I167" s="4">
        <v>120</v>
      </c>
      <c r="J167" s="4">
        <f t="shared" si="7"/>
        <v>31.578947368421051</v>
      </c>
      <c r="K167" s="4">
        <f t="shared" si="8"/>
        <v>3.7894736842105265</v>
      </c>
      <c r="L167" s="4">
        <v>1</v>
      </c>
      <c r="M167" s="4">
        <v>0.95</v>
      </c>
      <c r="N167" s="12"/>
      <c r="O167" s="25" t="s">
        <v>163</v>
      </c>
      <c r="P167" s="16"/>
    </row>
    <row r="168" spans="2:16" ht="15.75" customHeight="1" x14ac:dyDescent="0.3">
      <c r="B168" s="20"/>
      <c r="C168" s="2" t="s">
        <v>49</v>
      </c>
      <c r="D168" s="4" t="s">
        <v>50</v>
      </c>
      <c r="E168" s="4" t="s">
        <v>65</v>
      </c>
      <c r="F168" s="4">
        <v>5</v>
      </c>
      <c r="G168" s="4">
        <v>10</v>
      </c>
      <c r="H168" s="4">
        <f t="shared" si="9"/>
        <v>0.05</v>
      </c>
      <c r="I168" s="4">
        <v>120</v>
      </c>
      <c r="J168" s="4">
        <f t="shared" si="7"/>
        <v>0.43859649122807015</v>
      </c>
      <c r="K168" s="4">
        <f t="shared" si="8"/>
        <v>5.2631578947368425E-2</v>
      </c>
      <c r="L168" s="4">
        <v>1</v>
      </c>
      <c r="M168" s="4">
        <v>0.95</v>
      </c>
      <c r="N168" s="12"/>
      <c r="O168" s="24" t="s">
        <v>162</v>
      </c>
      <c r="P168" s="16"/>
    </row>
    <row r="169" spans="2:16" ht="15.75" customHeight="1" x14ac:dyDescent="0.3">
      <c r="B169" s="20"/>
      <c r="C169" s="2" t="s">
        <v>49</v>
      </c>
      <c r="D169" s="4" t="s">
        <v>50</v>
      </c>
      <c r="E169" s="4" t="s">
        <v>71</v>
      </c>
      <c r="F169" s="4">
        <v>1</v>
      </c>
      <c r="G169" s="4">
        <v>13</v>
      </c>
      <c r="H169" s="4">
        <f t="shared" si="9"/>
        <v>1.2999999999999999E-2</v>
      </c>
      <c r="I169" s="4">
        <v>48</v>
      </c>
      <c r="J169" s="4">
        <f t="shared" si="7"/>
        <v>0.28508771929824567</v>
      </c>
      <c r="K169" s="4">
        <f t="shared" si="8"/>
        <v>1.368421052631579E-2</v>
      </c>
      <c r="L169" s="4">
        <v>1</v>
      </c>
      <c r="M169" s="4">
        <v>0.95</v>
      </c>
      <c r="N169" s="12"/>
      <c r="O169" s="24" t="s">
        <v>162</v>
      </c>
      <c r="P169" s="16"/>
    </row>
    <row r="170" spans="2:16" ht="15.75" customHeight="1" x14ac:dyDescent="0.3">
      <c r="B170" s="20"/>
      <c r="C170" s="2" t="s">
        <v>49</v>
      </c>
      <c r="D170" s="4" t="s">
        <v>50</v>
      </c>
      <c r="E170" s="4" t="s">
        <v>72</v>
      </c>
      <c r="F170" s="4">
        <v>1</v>
      </c>
      <c r="G170" s="4">
        <v>5</v>
      </c>
      <c r="H170" s="4">
        <f t="shared" si="9"/>
        <v>5.0000000000000001E-3</v>
      </c>
      <c r="I170" s="4">
        <v>24</v>
      </c>
      <c r="J170" s="4">
        <f t="shared" si="7"/>
        <v>0.2192982456140351</v>
      </c>
      <c r="K170" s="4">
        <f t="shared" si="8"/>
        <v>5.2631578947368429E-3</v>
      </c>
      <c r="L170" s="4">
        <v>1</v>
      </c>
      <c r="M170" s="4">
        <v>0.95</v>
      </c>
      <c r="N170" s="12"/>
      <c r="O170" s="24" t="s">
        <v>162</v>
      </c>
      <c r="P170" s="16"/>
    </row>
    <row r="171" spans="2:16" ht="15.75" customHeight="1" x14ac:dyDescent="0.3">
      <c r="B171" s="20"/>
      <c r="C171" s="2" t="s">
        <v>49</v>
      </c>
      <c r="D171" s="4" t="s">
        <v>50</v>
      </c>
      <c r="E171" s="4" t="s">
        <v>145</v>
      </c>
      <c r="F171" s="4">
        <v>1</v>
      </c>
      <c r="G171" s="4">
        <v>5.5</v>
      </c>
      <c r="H171" s="4">
        <f t="shared" si="9"/>
        <v>5.4999999999999997E-3</v>
      </c>
      <c r="I171" s="4">
        <v>12</v>
      </c>
      <c r="J171" s="4">
        <f t="shared" si="7"/>
        <v>0.48245614035087725</v>
      </c>
      <c r="K171" s="4">
        <f t="shared" si="8"/>
        <v>5.7894736842105266E-3</v>
      </c>
      <c r="L171" s="4">
        <v>1</v>
      </c>
      <c r="M171" s="4">
        <v>0.95</v>
      </c>
      <c r="N171" s="12"/>
      <c r="O171" s="24" t="s">
        <v>162</v>
      </c>
      <c r="P171" s="16"/>
    </row>
    <row r="172" spans="2:16" ht="15.75" customHeight="1" x14ac:dyDescent="0.3">
      <c r="B172" s="20"/>
      <c r="C172" s="2" t="s">
        <v>49</v>
      </c>
      <c r="D172" s="4" t="s">
        <v>50</v>
      </c>
      <c r="E172" s="4" t="s">
        <v>79</v>
      </c>
      <c r="F172" s="4">
        <v>1</v>
      </c>
      <c r="G172" s="4">
        <v>3.5</v>
      </c>
      <c r="H172" s="4">
        <f t="shared" si="9"/>
        <v>3.5000000000000001E-3</v>
      </c>
      <c r="I172" s="4">
        <v>120</v>
      </c>
      <c r="J172" s="4">
        <f t="shared" si="7"/>
        <v>3.0701754385964911E-2</v>
      </c>
      <c r="K172" s="4">
        <f t="shared" si="8"/>
        <v>3.6842105263157898E-3</v>
      </c>
      <c r="L172" s="4">
        <v>1</v>
      </c>
      <c r="M172" s="4">
        <v>0.95</v>
      </c>
      <c r="N172" s="12"/>
      <c r="O172" s="24" t="s">
        <v>162</v>
      </c>
      <c r="P172" s="16"/>
    </row>
    <row r="173" spans="2:16" ht="15.75" customHeight="1" x14ac:dyDescent="0.3">
      <c r="B173" s="20"/>
      <c r="C173" s="2" t="s">
        <v>49</v>
      </c>
      <c r="D173" s="4" t="s">
        <v>50</v>
      </c>
      <c r="E173" s="4" t="s">
        <v>107</v>
      </c>
      <c r="F173" s="4">
        <v>1</v>
      </c>
      <c r="G173" s="4">
        <v>20</v>
      </c>
      <c r="H173" s="4">
        <f t="shared" si="9"/>
        <v>0.02</v>
      </c>
      <c r="I173" s="4">
        <v>120</v>
      </c>
      <c r="J173" s="4">
        <f t="shared" si="7"/>
        <v>0.17543859649122806</v>
      </c>
      <c r="K173" s="4">
        <f t="shared" si="8"/>
        <v>2.1052631578947371E-2</v>
      </c>
      <c r="L173" s="4">
        <v>1</v>
      </c>
      <c r="M173" s="4">
        <v>0.95</v>
      </c>
      <c r="N173" s="12"/>
      <c r="O173" s="24" t="s">
        <v>162</v>
      </c>
      <c r="P173" s="16"/>
    </row>
    <row r="174" spans="2:16" ht="15.75" customHeight="1" x14ac:dyDescent="0.3">
      <c r="B174" s="20"/>
      <c r="C174" s="2" t="s">
        <v>49</v>
      </c>
      <c r="D174" s="4" t="s">
        <v>50</v>
      </c>
      <c r="E174" s="4" t="s">
        <v>123</v>
      </c>
      <c r="F174" s="4">
        <v>1</v>
      </c>
      <c r="G174" s="4">
        <v>1120</v>
      </c>
      <c r="H174" s="4">
        <f t="shared" si="9"/>
        <v>1.1200000000000001</v>
      </c>
      <c r="I174" s="4">
        <v>208</v>
      </c>
      <c r="J174" s="4">
        <f t="shared" si="7"/>
        <v>5.668016194331984</v>
      </c>
      <c r="K174" s="4">
        <f t="shared" si="8"/>
        <v>1.1789473684210527</v>
      </c>
      <c r="L174" s="4">
        <v>3</v>
      </c>
      <c r="M174" s="4">
        <v>0.95</v>
      </c>
      <c r="N174" s="12"/>
      <c r="O174" s="24" t="s">
        <v>162</v>
      </c>
      <c r="P174" s="16"/>
    </row>
    <row r="175" spans="2:16" ht="15.75" customHeight="1" x14ac:dyDescent="0.3">
      <c r="B175" s="20"/>
      <c r="C175" s="2" t="s">
        <v>49</v>
      </c>
      <c r="D175" s="4" t="s">
        <v>50</v>
      </c>
      <c r="E175" s="4" t="s">
        <v>124</v>
      </c>
      <c r="F175" s="4">
        <v>1</v>
      </c>
      <c r="G175" s="4">
        <v>1500</v>
      </c>
      <c r="H175" s="4">
        <f t="shared" si="9"/>
        <v>1.5</v>
      </c>
      <c r="I175" s="4">
        <v>120</v>
      </c>
      <c r="J175" s="4">
        <f t="shared" si="7"/>
        <v>13.157894736842104</v>
      </c>
      <c r="K175" s="4">
        <f t="shared" si="8"/>
        <v>1.5789473684210527</v>
      </c>
      <c r="L175" s="4">
        <v>1</v>
      </c>
      <c r="M175" s="4">
        <v>0.95</v>
      </c>
      <c r="N175" s="13"/>
      <c r="O175" s="24" t="s">
        <v>162</v>
      </c>
      <c r="P175" s="16"/>
    </row>
    <row r="176" spans="2:16" ht="15.75" customHeight="1" x14ac:dyDescent="0.3">
      <c r="B176" s="20">
        <v>22</v>
      </c>
      <c r="C176" s="2" t="s">
        <v>15</v>
      </c>
      <c r="D176" s="4" t="s">
        <v>51</v>
      </c>
      <c r="E176" s="4"/>
      <c r="F176" s="4"/>
      <c r="G176" s="4"/>
      <c r="H176" s="4">
        <f t="shared" si="9"/>
        <v>0</v>
      </c>
      <c r="I176" s="4"/>
      <c r="J176" s="4" t="e">
        <f t="shared" si="7"/>
        <v>#DIV/0!</v>
      </c>
      <c r="K176" s="4">
        <f t="shared" si="8"/>
        <v>0</v>
      </c>
      <c r="L176" s="4"/>
      <c r="M176" s="4">
        <v>0.95</v>
      </c>
      <c r="N176" s="7">
        <f>SUM(H176:H185)</f>
        <v>9.0525000000000002</v>
      </c>
      <c r="O176" s="25" t="s">
        <v>163</v>
      </c>
      <c r="P176" s="16"/>
    </row>
    <row r="177" spans="2:16" ht="15.75" customHeight="1" x14ac:dyDescent="0.3">
      <c r="B177" s="20"/>
      <c r="C177" s="2" t="s">
        <v>15</v>
      </c>
      <c r="D177" s="4" t="s">
        <v>51</v>
      </c>
      <c r="E177" s="4" t="s">
        <v>151</v>
      </c>
      <c r="F177" s="4">
        <v>4</v>
      </c>
      <c r="G177" s="4">
        <v>1800</v>
      </c>
      <c r="H177" s="4">
        <f t="shared" si="9"/>
        <v>7.2</v>
      </c>
      <c r="I177" s="4">
        <v>120</v>
      </c>
      <c r="J177" s="4">
        <f t="shared" si="7"/>
        <v>63.157894736842103</v>
      </c>
      <c r="K177" s="4">
        <f t="shared" si="8"/>
        <v>7.5789473684210531</v>
      </c>
      <c r="L177" s="4">
        <v>1</v>
      </c>
      <c r="M177" s="4">
        <v>0.95</v>
      </c>
      <c r="N177" s="8"/>
      <c r="O177" s="25" t="s">
        <v>163</v>
      </c>
      <c r="P177" s="16"/>
    </row>
    <row r="178" spans="2:16" ht="15.75" customHeight="1" x14ac:dyDescent="0.3">
      <c r="B178" s="20"/>
      <c r="C178" s="2" t="s">
        <v>15</v>
      </c>
      <c r="D178" s="4" t="s">
        <v>51</v>
      </c>
      <c r="E178" s="4" t="s">
        <v>65</v>
      </c>
      <c r="F178" s="4">
        <v>9</v>
      </c>
      <c r="G178" s="4">
        <v>40</v>
      </c>
      <c r="H178" s="4">
        <f t="shared" si="9"/>
        <v>0.36</v>
      </c>
      <c r="I178" s="4">
        <v>120</v>
      </c>
      <c r="J178" s="4">
        <f t="shared" si="7"/>
        <v>3.1578947368421053</v>
      </c>
      <c r="K178" s="4">
        <f t="shared" si="8"/>
        <v>0.37894736842105264</v>
      </c>
      <c r="L178" s="4">
        <v>1</v>
      </c>
      <c r="M178" s="4">
        <v>0.95</v>
      </c>
      <c r="N178" s="8"/>
      <c r="O178" s="24" t="s">
        <v>162</v>
      </c>
      <c r="P178" s="16"/>
    </row>
    <row r="179" spans="2:16" ht="15.75" customHeight="1" x14ac:dyDescent="0.3">
      <c r="B179" s="20"/>
      <c r="C179" s="2" t="s">
        <v>15</v>
      </c>
      <c r="D179" s="4" t="s">
        <v>51</v>
      </c>
      <c r="E179" s="4" t="s">
        <v>71</v>
      </c>
      <c r="F179" s="4">
        <v>1</v>
      </c>
      <c r="G179" s="4">
        <v>13</v>
      </c>
      <c r="H179" s="4">
        <f t="shared" si="9"/>
        <v>1.2999999999999999E-2</v>
      </c>
      <c r="I179" s="4">
        <v>48</v>
      </c>
      <c r="J179" s="4">
        <f t="shared" si="7"/>
        <v>0.28508771929824567</v>
      </c>
      <c r="K179" s="4">
        <f t="shared" si="8"/>
        <v>1.368421052631579E-2</v>
      </c>
      <c r="L179" s="4">
        <v>1</v>
      </c>
      <c r="M179" s="4">
        <v>0.95</v>
      </c>
      <c r="N179" s="8"/>
      <c r="O179" s="24" t="s">
        <v>162</v>
      </c>
      <c r="P179" s="16"/>
    </row>
    <row r="180" spans="2:16" ht="15.75" customHeight="1" x14ac:dyDescent="0.3">
      <c r="B180" s="20"/>
      <c r="C180" s="2" t="s">
        <v>15</v>
      </c>
      <c r="D180" s="4" t="s">
        <v>51</v>
      </c>
      <c r="E180" s="4" t="s">
        <v>72</v>
      </c>
      <c r="F180" s="4">
        <v>1</v>
      </c>
      <c r="G180" s="4">
        <v>5</v>
      </c>
      <c r="H180" s="4">
        <f t="shared" si="9"/>
        <v>5.0000000000000001E-3</v>
      </c>
      <c r="I180" s="4">
        <v>24</v>
      </c>
      <c r="J180" s="4">
        <f t="shared" si="7"/>
        <v>0.2192982456140351</v>
      </c>
      <c r="K180" s="4">
        <f t="shared" si="8"/>
        <v>5.2631578947368429E-3</v>
      </c>
      <c r="L180" s="4">
        <v>1</v>
      </c>
      <c r="M180" s="4">
        <v>0.95</v>
      </c>
      <c r="N180" s="8"/>
      <c r="O180" s="24" t="s">
        <v>162</v>
      </c>
      <c r="P180" s="16"/>
    </row>
    <row r="181" spans="2:16" ht="15.75" customHeight="1" x14ac:dyDescent="0.3">
      <c r="B181" s="20"/>
      <c r="C181" s="2" t="s">
        <v>15</v>
      </c>
      <c r="D181" s="4" t="s">
        <v>51</v>
      </c>
      <c r="E181" s="4" t="s">
        <v>145</v>
      </c>
      <c r="F181" s="4">
        <v>2</v>
      </c>
      <c r="G181" s="4">
        <v>5.5</v>
      </c>
      <c r="H181" s="4">
        <f t="shared" si="9"/>
        <v>1.0999999999999999E-2</v>
      </c>
      <c r="I181" s="4">
        <v>12</v>
      </c>
      <c r="J181" s="4">
        <f t="shared" si="7"/>
        <v>0.9649122807017545</v>
      </c>
      <c r="K181" s="4">
        <f t="shared" si="8"/>
        <v>1.1578947368421053E-2</v>
      </c>
      <c r="L181" s="4">
        <v>1</v>
      </c>
      <c r="M181" s="4">
        <v>0.95</v>
      </c>
      <c r="N181" s="8"/>
      <c r="O181" s="24" t="s">
        <v>162</v>
      </c>
      <c r="P181" s="16"/>
    </row>
    <row r="182" spans="2:16" ht="15.75" customHeight="1" x14ac:dyDescent="0.3">
      <c r="B182" s="20"/>
      <c r="C182" s="2" t="s">
        <v>15</v>
      </c>
      <c r="D182" s="4" t="s">
        <v>51</v>
      </c>
      <c r="E182" s="4" t="s">
        <v>79</v>
      </c>
      <c r="F182" s="4">
        <v>1</v>
      </c>
      <c r="G182" s="4">
        <v>3.5</v>
      </c>
      <c r="H182" s="4">
        <f t="shared" si="9"/>
        <v>3.5000000000000001E-3</v>
      </c>
      <c r="I182" s="4">
        <v>120</v>
      </c>
      <c r="J182" s="4">
        <f t="shared" si="7"/>
        <v>3.0701754385964911E-2</v>
      </c>
      <c r="K182" s="4">
        <f t="shared" si="8"/>
        <v>3.6842105263157898E-3</v>
      </c>
      <c r="L182" s="4">
        <v>1</v>
      </c>
      <c r="M182" s="4">
        <v>0.95</v>
      </c>
      <c r="N182" s="8"/>
      <c r="O182" s="24" t="s">
        <v>162</v>
      </c>
      <c r="P182" s="16"/>
    </row>
    <row r="183" spans="2:16" ht="15.75" customHeight="1" x14ac:dyDescent="0.3">
      <c r="B183" s="20"/>
      <c r="C183" s="2" t="s">
        <v>15</v>
      </c>
      <c r="D183" s="4" t="s">
        <v>51</v>
      </c>
      <c r="E183" s="4" t="s">
        <v>80</v>
      </c>
      <c r="F183" s="4">
        <v>1</v>
      </c>
      <c r="G183" s="4">
        <v>260</v>
      </c>
      <c r="H183" s="4">
        <f t="shared" si="9"/>
        <v>0.26</v>
      </c>
      <c r="I183" s="4">
        <v>120</v>
      </c>
      <c r="J183" s="4">
        <f t="shared" si="7"/>
        <v>2.2807017543859649</v>
      </c>
      <c r="K183" s="4">
        <f t="shared" si="8"/>
        <v>0.27368421052631581</v>
      </c>
      <c r="L183" s="4">
        <v>1</v>
      </c>
      <c r="M183" s="4">
        <v>0.95</v>
      </c>
      <c r="N183" s="8"/>
      <c r="O183" s="25" t="s">
        <v>163</v>
      </c>
      <c r="P183" s="16"/>
    </row>
    <row r="184" spans="2:16" ht="15.75" customHeight="1" x14ac:dyDescent="0.3">
      <c r="B184" s="20"/>
      <c r="C184" s="2" t="s">
        <v>15</v>
      </c>
      <c r="D184" s="4" t="s">
        <v>51</v>
      </c>
      <c r="E184" s="4" t="s">
        <v>67</v>
      </c>
      <c r="F184" s="4">
        <v>1</v>
      </c>
      <c r="G184" s="4">
        <v>400</v>
      </c>
      <c r="H184" s="4">
        <f t="shared" si="9"/>
        <v>0.4</v>
      </c>
      <c r="I184" s="4">
        <v>120</v>
      </c>
      <c r="J184" s="4">
        <f t="shared" si="7"/>
        <v>3.5087719298245612</v>
      </c>
      <c r="K184" s="4">
        <f t="shared" si="8"/>
        <v>0.4210526315789474</v>
      </c>
      <c r="L184" s="4">
        <v>1</v>
      </c>
      <c r="M184" s="4">
        <v>0.95</v>
      </c>
      <c r="N184" s="8"/>
      <c r="O184" s="25" t="s">
        <v>163</v>
      </c>
      <c r="P184" s="16"/>
    </row>
    <row r="185" spans="2:16" ht="15.75" customHeight="1" x14ac:dyDescent="0.3">
      <c r="B185" s="20"/>
      <c r="C185" s="2" t="s">
        <v>15</v>
      </c>
      <c r="D185" s="4" t="s">
        <v>51</v>
      </c>
      <c r="E185" s="4" t="s">
        <v>108</v>
      </c>
      <c r="F185" s="4">
        <v>1</v>
      </c>
      <c r="G185" s="4">
        <v>800</v>
      </c>
      <c r="H185" s="4">
        <f t="shared" si="9"/>
        <v>0.8</v>
      </c>
      <c r="I185" s="4">
        <v>120</v>
      </c>
      <c r="J185" s="4">
        <f t="shared" si="7"/>
        <v>7.0175438596491224</v>
      </c>
      <c r="K185" s="4">
        <f t="shared" si="8"/>
        <v>0.8421052631578948</v>
      </c>
      <c r="L185" s="4">
        <v>1</v>
      </c>
      <c r="M185" s="4">
        <v>0.95</v>
      </c>
      <c r="N185" s="9"/>
      <c r="O185" s="25" t="s">
        <v>163</v>
      </c>
      <c r="P185" s="16"/>
    </row>
    <row r="186" spans="2:16" ht="15.75" customHeight="1" x14ac:dyDescent="0.3">
      <c r="B186" s="20">
        <v>23</v>
      </c>
      <c r="C186" s="2" t="s">
        <v>52</v>
      </c>
      <c r="D186" s="4" t="s">
        <v>53</v>
      </c>
      <c r="E186" s="4"/>
      <c r="F186" s="4"/>
      <c r="G186" s="4"/>
      <c r="H186" s="4">
        <f t="shared" si="9"/>
        <v>0</v>
      </c>
      <c r="I186" s="4"/>
      <c r="J186" s="4" t="e">
        <f t="shared" si="7"/>
        <v>#DIV/0!</v>
      </c>
      <c r="K186" s="4">
        <f t="shared" si="8"/>
        <v>0</v>
      </c>
      <c r="L186" s="4"/>
      <c r="M186" s="4">
        <v>0.95</v>
      </c>
      <c r="N186" s="7">
        <f>SUM(H186:H195)</f>
        <v>6.9525000000000006</v>
      </c>
      <c r="O186" s="25" t="s">
        <v>163</v>
      </c>
      <c r="P186" s="16"/>
    </row>
    <row r="187" spans="2:16" ht="15.75" customHeight="1" x14ac:dyDescent="0.3">
      <c r="B187" s="20"/>
      <c r="C187" s="2" t="s">
        <v>52</v>
      </c>
      <c r="D187" s="4" t="s">
        <v>53</v>
      </c>
      <c r="E187" s="4" t="s">
        <v>148</v>
      </c>
      <c r="F187" s="4">
        <v>3</v>
      </c>
      <c r="G187" s="4">
        <v>1800</v>
      </c>
      <c r="H187" s="4">
        <f t="shared" si="9"/>
        <v>5.4</v>
      </c>
      <c r="I187" s="4">
        <v>120</v>
      </c>
      <c r="J187" s="4">
        <f t="shared" si="7"/>
        <v>47.368421052631582</v>
      </c>
      <c r="K187" s="4">
        <f t="shared" si="8"/>
        <v>5.6842105263157903</v>
      </c>
      <c r="L187" s="4">
        <v>1</v>
      </c>
      <c r="M187" s="4">
        <v>0.95</v>
      </c>
      <c r="N187" s="8"/>
      <c r="O187" s="25" t="s">
        <v>163</v>
      </c>
      <c r="P187" s="16"/>
    </row>
    <row r="188" spans="2:16" ht="15.75" customHeight="1" x14ac:dyDescent="0.3">
      <c r="B188" s="20"/>
      <c r="C188" s="2" t="s">
        <v>52</v>
      </c>
      <c r="D188" s="4" t="s">
        <v>53</v>
      </c>
      <c r="E188" s="4" t="s">
        <v>65</v>
      </c>
      <c r="F188" s="4">
        <v>10</v>
      </c>
      <c r="G188" s="4">
        <v>20</v>
      </c>
      <c r="H188" s="4">
        <f t="shared" si="9"/>
        <v>0.2</v>
      </c>
      <c r="I188" s="4">
        <v>120</v>
      </c>
      <c r="J188" s="4">
        <f t="shared" si="7"/>
        <v>1.7543859649122806</v>
      </c>
      <c r="K188" s="4">
        <f t="shared" si="8"/>
        <v>0.2105263157894737</v>
      </c>
      <c r="L188" s="4">
        <v>1</v>
      </c>
      <c r="M188" s="4">
        <v>0.95</v>
      </c>
      <c r="N188" s="8"/>
      <c r="O188" s="24" t="s">
        <v>162</v>
      </c>
      <c r="P188" s="16"/>
    </row>
    <row r="189" spans="2:16" ht="15.75" customHeight="1" x14ac:dyDescent="0.3">
      <c r="B189" s="20"/>
      <c r="C189" s="2" t="s">
        <v>52</v>
      </c>
      <c r="D189" s="4" t="s">
        <v>53</v>
      </c>
      <c r="E189" s="4" t="s">
        <v>109</v>
      </c>
      <c r="F189" s="4">
        <v>6</v>
      </c>
      <c r="G189" s="4">
        <v>20</v>
      </c>
      <c r="H189" s="4">
        <f t="shared" si="9"/>
        <v>0.12</v>
      </c>
      <c r="I189" s="4">
        <v>120</v>
      </c>
      <c r="J189" s="4">
        <f t="shared" si="7"/>
        <v>1.0526315789473684</v>
      </c>
      <c r="K189" s="4">
        <f t="shared" si="8"/>
        <v>0.12631578947368421</v>
      </c>
      <c r="L189" s="4">
        <v>1</v>
      </c>
      <c r="M189" s="4">
        <v>0.95</v>
      </c>
      <c r="N189" s="8"/>
      <c r="O189" s="24" t="s">
        <v>162</v>
      </c>
      <c r="P189" s="16"/>
    </row>
    <row r="190" spans="2:16" ht="15.75" customHeight="1" x14ac:dyDescent="0.3">
      <c r="B190" s="20"/>
      <c r="C190" s="2" t="s">
        <v>52</v>
      </c>
      <c r="D190" s="4" t="s">
        <v>53</v>
      </c>
      <c r="E190" s="4" t="s">
        <v>71</v>
      </c>
      <c r="F190" s="4">
        <v>1</v>
      </c>
      <c r="G190" s="4">
        <v>13</v>
      </c>
      <c r="H190" s="4">
        <f t="shared" si="9"/>
        <v>1.2999999999999999E-2</v>
      </c>
      <c r="I190" s="4">
        <v>48</v>
      </c>
      <c r="J190" s="4">
        <f t="shared" si="7"/>
        <v>0.28508771929824567</v>
      </c>
      <c r="K190" s="4">
        <f t="shared" si="8"/>
        <v>1.368421052631579E-2</v>
      </c>
      <c r="L190" s="4">
        <v>1</v>
      </c>
      <c r="M190" s="4">
        <v>0.95</v>
      </c>
      <c r="N190" s="8"/>
      <c r="O190" s="24" t="s">
        <v>162</v>
      </c>
      <c r="P190" s="16"/>
    </row>
    <row r="191" spans="2:16" ht="15.75" customHeight="1" x14ac:dyDescent="0.3">
      <c r="B191" s="20"/>
      <c r="C191" s="2" t="s">
        <v>52</v>
      </c>
      <c r="D191" s="4" t="s">
        <v>53</v>
      </c>
      <c r="E191" s="4" t="s">
        <v>72</v>
      </c>
      <c r="F191" s="4">
        <v>1</v>
      </c>
      <c r="G191" s="4">
        <v>5</v>
      </c>
      <c r="H191" s="4">
        <f t="shared" si="9"/>
        <v>5.0000000000000001E-3</v>
      </c>
      <c r="I191" s="4">
        <v>24</v>
      </c>
      <c r="J191" s="4">
        <f t="shared" si="7"/>
        <v>0.2192982456140351</v>
      </c>
      <c r="K191" s="4">
        <f t="shared" si="8"/>
        <v>5.2631578947368429E-3</v>
      </c>
      <c r="L191" s="4">
        <v>1</v>
      </c>
      <c r="M191" s="4">
        <v>0.95</v>
      </c>
      <c r="N191" s="8"/>
      <c r="O191" s="24" t="s">
        <v>162</v>
      </c>
      <c r="P191" s="16"/>
    </row>
    <row r="192" spans="2:16" ht="15.75" customHeight="1" x14ac:dyDescent="0.3">
      <c r="B192" s="20"/>
      <c r="C192" s="2" t="s">
        <v>52</v>
      </c>
      <c r="D192" s="4" t="s">
        <v>53</v>
      </c>
      <c r="E192" s="4" t="s">
        <v>145</v>
      </c>
      <c r="F192" s="4">
        <v>2</v>
      </c>
      <c r="G192" s="4">
        <v>5.5</v>
      </c>
      <c r="H192" s="4">
        <f t="shared" si="9"/>
        <v>1.0999999999999999E-2</v>
      </c>
      <c r="I192" s="4">
        <v>12</v>
      </c>
      <c r="J192" s="4">
        <f t="shared" si="7"/>
        <v>0.9649122807017545</v>
      </c>
      <c r="K192" s="4">
        <f t="shared" si="8"/>
        <v>1.1578947368421053E-2</v>
      </c>
      <c r="L192" s="4">
        <v>1</v>
      </c>
      <c r="M192" s="4">
        <v>0.95</v>
      </c>
      <c r="N192" s="8"/>
      <c r="O192" s="24" t="s">
        <v>162</v>
      </c>
      <c r="P192" s="16"/>
    </row>
    <row r="193" spans="2:16" ht="15.75" customHeight="1" x14ac:dyDescent="0.3">
      <c r="B193" s="20"/>
      <c r="C193" s="2" t="s">
        <v>52</v>
      </c>
      <c r="D193" s="4" t="s">
        <v>53</v>
      </c>
      <c r="E193" s="4" t="s">
        <v>79</v>
      </c>
      <c r="F193" s="4">
        <v>1</v>
      </c>
      <c r="G193" s="4">
        <v>3.5</v>
      </c>
      <c r="H193" s="4">
        <f t="shared" si="9"/>
        <v>3.5000000000000001E-3</v>
      </c>
      <c r="I193" s="4">
        <v>120</v>
      </c>
      <c r="J193" s="4">
        <f t="shared" si="7"/>
        <v>3.0701754385964911E-2</v>
      </c>
      <c r="K193" s="4">
        <f t="shared" si="8"/>
        <v>3.6842105263157898E-3</v>
      </c>
      <c r="L193" s="4">
        <v>1</v>
      </c>
      <c r="M193" s="4">
        <v>0.95</v>
      </c>
      <c r="N193" s="8"/>
      <c r="O193" s="24" t="s">
        <v>162</v>
      </c>
      <c r="P193" s="16"/>
    </row>
    <row r="194" spans="2:16" ht="15.75" customHeight="1" x14ac:dyDescent="0.3">
      <c r="B194" s="20"/>
      <c r="C194" s="2" t="s">
        <v>52</v>
      </c>
      <c r="D194" s="4" t="s">
        <v>53</v>
      </c>
      <c r="E194" s="4" t="s">
        <v>67</v>
      </c>
      <c r="F194" s="4">
        <v>1</v>
      </c>
      <c r="G194" s="4">
        <v>400</v>
      </c>
      <c r="H194" s="4">
        <f t="shared" si="9"/>
        <v>0.4</v>
      </c>
      <c r="I194" s="4">
        <v>120</v>
      </c>
      <c r="J194" s="4">
        <f t="shared" si="7"/>
        <v>3.5087719298245612</v>
      </c>
      <c r="K194" s="4">
        <f t="shared" si="8"/>
        <v>0.4210526315789474</v>
      </c>
      <c r="L194" s="4">
        <v>1</v>
      </c>
      <c r="M194" s="4">
        <v>0.95</v>
      </c>
      <c r="N194" s="8"/>
      <c r="O194" s="25" t="s">
        <v>163</v>
      </c>
      <c r="P194" s="16"/>
    </row>
    <row r="195" spans="2:16" ht="15.75" customHeight="1" x14ac:dyDescent="0.3">
      <c r="B195" s="20"/>
      <c r="C195" s="2" t="s">
        <v>52</v>
      </c>
      <c r="D195" s="4" t="s">
        <v>53</v>
      </c>
      <c r="E195" s="4" t="s">
        <v>108</v>
      </c>
      <c r="F195" s="4">
        <v>1</v>
      </c>
      <c r="G195" s="4">
        <v>800</v>
      </c>
      <c r="H195" s="4">
        <f t="shared" si="9"/>
        <v>0.8</v>
      </c>
      <c r="I195" s="4">
        <v>120</v>
      </c>
      <c r="J195" s="4">
        <f t="shared" si="7"/>
        <v>7.0175438596491224</v>
      </c>
      <c r="K195" s="4">
        <f t="shared" si="8"/>
        <v>0.8421052631578948</v>
      </c>
      <c r="L195" s="4">
        <v>1</v>
      </c>
      <c r="M195" s="4">
        <v>0.95</v>
      </c>
      <c r="N195" s="9"/>
      <c r="O195" s="25" t="s">
        <v>163</v>
      </c>
      <c r="P195" s="16"/>
    </row>
    <row r="196" spans="2:16" ht="15.75" customHeight="1" x14ac:dyDescent="0.3">
      <c r="B196" s="20">
        <v>24</v>
      </c>
      <c r="C196" s="2" t="s">
        <v>54</v>
      </c>
      <c r="D196" s="4" t="s">
        <v>55</v>
      </c>
      <c r="E196" s="4"/>
      <c r="F196" s="4"/>
      <c r="G196" s="4"/>
      <c r="H196" s="4">
        <f t="shared" si="9"/>
        <v>0</v>
      </c>
      <c r="I196" s="4"/>
      <c r="J196" s="4" t="e">
        <f t="shared" si="7"/>
        <v>#DIV/0!</v>
      </c>
      <c r="K196" s="4">
        <f t="shared" si="8"/>
        <v>0</v>
      </c>
      <c r="L196" s="4"/>
      <c r="M196" s="4">
        <v>0.95</v>
      </c>
      <c r="N196" s="7">
        <f>SUM(H196:H201)</f>
        <v>1.9674999999999998</v>
      </c>
      <c r="O196" s="25" t="s">
        <v>163</v>
      </c>
      <c r="P196" s="16"/>
    </row>
    <row r="197" spans="2:16" ht="15.75" customHeight="1" x14ac:dyDescent="0.3">
      <c r="B197" s="20"/>
      <c r="C197" s="2" t="s">
        <v>54</v>
      </c>
      <c r="D197" s="4" t="s">
        <v>55</v>
      </c>
      <c r="E197" s="4" t="s">
        <v>156</v>
      </c>
      <c r="F197" s="4">
        <v>1</v>
      </c>
      <c r="G197" s="4">
        <v>1800</v>
      </c>
      <c r="H197" s="4">
        <f t="shared" si="9"/>
        <v>1.8</v>
      </c>
      <c r="I197" s="4">
        <v>120</v>
      </c>
      <c r="J197" s="4">
        <f t="shared" ref="J197:J235" si="10">(H197*1000)/(I197*0.95)</f>
        <v>15.789473684210526</v>
      </c>
      <c r="K197" s="4">
        <f t="shared" ref="K197:K235" si="11">H197/M197</f>
        <v>1.8947368421052633</v>
      </c>
      <c r="L197" s="4">
        <v>1</v>
      </c>
      <c r="M197" s="4">
        <v>0.95</v>
      </c>
      <c r="N197" s="8"/>
      <c r="O197" s="25" t="s">
        <v>163</v>
      </c>
      <c r="P197" s="16"/>
    </row>
    <row r="198" spans="2:16" ht="15.75" customHeight="1" x14ac:dyDescent="0.3">
      <c r="B198" s="20"/>
      <c r="C198" s="2" t="s">
        <v>54</v>
      </c>
      <c r="D198" s="4" t="s">
        <v>55</v>
      </c>
      <c r="E198" s="4" t="s">
        <v>110</v>
      </c>
      <c r="F198" s="4">
        <v>4</v>
      </c>
      <c r="G198" s="4">
        <v>36</v>
      </c>
      <c r="H198" s="4">
        <f t="shared" si="9"/>
        <v>0.14399999999999999</v>
      </c>
      <c r="I198" s="4">
        <v>120</v>
      </c>
      <c r="J198" s="4">
        <f t="shared" si="10"/>
        <v>1.263157894736842</v>
      </c>
      <c r="K198" s="4">
        <f t="shared" si="11"/>
        <v>0.15157894736842104</v>
      </c>
      <c r="L198" s="4">
        <v>1</v>
      </c>
      <c r="M198" s="4">
        <v>0.95</v>
      </c>
      <c r="N198" s="8"/>
      <c r="O198" s="24" t="s">
        <v>162</v>
      </c>
      <c r="P198" s="16"/>
    </row>
    <row r="199" spans="2:16" ht="15.75" customHeight="1" x14ac:dyDescent="0.3">
      <c r="B199" s="20"/>
      <c r="C199" s="2" t="s">
        <v>54</v>
      </c>
      <c r="D199" s="4" t="s">
        <v>55</v>
      </c>
      <c r="E199" s="4" t="s">
        <v>71</v>
      </c>
      <c r="F199" s="4">
        <v>1</v>
      </c>
      <c r="G199" s="4">
        <v>13</v>
      </c>
      <c r="H199" s="4">
        <f t="shared" si="9"/>
        <v>1.2999999999999999E-2</v>
      </c>
      <c r="I199" s="4">
        <v>48</v>
      </c>
      <c r="J199" s="4">
        <f t="shared" si="10"/>
        <v>0.28508771929824567</v>
      </c>
      <c r="K199" s="4">
        <f t="shared" si="11"/>
        <v>1.368421052631579E-2</v>
      </c>
      <c r="L199" s="4">
        <v>1</v>
      </c>
      <c r="M199" s="4">
        <v>0.95</v>
      </c>
      <c r="N199" s="8"/>
      <c r="O199" s="24" t="s">
        <v>162</v>
      </c>
      <c r="P199" s="16"/>
    </row>
    <row r="200" spans="2:16" ht="15.75" customHeight="1" x14ac:dyDescent="0.3">
      <c r="B200" s="20"/>
      <c r="C200" s="2" t="s">
        <v>54</v>
      </c>
      <c r="D200" s="4" t="s">
        <v>55</v>
      </c>
      <c r="E200" s="4" t="s">
        <v>72</v>
      </c>
      <c r="F200" s="4">
        <v>1</v>
      </c>
      <c r="G200" s="4">
        <v>5</v>
      </c>
      <c r="H200" s="4">
        <f t="shared" si="9"/>
        <v>5.0000000000000001E-3</v>
      </c>
      <c r="I200" s="4">
        <v>24</v>
      </c>
      <c r="J200" s="4">
        <f t="shared" si="10"/>
        <v>0.2192982456140351</v>
      </c>
      <c r="K200" s="4">
        <f t="shared" si="11"/>
        <v>5.2631578947368429E-3</v>
      </c>
      <c r="L200" s="4">
        <v>1</v>
      </c>
      <c r="M200" s="4">
        <v>0.95</v>
      </c>
      <c r="N200" s="8"/>
      <c r="O200" s="24" t="s">
        <v>162</v>
      </c>
      <c r="P200" s="16"/>
    </row>
    <row r="201" spans="2:16" ht="15.75" customHeight="1" x14ac:dyDescent="0.3">
      <c r="B201" s="20"/>
      <c r="C201" s="2" t="s">
        <v>54</v>
      </c>
      <c r="D201" s="4" t="s">
        <v>55</v>
      </c>
      <c r="E201" s="4" t="s">
        <v>145</v>
      </c>
      <c r="F201" s="4">
        <v>1</v>
      </c>
      <c r="G201" s="4">
        <v>5.5</v>
      </c>
      <c r="H201" s="4">
        <f t="shared" si="9"/>
        <v>5.4999999999999997E-3</v>
      </c>
      <c r="I201" s="4">
        <v>12</v>
      </c>
      <c r="J201" s="4">
        <f t="shared" si="10"/>
        <v>0.48245614035087725</v>
      </c>
      <c r="K201" s="4">
        <f t="shared" si="11"/>
        <v>5.7894736842105266E-3</v>
      </c>
      <c r="L201" s="4">
        <v>1</v>
      </c>
      <c r="M201" s="4">
        <v>0.95</v>
      </c>
      <c r="N201" s="9"/>
      <c r="O201" s="24" t="s">
        <v>162</v>
      </c>
      <c r="P201" s="16"/>
    </row>
    <row r="202" spans="2:16" ht="15.75" customHeight="1" x14ac:dyDescent="0.3">
      <c r="B202" s="20">
        <v>25</v>
      </c>
      <c r="C202" s="2" t="s">
        <v>56</v>
      </c>
      <c r="D202" s="4" t="s">
        <v>57</v>
      </c>
      <c r="E202" s="4"/>
      <c r="F202" s="4"/>
      <c r="G202" s="4"/>
      <c r="H202" s="4">
        <f t="shared" si="9"/>
        <v>0</v>
      </c>
      <c r="I202" s="4"/>
      <c r="J202" s="4" t="e">
        <f t="shared" si="10"/>
        <v>#DIV/0!</v>
      </c>
      <c r="K202" s="4">
        <f t="shared" si="11"/>
        <v>0</v>
      </c>
      <c r="L202" s="4"/>
      <c r="M202" s="4">
        <v>0.95</v>
      </c>
      <c r="N202" s="7">
        <f>SUM(H202:H208)</f>
        <v>6.3500000000000001E-2</v>
      </c>
      <c r="O202" s="25" t="s">
        <v>163</v>
      </c>
      <c r="P202" s="16"/>
    </row>
    <row r="203" spans="2:16" ht="15.75" customHeight="1" x14ac:dyDescent="0.3">
      <c r="B203" s="20"/>
      <c r="C203" s="2" t="s">
        <v>56</v>
      </c>
      <c r="D203" s="4" t="s">
        <v>57</v>
      </c>
      <c r="E203" s="4"/>
      <c r="F203" s="4"/>
      <c r="G203" s="4"/>
      <c r="H203" s="4">
        <f t="shared" si="9"/>
        <v>0</v>
      </c>
      <c r="I203" s="4"/>
      <c r="J203" s="4" t="e">
        <f t="shared" si="10"/>
        <v>#DIV/0!</v>
      </c>
      <c r="K203" s="4">
        <f t="shared" si="11"/>
        <v>0</v>
      </c>
      <c r="L203" s="4"/>
      <c r="M203" s="4">
        <v>0.95</v>
      </c>
      <c r="N203" s="8"/>
      <c r="O203" s="25" t="s">
        <v>163</v>
      </c>
      <c r="P203" s="16"/>
    </row>
    <row r="204" spans="2:16" ht="15.75" customHeight="1" x14ac:dyDescent="0.3">
      <c r="B204" s="20"/>
      <c r="C204" s="2" t="s">
        <v>56</v>
      </c>
      <c r="D204" s="4" t="s">
        <v>57</v>
      </c>
      <c r="E204" s="4" t="s">
        <v>65</v>
      </c>
      <c r="F204" s="4">
        <v>2</v>
      </c>
      <c r="G204" s="4">
        <v>10</v>
      </c>
      <c r="H204" s="4">
        <f t="shared" si="9"/>
        <v>0.02</v>
      </c>
      <c r="I204" s="4">
        <v>120</v>
      </c>
      <c r="J204" s="4">
        <f t="shared" si="10"/>
        <v>0.17543859649122806</v>
      </c>
      <c r="K204" s="4">
        <f t="shared" si="11"/>
        <v>2.1052631578947371E-2</v>
      </c>
      <c r="L204" s="4">
        <v>1</v>
      </c>
      <c r="M204" s="4">
        <v>0.95</v>
      </c>
      <c r="N204" s="8"/>
      <c r="O204" s="24" t="s">
        <v>162</v>
      </c>
      <c r="P204" s="16"/>
    </row>
    <row r="205" spans="2:16" ht="15.75" customHeight="1" x14ac:dyDescent="0.3">
      <c r="B205" s="20"/>
      <c r="C205" s="2" t="s">
        <v>56</v>
      </c>
      <c r="D205" s="4" t="s">
        <v>57</v>
      </c>
      <c r="E205" s="4" t="s">
        <v>107</v>
      </c>
      <c r="F205" s="4">
        <v>1</v>
      </c>
      <c r="G205" s="4">
        <v>20</v>
      </c>
      <c r="H205" s="4">
        <f t="shared" si="9"/>
        <v>0.02</v>
      </c>
      <c r="I205" s="4">
        <v>120</v>
      </c>
      <c r="J205" s="4">
        <f t="shared" si="10"/>
        <v>0.17543859649122806</v>
      </c>
      <c r="K205" s="4">
        <f t="shared" si="11"/>
        <v>2.1052631578947371E-2</v>
      </c>
      <c r="L205" s="4">
        <v>1</v>
      </c>
      <c r="M205" s="4">
        <v>0.95</v>
      </c>
      <c r="N205" s="8"/>
      <c r="O205" s="24" t="s">
        <v>162</v>
      </c>
      <c r="P205" s="16"/>
    </row>
    <row r="206" spans="2:16" ht="15.75" customHeight="1" x14ac:dyDescent="0.3">
      <c r="B206" s="20"/>
      <c r="C206" s="2" t="s">
        <v>56</v>
      </c>
      <c r="D206" s="4" t="s">
        <v>57</v>
      </c>
      <c r="E206" s="4" t="s">
        <v>71</v>
      </c>
      <c r="F206" s="4">
        <v>1</v>
      </c>
      <c r="G206" s="4">
        <v>13</v>
      </c>
      <c r="H206" s="4">
        <f t="shared" si="9"/>
        <v>1.2999999999999999E-2</v>
      </c>
      <c r="I206" s="4">
        <v>48</v>
      </c>
      <c r="J206" s="4">
        <f t="shared" si="10"/>
        <v>0.28508771929824567</v>
      </c>
      <c r="K206" s="4">
        <f t="shared" si="11"/>
        <v>1.368421052631579E-2</v>
      </c>
      <c r="L206" s="4">
        <v>1</v>
      </c>
      <c r="M206" s="4">
        <v>0.95</v>
      </c>
      <c r="N206" s="8"/>
      <c r="O206" s="24" t="s">
        <v>162</v>
      </c>
      <c r="P206" s="16"/>
    </row>
    <row r="207" spans="2:16" ht="15.75" customHeight="1" x14ac:dyDescent="0.3">
      <c r="B207" s="20"/>
      <c r="C207" s="2" t="s">
        <v>56</v>
      </c>
      <c r="D207" s="4" t="s">
        <v>57</v>
      </c>
      <c r="E207" s="4" t="s">
        <v>72</v>
      </c>
      <c r="F207" s="4">
        <v>1</v>
      </c>
      <c r="G207" s="4">
        <v>5</v>
      </c>
      <c r="H207" s="4">
        <f t="shared" si="9"/>
        <v>5.0000000000000001E-3</v>
      </c>
      <c r="I207" s="4">
        <v>24</v>
      </c>
      <c r="J207" s="4">
        <f t="shared" si="10"/>
        <v>0.2192982456140351</v>
      </c>
      <c r="K207" s="4">
        <f t="shared" si="11"/>
        <v>5.2631578947368429E-3</v>
      </c>
      <c r="L207" s="4">
        <v>1</v>
      </c>
      <c r="M207" s="4">
        <v>0.95</v>
      </c>
      <c r="N207" s="8"/>
      <c r="O207" s="24" t="s">
        <v>162</v>
      </c>
      <c r="P207" s="16"/>
    </row>
    <row r="208" spans="2:16" ht="15.75" customHeight="1" x14ac:dyDescent="0.3">
      <c r="B208" s="20"/>
      <c r="C208" s="2" t="s">
        <v>56</v>
      </c>
      <c r="D208" s="4" t="s">
        <v>57</v>
      </c>
      <c r="E208" s="4" t="s">
        <v>145</v>
      </c>
      <c r="F208" s="4">
        <v>1</v>
      </c>
      <c r="G208" s="4">
        <v>5.5</v>
      </c>
      <c r="H208" s="4">
        <f t="shared" ref="H208:H235" si="12">(G208/1000)*F208</f>
        <v>5.4999999999999997E-3</v>
      </c>
      <c r="I208" s="4">
        <v>12</v>
      </c>
      <c r="J208" s="4">
        <f t="shared" si="10"/>
        <v>0.48245614035087725</v>
      </c>
      <c r="K208" s="4">
        <f t="shared" si="11"/>
        <v>5.7894736842105266E-3</v>
      </c>
      <c r="L208" s="4">
        <v>1</v>
      </c>
      <c r="M208" s="4">
        <v>0.95</v>
      </c>
      <c r="N208" s="9"/>
      <c r="O208" s="24" t="s">
        <v>162</v>
      </c>
      <c r="P208" s="16"/>
    </row>
    <row r="209" spans="2:16" ht="15.75" customHeight="1" x14ac:dyDescent="0.3">
      <c r="B209" s="20">
        <v>26</v>
      </c>
      <c r="C209" s="2" t="s">
        <v>58</v>
      </c>
      <c r="D209" s="4" t="s">
        <v>59</v>
      </c>
      <c r="E209" s="4"/>
      <c r="F209" s="4"/>
      <c r="G209" s="4"/>
      <c r="H209" s="4">
        <f t="shared" si="12"/>
        <v>0</v>
      </c>
      <c r="I209" s="4"/>
      <c r="J209" s="4" t="e">
        <f t="shared" si="10"/>
        <v>#DIV/0!</v>
      </c>
      <c r="K209" s="4">
        <f t="shared" si="11"/>
        <v>0</v>
      </c>
      <c r="L209" s="4"/>
      <c r="M209" s="4">
        <v>0.95</v>
      </c>
      <c r="N209" s="7">
        <f>SUM(H209:H218)</f>
        <v>29.057500000000001</v>
      </c>
      <c r="O209" s="25" t="s">
        <v>163</v>
      </c>
      <c r="P209" s="16"/>
    </row>
    <row r="210" spans="2:16" ht="15.75" customHeight="1" x14ac:dyDescent="0.3">
      <c r="B210" s="20"/>
      <c r="C210" s="2" t="s">
        <v>58</v>
      </c>
      <c r="D210" s="4" t="s">
        <v>59</v>
      </c>
      <c r="E210" s="4" t="s">
        <v>149</v>
      </c>
      <c r="F210" s="4">
        <v>2</v>
      </c>
      <c r="G210" s="4">
        <v>1800</v>
      </c>
      <c r="H210" s="4">
        <f t="shared" si="12"/>
        <v>3.6</v>
      </c>
      <c r="I210" s="4">
        <v>120</v>
      </c>
      <c r="J210" s="4">
        <f t="shared" si="10"/>
        <v>31.578947368421051</v>
      </c>
      <c r="K210" s="4">
        <f t="shared" si="11"/>
        <v>3.7894736842105265</v>
      </c>
      <c r="L210" s="4">
        <v>1</v>
      </c>
      <c r="M210" s="4">
        <v>0.95</v>
      </c>
      <c r="N210" s="8"/>
      <c r="O210" s="25" t="s">
        <v>163</v>
      </c>
      <c r="P210" s="16"/>
    </row>
    <row r="211" spans="2:16" ht="15.75" customHeight="1" x14ac:dyDescent="0.3">
      <c r="B211" s="20"/>
      <c r="C211" s="2" t="s">
        <v>58</v>
      </c>
      <c r="D211" s="4" t="s">
        <v>59</v>
      </c>
      <c r="E211" s="4" t="s">
        <v>65</v>
      </c>
      <c r="F211" s="4">
        <v>27</v>
      </c>
      <c r="G211" s="4">
        <v>55</v>
      </c>
      <c r="H211" s="4">
        <f t="shared" si="12"/>
        <v>1.4850000000000001</v>
      </c>
      <c r="I211" s="4">
        <v>120</v>
      </c>
      <c r="J211" s="4">
        <f t="shared" si="10"/>
        <v>13.026315789473685</v>
      </c>
      <c r="K211" s="4">
        <f t="shared" si="11"/>
        <v>1.5631578947368423</v>
      </c>
      <c r="L211" s="4">
        <v>1</v>
      </c>
      <c r="M211" s="4">
        <v>0.95</v>
      </c>
      <c r="N211" s="8"/>
      <c r="O211" s="24" t="s">
        <v>162</v>
      </c>
      <c r="P211" s="16"/>
    </row>
    <row r="212" spans="2:16" ht="15.75" customHeight="1" x14ac:dyDescent="0.3">
      <c r="B212" s="20"/>
      <c r="C212" s="2" t="s">
        <v>58</v>
      </c>
      <c r="D212" s="4" t="s">
        <v>59</v>
      </c>
      <c r="E212" s="4" t="s">
        <v>71</v>
      </c>
      <c r="F212" s="4">
        <v>1</v>
      </c>
      <c r="G212" s="4">
        <v>13</v>
      </c>
      <c r="H212" s="4">
        <f t="shared" si="12"/>
        <v>1.2999999999999999E-2</v>
      </c>
      <c r="I212" s="4">
        <v>48</v>
      </c>
      <c r="J212" s="4">
        <f t="shared" si="10"/>
        <v>0.28508771929824567</v>
      </c>
      <c r="K212" s="4">
        <f t="shared" si="11"/>
        <v>1.368421052631579E-2</v>
      </c>
      <c r="L212" s="4">
        <v>1</v>
      </c>
      <c r="M212" s="4">
        <v>0.95</v>
      </c>
      <c r="N212" s="8"/>
      <c r="O212" s="24" t="s">
        <v>162</v>
      </c>
      <c r="P212" s="16"/>
    </row>
    <row r="213" spans="2:16" ht="15.75" customHeight="1" x14ac:dyDescent="0.3">
      <c r="B213" s="20"/>
      <c r="C213" s="2" t="s">
        <v>58</v>
      </c>
      <c r="D213" s="4" t="s">
        <v>59</v>
      </c>
      <c r="E213" s="4" t="s">
        <v>72</v>
      </c>
      <c r="F213" s="4">
        <v>1</v>
      </c>
      <c r="G213" s="4">
        <v>5</v>
      </c>
      <c r="H213" s="4">
        <f t="shared" si="12"/>
        <v>5.0000000000000001E-3</v>
      </c>
      <c r="I213" s="4">
        <v>24</v>
      </c>
      <c r="J213" s="4">
        <f t="shared" si="10"/>
        <v>0.2192982456140351</v>
      </c>
      <c r="K213" s="4">
        <f t="shared" si="11"/>
        <v>5.2631578947368429E-3</v>
      </c>
      <c r="L213" s="4">
        <v>1</v>
      </c>
      <c r="M213" s="4">
        <v>0.95</v>
      </c>
      <c r="N213" s="8"/>
      <c r="O213" s="24" t="s">
        <v>162</v>
      </c>
      <c r="P213" s="16"/>
    </row>
    <row r="214" spans="2:16" ht="15.75" customHeight="1" x14ac:dyDescent="0.3">
      <c r="B214" s="20"/>
      <c r="C214" s="2" t="s">
        <v>58</v>
      </c>
      <c r="D214" s="4" t="s">
        <v>59</v>
      </c>
      <c r="E214" s="4" t="s">
        <v>145</v>
      </c>
      <c r="F214" s="4">
        <v>2</v>
      </c>
      <c r="G214" s="4">
        <v>5.5</v>
      </c>
      <c r="H214" s="4">
        <f t="shared" si="12"/>
        <v>1.0999999999999999E-2</v>
      </c>
      <c r="I214" s="4">
        <v>12</v>
      </c>
      <c r="J214" s="4">
        <f t="shared" si="10"/>
        <v>0.9649122807017545</v>
      </c>
      <c r="K214" s="4">
        <f t="shared" si="11"/>
        <v>1.1578947368421053E-2</v>
      </c>
      <c r="L214" s="4">
        <v>1</v>
      </c>
      <c r="M214" s="4">
        <v>0.95</v>
      </c>
      <c r="N214" s="8"/>
      <c r="O214" s="24" t="s">
        <v>162</v>
      </c>
      <c r="P214" s="16"/>
    </row>
    <row r="215" spans="2:16" ht="15.75" customHeight="1" x14ac:dyDescent="0.3">
      <c r="B215" s="20"/>
      <c r="C215" s="2" t="s">
        <v>58</v>
      </c>
      <c r="D215" s="4" t="s">
        <v>59</v>
      </c>
      <c r="E215" s="4" t="s">
        <v>141</v>
      </c>
      <c r="F215" s="4">
        <v>1</v>
      </c>
      <c r="G215" s="4">
        <v>960</v>
      </c>
      <c r="H215" s="4">
        <f t="shared" si="12"/>
        <v>0.96</v>
      </c>
      <c r="I215" s="4">
        <v>120</v>
      </c>
      <c r="J215" s="4">
        <f t="shared" si="10"/>
        <v>8.4210526315789469</v>
      </c>
      <c r="K215" s="4">
        <f t="shared" si="11"/>
        <v>1.0105263157894737</v>
      </c>
      <c r="L215" s="4">
        <v>1</v>
      </c>
      <c r="M215" s="4">
        <v>0.95</v>
      </c>
      <c r="N215" s="8"/>
      <c r="O215" s="24" t="s">
        <v>162</v>
      </c>
      <c r="P215" s="16"/>
    </row>
    <row r="216" spans="2:16" ht="15.75" customHeight="1" x14ac:dyDescent="0.3">
      <c r="B216" s="20"/>
      <c r="C216" s="2" t="s">
        <v>58</v>
      </c>
      <c r="D216" s="4" t="s">
        <v>59</v>
      </c>
      <c r="E216" s="6" t="s">
        <v>160</v>
      </c>
      <c r="F216" s="6">
        <v>1</v>
      </c>
      <c r="G216" s="6">
        <v>22380</v>
      </c>
      <c r="H216" s="6">
        <f t="shared" ref="H216" si="13">(G216/1000)*F216</f>
        <v>22.38</v>
      </c>
      <c r="I216" s="6">
        <v>208</v>
      </c>
      <c r="J216" s="4">
        <f t="shared" si="10"/>
        <v>113.2591093117409</v>
      </c>
      <c r="K216" s="6">
        <f t="shared" ref="K216" si="14">H216/M216</f>
        <v>23.557894736842105</v>
      </c>
      <c r="L216" s="6">
        <v>3</v>
      </c>
      <c r="M216" s="6">
        <v>0.95</v>
      </c>
      <c r="N216" s="6"/>
      <c r="O216" s="24" t="s">
        <v>162</v>
      </c>
      <c r="P216" s="16"/>
    </row>
    <row r="217" spans="2:16" ht="15.75" customHeight="1" x14ac:dyDescent="0.3">
      <c r="B217" s="20"/>
      <c r="C217" s="2" t="s">
        <v>58</v>
      </c>
      <c r="D217" s="4" t="s">
        <v>59</v>
      </c>
      <c r="E217" s="4" t="s">
        <v>142</v>
      </c>
      <c r="F217" s="4">
        <v>1</v>
      </c>
      <c r="G217" s="4">
        <v>600</v>
      </c>
      <c r="H217" s="4">
        <f t="shared" si="12"/>
        <v>0.6</v>
      </c>
      <c r="I217" s="4">
        <v>120</v>
      </c>
      <c r="J217" s="4">
        <f t="shared" si="10"/>
        <v>5.2631578947368425</v>
      </c>
      <c r="K217" s="4">
        <f t="shared" si="11"/>
        <v>0.63157894736842102</v>
      </c>
      <c r="L217" s="4">
        <v>1</v>
      </c>
      <c r="M217" s="4">
        <v>0.95</v>
      </c>
      <c r="N217" s="8"/>
      <c r="O217" s="24" t="s">
        <v>162</v>
      </c>
      <c r="P217" s="16"/>
    </row>
    <row r="218" spans="2:16" ht="15.75" customHeight="1" x14ac:dyDescent="0.3">
      <c r="B218" s="20"/>
      <c r="C218" s="2" t="s">
        <v>58</v>
      </c>
      <c r="D218" s="4" t="s">
        <v>59</v>
      </c>
      <c r="E218" s="4" t="s">
        <v>79</v>
      </c>
      <c r="F218" s="4">
        <v>1</v>
      </c>
      <c r="G218" s="4">
        <v>3.5</v>
      </c>
      <c r="H218" s="4">
        <f t="shared" si="12"/>
        <v>3.5000000000000001E-3</v>
      </c>
      <c r="I218" s="4">
        <v>120</v>
      </c>
      <c r="J218" s="4">
        <f t="shared" si="10"/>
        <v>3.0701754385964911E-2</v>
      </c>
      <c r="K218" s="4">
        <f t="shared" si="11"/>
        <v>3.6842105263157898E-3</v>
      </c>
      <c r="L218" s="4">
        <v>1</v>
      </c>
      <c r="M218" s="4">
        <v>0.95</v>
      </c>
      <c r="N218" s="9"/>
      <c r="O218" s="24" t="s">
        <v>162</v>
      </c>
      <c r="P218" s="16"/>
    </row>
    <row r="219" spans="2:16" ht="15.75" customHeight="1" x14ac:dyDescent="0.3">
      <c r="B219" s="20">
        <v>27</v>
      </c>
      <c r="C219" s="2" t="s">
        <v>43</v>
      </c>
      <c r="D219" s="4" t="s">
        <v>60</v>
      </c>
      <c r="E219" s="4"/>
      <c r="F219" s="4"/>
      <c r="G219" s="4"/>
      <c r="H219" s="4">
        <f t="shared" si="12"/>
        <v>0</v>
      </c>
      <c r="I219" s="4"/>
      <c r="J219" s="4" t="e">
        <f t="shared" si="10"/>
        <v>#DIV/0!</v>
      </c>
      <c r="K219" s="4" t="e">
        <f t="shared" si="11"/>
        <v>#DIV/0!</v>
      </c>
      <c r="L219" s="4"/>
      <c r="M219" s="4"/>
      <c r="N219" s="19">
        <f>SUM(H219:H228)</f>
        <v>16.006</v>
      </c>
      <c r="O219" s="25" t="s">
        <v>163</v>
      </c>
      <c r="P219" s="16"/>
    </row>
    <row r="220" spans="2:16" ht="15.75" customHeight="1" x14ac:dyDescent="0.3">
      <c r="B220" s="20"/>
      <c r="C220" s="2" t="s">
        <v>43</v>
      </c>
      <c r="D220" s="4" t="s">
        <v>60</v>
      </c>
      <c r="E220" s="4" t="s">
        <v>149</v>
      </c>
      <c r="F220" s="4">
        <v>2</v>
      </c>
      <c r="G220" s="4">
        <v>1800</v>
      </c>
      <c r="H220" s="4">
        <f t="shared" si="12"/>
        <v>3.6</v>
      </c>
      <c r="I220" s="4">
        <v>120</v>
      </c>
      <c r="J220" s="4">
        <f t="shared" si="10"/>
        <v>31.578947368421051</v>
      </c>
      <c r="K220" s="4">
        <f t="shared" si="11"/>
        <v>3.7894736842105265</v>
      </c>
      <c r="L220" s="4">
        <v>1</v>
      </c>
      <c r="M220" s="4">
        <v>0.95</v>
      </c>
      <c r="N220" s="12"/>
      <c r="O220" s="25" t="s">
        <v>163</v>
      </c>
      <c r="P220" s="16"/>
    </row>
    <row r="221" spans="2:16" ht="15.75" customHeight="1" x14ac:dyDescent="0.3">
      <c r="B221" s="20"/>
      <c r="C221" s="2" t="s">
        <v>43</v>
      </c>
      <c r="D221" s="4" t="s">
        <v>60</v>
      </c>
      <c r="E221" s="4" t="s">
        <v>65</v>
      </c>
      <c r="F221" s="4">
        <v>13</v>
      </c>
      <c r="G221" s="4">
        <v>65</v>
      </c>
      <c r="H221" s="4">
        <f t="shared" si="12"/>
        <v>0.84499999999999997</v>
      </c>
      <c r="I221" s="4">
        <v>120</v>
      </c>
      <c r="J221" s="4">
        <f t="shared" si="10"/>
        <v>7.4122807017543861</v>
      </c>
      <c r="K221" s="4">
        <f t="shared" si="11"/>
        <v>0.88947368421052631</v>
      </c>
      <c r="L221" s="4">
        <v>1</v>
      </c>
      <c r="M221" s="4">
        <v>0.95</v>
      </c>
      <c r="N221" s="12"/>
      <c r="O221" s="24" t="s">
        <v>162</v>
      </c>
      <c r="P221" s="16"/>
    </row>
    <row r="222" spans="2:16" ht="15.75" customHeight="1" x14ac:dyDescent="0.3">
      <c r="B222" s="20"/>
      <c r="C222" s="2" t="s">
        <v>43</v>
      </c>
      <c r="D222" s="4" t="s">
        <v>60</v>
      </c>
      <c r="E222" s="4" t="s">
        <v>111</v>
      </c>
      <c r="F222" s="4">
        <v>1</v>
      </c>
      <c r="G222" s="4">
        <v>187</v>
      </c>
      <c r="H222" s="4">
        <f t="shared" si="12"/>
        <v>0.187</v>
      </c>
      <c r="I222" s="4">
        <v>120</v>
      </c>
      <c r="J222" s="4">
        <f t="shared" si="10"/>
        <v>1.6403508771929824</v>
      </c>
      <c r="K222" s="4">
        <f t="shared" si="11"/>
        <v>0.1968421052631579</v>
      </c>
      <c r="L222" s="4">
        <v>1</v>
      </c>
      <c r="M222" s="4">
        <v>0.95</v>
      </c>
      <c r="N222" s="12"/>
      <c r="O222" s="24" t="s">
        <v>162</v>
      </c>
      <c r="P222" s="16"/>
    </row>
    <row r="223" spans="2:16" ht="15.75" customHeight="1" x14ac:dyDescent="0.3">
      <c r="B223" s="20"/>
      <c r="C223" s="2" t="s">
        <v>43</v>
      </c>
      <c r="D223" s="4" t="s">
        <v>60</v>
      </c>
      <c r="E223" s="4" t="s">
        <v>112</v>
      </c>
      <c r="F223" s="4">
        <v>1</v>
      </c>
      <c r="G223" s="4">
        <v>3422.5</v>
      </c>
      <c r="H223" s="4">
        <f t="shared" si="12"/>
        <v>3.4224999999999999</v>
      </c>
      <c r="I223" s="4">
        <v>208</v>
      </c>
      <c r="J223" s="4">
        <f t="shared" si="10"/>
        <v>17.320344129554655</v>
      </c>
      <c r="K223" s="4">
        <f t="shared" si="11"/>
        <v>3.6026315789473684</v>
      </c>
      <c r="L223" s="4">
        <v>3</v>
      </c>
      <c r="M223" s="4">
        <v>0.95</v>
      </c>
      <c r="N223" s="12"/>
      <c r="O223" s="24" t="s">
        <v>162</v>
      </c>
      <c r="P223" s="16"/>
    </row>
    <row r="224" spans="2:16" ht="15.75" customHeight="1" x14ac:dyDescent="0.3">
      <c r="B224" s="20"/>
      <c r="C224" s="2" t="s">
        <v>43</v>
      </c>
      <c r="D224" s="4" t="s">
        <v>60</v>
      </c>
      <c r="E224" s="4" t="s">
        <v>113</v>
      </c>
      <c r="F224" s="4">
        <v>1</v>
      </c>
      <c r="G224" s="4">
        <v>3422.5</v>
      </c>
      <c r="H224" s="4">
        <f t="shared" si="12"/>
        <v>3.4224999999999999</v>
      </c>
      <c r="I224" s="4">
        <v>208</v>
      </c>
      <c r="J224" s="4">
        <f t="shared" si="10"/>
        <v>17.320344129554655</v>
      </c>
      <c r="K224" s="4">
        <f t="shared" si="11"/>
        <v>3.6026315789473684</v>
      </c>
      <c r="L224" s="4">
        <v>3</v>
      </c>
      <c r="M224" s="4">
        <v>0.95</v>
      </c>
      <c r="N224" s="12"/>
      <c r="O224" s="24" t="s">
        <v>162</v>
      </c>
      <c r="P224" s="16"/>
    </row>
    <row r="225" spans="2:16" ht="15.75" customHeight="1" x14ac:dyDescent="0.3">
      <c r="B225" s="20"/>
      <c r="C225" s="2" t="s">
        <v>43</v>
      </c>
      <c r="D225" s="4" t="s">
        <v>60</v>
      </c>
      <c r="E225" s="4" t="s">
        <v>114</v>
      </c>
      <c r="F225" s="4">
        <v>1</v>
      </c>
      <c r="G225" s="4">
        <v>4500</v>
      </c>
      <c r="H225" s="4">
        <f t="shared" si="12"/>
        <v>4.5</v>
      </c>
      <c r="I225" s="4">
        <v>240</v>
      </c>
      <c r="J225" s="4">
        <f t="shared" si="10"/>
        <v>19.736842105263158</v>
      </c>
      <c r="K225" s="4">
        <f t="shared" si="11"/>
        <v>4.7368421052631584</v>
      </c>
      <c r="L225" s="4">
        <v>1</v>
      </c>
      <c r="M225" s="4">
        <v>0.95</v>
      </c>
      <c r="N225" s="12"/>
      <c r="O225" s="24" t="s">
        <v>162</v>
      </c>
      <c r="P225" s="16"/>
    </row>
    <row r="226" spans="2:16" ht="15.75" customHeight="1" x14ac:dyDescent="0.3">
      <c r="B226" s="20"/>
      <c r="C226" s="2" t="s">
        <v>43</v>
      </c>
      <c r="D226" s="4" t="s">
        <v>60</v>
      </c>
      <c r="E226" s="4" t="s">
        <v>71</v>
      </c>
      <c r="F226" s="4">
        <v>1</v>
      </c>
      <c r="G226" s="4">
        <v>13</v>
      </c>
      <c r="H226" s="4">
        <f t="shared" si="12"/>
        <v>1.2999999999999999E-2</v>
      </c>
      <c r="I226" s="4">
        <v>48</v>
      </c>
      <c r="J226" s="4">
        <f t="shared" si="10"/>
        <v>0.28508771929824567</v>
      </c>
      <c r="K226" s="4">
        <f t="shared" si="11"/>
        <v>1.368421052631579E-2</v>
      </c>
      <c r="L226" s="4">
        <v>1</v>
      </c>
      <c r="M226" s="4">
        <v>0.95</v>
      </c>
      <c r="N226" s="12"/>
      <c r="O226" s="24" t="s">
        <v>162</v>
      </c>
      <c r="P226" s="16"/>
    </row>
    <row r="227" spans="2:16" ht="15.75" customHeight="1" x14ac:dyDescent="0.3">
      <c r="B227" s="20"/>
      <c r="C227" s="2" t="s">
        <v>43</v>
      </c>
      <c r="D227" s="4" t="s">
        <v>60</v>
      </c>
      <c r="E227" s="4" t="s">
        <v>72</v>
      </c>
      <c r="F227" s="4">
        <v>1</v>
      </c>
      <c r="G227" s="4">
        <v>5</v>
      </c>
      <c r="H227" s="4">
        <f t="shared" si="12"/>
        <v>5.0000000000000001E-3</v>
      </c>
      <c r="I227" s="4">
        <v>24</v>
      </c>
      <c r="J227" s="4">
        <f t="shared" si="10"/>
        <v>0.2192982456140351</v>
      </c>
      <c r="K227" s="4">
        <f t="shared" si="11"/>
        <v>5.2631578947368429E-3</v>
      </c>
      <c r="L227" s="4">
        <v>1</v>
      </c>
      <c r="M227" s="4">
        <v>0.95</v>
      </c>
      <c r="N227" s="12"/>
      <c r="O227" s="24" t="s">
        <v>162</v>
      </c>
      <c r="P227" s="16"/>
    </row>
    <row r="228" spans="2:16" ht="15.75" customHeight="1" x14ac:dyDescent="0.3">
      <c r="B228" s="20"/>
      <c r="C228" s="2" t="s">
        <v>43</v>
      </c>
      <c r="D228" s="4" t="s">
        <v>60</v>
      </c>
      <c r="E228" s="4" t="s">
        <v>145</v>
      </c>
      <c r="F228" s="4">
        <v>2</v>
      </c>
      <c r="G228" s="4">
        <v>5.5</v>
      </c>
      <c r="H228" s="4">
        <f t="shared" si="12"/>
        <v>1.0999999999999999E-2</v>
      </c>
      <c r="I228" s="4">
        <v>12</v>
      </c>
      <c r="J228" s="4">
        <f t="shared" si="10"/>
        <v>0.9649122807017545</v>
      </c>
      <c r="K228" s="4">
        <f t="shared" si="11"/>
        <v>1.1578947368421053E-2</v>
      </c>
      <c r="L228" s="4">
        <v>1</v>
      </c>
      <c r="M228" s="4">
        <v>0.95</v>
      </c>
      <c r="N228" s="13"/>
      <c r="O228" s="24" t="s">
        <v>162</v>
      </c>
      <c r="P228" s="16"/>
    </row>
    <row r="229" spans="2:16" ht="15.75" customHeight="1" x14ac:dyDescent="0.3">
      <c r="B229" s="20">
        <v>28</v>
      </c>
      <c r="C229" s="2" t="s">
        <v>61</v>
      </c>
      <c r="D229" s="4" t="s">
        <v>62</v>
      </c>
      <c r="E229" s="4"/>
      <c r="F229" s="4"/>
      <c r="G229" s="4"/>
      <c r="H229" s="4">
        <f t="shared" si="12"/>
        <v>0</v>
      </c>
      <c r="I229" s="4"/>
      <c r="J229" s="4" t="e">
        <f t="shared" si="10"/>
        <v>#DIV/0!</v>
      </c>
      <c r="K229" s="4">
        <f t="shared" si="11"/>
        <v>0</v>
      </c>
      <c r="L229" s="4"/>
      <c r="M229" s="4">
        <v>0.95</v>
      </c>
      <c r="N229" s="7">
        <f>SUM(H229:H235)</f>
        <v>7.4194999999999993</v>
      </c>
      <c r="O229" s="25" t="s">
        <v>163</v>
      </c>
      <c r="P229" s="16"/>
    </row>
    <row r="230" spans="2:16" ht="15.75" customHeight="1" x14ac:dyDescent="0.3">
      <c r="B230" s="20"/>
      <c r="C230" s="2" t="s">
        <v>61</v>
      </c>
      <c r="D230" s="4" t="s">
        <v>62</v>
      </c>
      <c r="E230" s="4" t="s">
        <v>148</v>
      </c>
      <c r="F230" s="4">
        <v>3</v>
      </c>
      <c r="G230" s="4">
        <v>1800</v>
      </c>
      <c r="H230" s="4">
        <f t="shared" si="12"/>
        <v>5.4</v>
      </c>
      <c r="I230" s="4">
        <v>120</v>
      </c>
      <c r="J230" s="4">
        <f t="shared" si="10"/>
        <v>47.368421052631582</v>
      </c>
      <c r="K230" s="4">
        <f t="shared" si="11"/>
        <v>5.6842105263157903</v>
      </c>
      <c r="L230" s="4">
        <v>1</v>
      </c>
      <c r="M230" s="4">
        <v>0.95</v>
      </c>
      <c r="N230" s="8"/>
      <c r="O230" s="25" t="s">
        <v>163</v>
      </c>
      <c r="P230" s="16"/>
    </row>
    <row r="231" spans="2:16" ht="15.75" customHeight="1" x14ac:dyDescent="0.3">
      <c r="B231" s="20"/>
      <c r="C231" s="2" t="s">
        <v>61</v>
      </c>
      <c r="D231" s="4" t="s">
        <v>62</v>
      </c>
      <c r="E231" s="4" t="s">
        <v>65</v>
      </c>
      <c r="F231" s="4">
        <v>31</v>
      </c>
      <c r="G231" s="4">
        <v>56</v>
      </c>
      <c r="H231" s="4">
        <f t="shared" si="12"/>
        <v>1.736</v>
      </c>
      <c r="I231" s="4">
        <v>120</v>
      </c>
      <c r="J231" s="4">
        <f t="shared" si="10"/>
        <v>15.228070175438596</v>
      </c>
      <c r="K231" s="4">
        <f t="shared" si="11"/>
        <v>1.8273684210526318</v>
      </c>
      <c r="L231" s="4">
        <v>1</v>
      </c>
      <c r="M231" s="4">
        <v>0.95</v>
      </c>
      <c r="N231" s="8"/>
      <c r="O231" s="24" t="s">
        <v>162</v>
      </c>
      <c r="P231" s="16"/>
    </row>
    <row r="232" spans="2:16" ht="15.75" customHeight="1" x14ac:dyDescent="0.3">
      <c r="B232" s="20"/>
      <c r="C232" s="2" t="s">
        <v>61</v>
      </c>
      <c r="D232" s="4" t="s">
        <v>62</v>
      </c>
      <c r="E232" s="4" t="s">
        <v>71</v>
      </c>
      <c r="F232" s="4">
        <v>1</v>
      </c>
      <c r="G232" s="4">
        <v>13</v>
      </c>
      <c r="H232" s="4">
        <f t="shared" si="12"/>
        <v>1.2999999999999999E-2</v>
      </c>
      <c r="I232" s="4">
        <v>48</v>
      </c>
      <c r="J232" s="4">
        <f t="shared" si="10"/>
        <v>0.28508771929824567</v>
      </c>
      <c r="K232" s="4">
        <f t="shared" si="11"/>
        <v>1.368421052631579E-2</v>
      </c>
      <c r="L232" s="4">
        <v>1</v>
      </c>
      <c r="M232" s="4">
        <v>0.95</v>
      </c>
      <c r="N232" s="8"/>
      <c r="O232" s="24" t="s">
        <v>162</v>
      </c>
      <c r="P232" s="16"/>
    </row>
    <row r="233" spans="2:16" ht="15.75" customHeight="1" x14ac:dyDescent="0.3">
      <c r="B233" s="20"/>
      <c r="C233" s="2" t="s">
        <v>61</v>
      </c>
      <c r="D233" s="4" t="s">
        <v>62</v>
      </c>
      <c r="E233" s="4" t="s">
        <v>72</v>
      </c>
      <c r="F233" s="4">
        <v>1</v>
      </c>
      <c r="G233" s="4">
        <v>5</v>
      </c>
      <c r="H233" s="4">
        <f t="shared" si="12"/>
        <v>5.0000000000000001E-3</v>
      </c>
      <c r="I233" s="4">
        <v>24</v>
      </c>
      <c r="J233" s="4">
        <f t="shared" si="10"/>
        <v>0.2192982456140351</v>
      </c>
      <c r="K233" s="4">
        <f t="shared" si="11"/>
        <v>5.2631578947368429E-3</v>
      </c>
      <c r="L233" s="4">
        <v>1</v>
      </c>
      <c r="M233" s="4">
        <v>0.95</v>
      </c>
      <c r="N233" s="8"/>
      <c r="O233" s="24" t="s">
        <v>162</v>
      </c>
      <c r="P233" s="16"/>
    </row>
    <row r="234" spans="2:16" ht="15.75" customHeight="1" x14ac:dyDescent="0.3">
      <c r="B234" s="20"/>
      <c r="C234" s="2" t="s">
        <v>61</v>
      </c>
      <c r="D234" s="4" t="s">
        <v>62</v>
      </c>
      <c r="E234" s="4" t="s">
        <v>145</v>
      </c>
      <c r="F234" s="4">
        <v>1</v>
      </c>
      <c r="G234" s="4">
        <v>5.5</v>
      </c>
      <c r="H234" s="4">
        <f t="shared" si="12"/>
        <v>5.4999999999999997E-3</v>
      </c>
      <c r="I234" s="4">
        <v>12</v>
      </c>
      <c r="J234" s="4">
        <f t="shared" si="10"/>
        <v>0.48245614035087725</v>
      </c>
      <c r="K234" s="4">
        <f t="shared" si="11"/>
        <v>5.7894736842105266E-3</v>
      </c>
      <c r="L234" s="4">
        <v>1</v>
      </c>
      <c r="M234" s="4">
        <v>0.95</v>
      </c>
      <c r="N234" s="8"/>
      <c r="O234" s="24" t="s">
        <v>162</v>
      </c>
      <c r="P234" s="16"/>
    </row>
    <row r="235" spans="2:16" ht="15.75" customHeight="1" x14ac:dyDescent="0.3">
      <c r="B235" s="20"/>
      <c r="C235" s="2" t="s">
        <v>61</v>
      </c>
      <c r="D235" s="4" t="s">
        <v>62</v>
      </c>
      <c r="E235" s="4" t="s">
        <v>80</v>
      </c>
      <c r="F235" s="4">
        <v>1</v>
      </c>
      <c r="G235" s="4">
        <v>260</v>
      </c>
      <c r="H235" s="4">
        <f t="shared" si="12"/>
        <v>0.26</v>
      </c>
      <c r="I235" s="4">
        <v>120</v>
      </c>
      <c r="J235" s="4">
        <f t="shared" si="10"/>
        <v>2.2807017543859649</v>
      </c>
      <c r="K235" s="4">
        <f t="shared" si="11"/>
        <v>0.27368421052631581</v>
      </c>
      <c r="L235" s="4">
        <v>1</v>
      </c>
      <c r="M235" s="4">
        <v>0.95</v>
      </c>
      <c r="N235" s="9"/>
      <c r="O235" s="25" t="s">
        <v>163</v>
      </c>
      <c r="P235" s="17"/>
    </row>
  </sheetData>
  <autoFilter ref="B2:P235" xr:uid="{381E7081-0593-474F-A8CE-8A4478DE0FCD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96D7-F890-48D1-929A-F1C485221DD3}">
  <dimension ref="A2:A381"/>
  <sheetViews>
    <sheetView tabSelected="1" workbookViewId="0">
      <selection activeCell="J8" sqref="J8"/>
    </sheetView>
  </sheetViews>
  <sheetFormatPr defaultRowHeight="14.4" x14ac:dyDescent="0.3"/>
  <cols>
    <col min="1" max="1" width="36" bestFit="1" customWidth="1"/>
  </cols>
  <sheetData>
    <row r="2" spans="1:1" x14ac:dyDescent="0.3">
      <c r="A2" s="1" t="s">
        <v>2</v>
      </c>
    </row>
    <row r="4" spans="1:1" x14ac:dyDescent="0.3">
      <c r="A4" t="s">
        <v>66</v>
      </c>
    </row>
    <row r="5" spans="1:1" x14ac:dyDescent="0.3">
      <c r="A5" t="s">
        <v>65</v>
      </c>
    </row>
    <row r="6" spans="1:1" x14ac:dyDescent="0.3">
      <c r="A6" t="s">
        <v>71</v>
      </c>
    </row>
    <row r="7" spans="1:1" x14ac:dyDescent="0.3">
      <c r="A7" t="s">
        <v>72</v>
      </c>
    </row>
    <row r="8" spans="1:1" x14ac:dyDescent="0.3">
      <c r="A8" t="s">
        <v>73</v>
      </c>
    </row>
    <row r="9" spans="1:1" x14ac:dyDescent="0.3">
      <c r="A9" t="s">
        <v>74</v>
      </c>
    </row>
    <row r="10" spans="1:1" x14ac:dyDescent="0.3">
      <c r="A10" t="s">
        <v>75</v>
      </c>
    </row>
    <row r="11" spans="1:1" x14ac:dyDescent="0.3">
      <c r="A11" t="s">
        <v>76</v>
      </c>
    </row>
    <row r="12" spans="1:1" x14ac:dyDescent="0.3">
      <c r="A12" t="s">
        <v>77</v>
      </c>
    </row>
    <row r="13" spans="1:1" x14ac:dyDescent="0.3">
      <c r="A13" t="s">
        <v>78</v>
      </c>
    </row>
    <row r="14" spans="1:1" x14ac:dyDescent="0.3">
      <c r="A14" t="s">
        <v>79</v>
      </c>
    </row>
    <row r="15" spans="1:1" x14ac:dyDescent="0.3">
      <c r="A15" t="s">
        <v>83</v>
      </c>
    </row>
    <row r="16" spans="1:1" x14ac:dyDescent="0.3">
      <c r="A16" t="s">
        <v>135</v>
      </c>
    </row>
    <row r="19" spans="1:1" x14ac:dyDescent="0.3">
      <c r="A19" t="s">
        <v>66</v>
      </c>
    </row>
    <row r="20" spans="1:1" x14ac:dyDescent="0.3">
      <c r="A20" t="s">
        <v>65</v>
      </c>
    </row>
    <row r="21" spans="1:1" x14ac:dyDescent="0.3">
      <c r="A21" t="s">
        <v>67</v>
      </c>
    </row>
    <row r="22" spans="1:1" x14ac:dyDescent="0.3">
      <c r="A22" t="s">
        <v>71</v>
      </c>
    </row>
    <row r="23" spans="1:1" x14ac:dyDescent="0.3">
      <c r="A23" t="s">
        <v>72</v>
      </c>
    </row>
    <row r="24" spans="1:1" x14ac:dyDescent="0.3">
      <c r="A24" t="s">
        <v>73</v>
      </c>
    </row>
    <row r="25" spans="1:1" x14ac:dyDescent="0.3">
      <c r="A25" t="s">
        <v>74</v>
      </c>
    </row>
    <row r="26" spans="1:1" x14ac:dyDescent="0.3">
      <c r="A26" t="s">
        <v>75</v>
      </c>
    </row>
    <row r="27" spans="1:1" x14ac:dyDescent="0.3">
      <c r="A27" t="s">
        <v>76</v>
      </c>
    </row>
    <row r="28" spans="1:1" x14ac:dyDescent="0.3">
      <c r="A28" t="s">
        <v>79</v>
      </c>
    </row>
    <row r="29" spans="1:1" x14ac:dyDescent="0.3">
      <c r="A29" t="s">
        <v>80</v>
      </c>
    </row>
    <row r="33" spans="1:1" x14ac:dyDescent="0.3">
      <c r="A33" t="s">
        <v>66</v>
      </c>
    </row>
    <row r="34" spans="1:1" x14ac:dyDescent="0.3">
      <c r="A34" t="s">
        <v>65</v>
      </c>
    </row>
    <row r="44" spans="1:1" x14ac:dyDescent="0.3">
      <c r="A44" t="s">
        <v>87</v>
      </c>
    </row>
    <row r="45" spans="1:1" x14ac:dyDescent="0.3">
      <c r="A45" t="s">
        <v>81</v>
      </c>
    </row>
    <row r="46" spans="1:1" x14ac:dyDescent="0.3">
      <c r="A46" t="s">
        <v>82</v>
      </c>
    </row>
    <row r="47" spans="1:1" x14ac:dyDescent="0.3">
      <c r="A47" t="s">
        <v>71</v>
      </c>
    </row>
    <row r="48" spans="1:1" x14ac:dyDescent="0.3">
      <c r="A48" t="s">
        <v>72</v>
      </c>
    </row>
    <row r="49" spans="1:1" x14ac:dyDescent="0.3">
      <c r="A49" t="s">
        <v>74</v>
      </c>
    </row>
    <row r="50" spans="1:1" x14ac:dyDescent="0.3">
      <c r="A50" t="s">
        <v>75</v>
      </c>
    </row>
    <row r="51" spans="1:1" x14ac:dyDescent="0.3">
      <c r="A51" t="s">
        <v>76</v>
      </c>
    </row>
    <row r="52" spans="1:1" x14ac:dyDescent="0.3">
      <c r="A52" t="s">
        <v>79</v>
      </c>
    </row>
    <row r="53" spans="1:1" x14ac:dyDescent="0.3">
      <c r="A53" t="s">
        <v>84</v>
      </c>
    </row>
    <row r="54" spans="1:1" x14ac:dyDescent="0.3">
      <c r="A54" t="s">
        <v>85</v>
      </c>
    </row>
    <row r="56" spans="1:1" x14ac:dyDescent="0.3">
      <c r="A56" t="s">
        <v>87</v>
      </c>
    </row>
    <row r="57" spans="1:1" x14ac:dyDescent="0.3">
      <c r="A57" t="s">
        <v>81</v>
      </c>
    </row>
    <row r="58" spans="1:1" x14ac:dyDescent="0.3">
      <c r="A58" t="s">
        <v>82</v>
      </c>
    </row>
    <row r="59" spans="1:1" x14ac:dyDescent="0.3">
      <c r="A59" t="s">
        <v>71</v>
      </c>
    </row>
    <row r="60" spans="1:1" x14ac:dyDescent="0.3">
      <c r="A60" t="s">
        <v>72</v>
      </c>
    </row>
    <row r="61" spans="1:1" x14ac:dyDescent="0.3">
      <c r="A61" t="s">
        <v>74</v>
      </c>
    </row>
    <row r="62" spans="1:1" x14ac:dyDescent="0.3">
      <c r="A62" t="s">
        <v>75</v>
      </c>
    </row>
    <row r="63" spans="1:1" x14ac:dyDescent="0.3">
      <c r="A63" t="s">
        <v>76</v>
      </c>
    </row>
    <row r="64" spans="1:1" x14ac:dyDescent="0.3">
      <c r="A64" t="s">
        <v>79</v>
      </c>
    </row>
    <row r="65" spans="1:1" x14ac:dyDescent="0.3">
      <c r="A65" t="s">
        <v>84</v>
      </c>
    </row>
    <row r="66" spans="1:1" x14ac:dyDescent="0.3">
      <c r="A66" t="s">
        <v>85</v>
      </c>
    </row>
    <row r="67" spans="1:1" x14ac:dyDescent="0.3">
      <c r="A67" t="s">
        <v>133</v>
      </c>
    </row>
    <row r="70" spans="1:1" x14ac:dyDescent="0.3">
      <c r="A70" t="s">
        <v>66</v>
      </c>
    </row>
    <row r="71" spans="1:1" x14ac:dyDescent="0.3">
      <c r="A71" t="s">
        <v>65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79</v>
      </c>
    </row>
    <row r="83" spans="1:1" x14ac:dyDescent="0.3">
      <c r="A83" t="s">
        <v>65</v>
      </c>
    </row>
    <row r="92" spans="1:1" x14ac:dyDescent="0.3">
      <c r="A92" t="s">
        <v>66</v>
      </c>
    </row>
    <row r="93" spans="1:1" x14ac:dyDescent="0.3">
      <c r="A93" t="s">
        <v>65</v>
      </c>
    </row>
    <row r="94" spans="1:1" x14ac:dyDescent="0.3">
      <c r="A94" t="s">
        <v>136</v>
      </c>
    </row>
    <row r="98" spans="1:1" x14ac:dyDescent="0.3">
      <c r="A98" t="s">
        <v>86</v>
      </c>
    </row>
    <row r="99" spans="1:1" x14ac:dyDescent="0.3">
      <c r="A99" t="s">
        <v>65</v>
      </c>
    </row>
    <row r="100" spans="1:1" x14ac:dyDescent="0.3">
      <c r="A100" t="s">
        <v>69</v>
      </c>
    </row>
    <row r="101" spans="1:1" x14ac:dyDescent="0.3">
      <c r="A101" t="s">
        <v>88</v>
      </c>
    </row>
    <row r="102" spans="1:1" x14ac:dyDescent="0.3">
      <c r="A102" t="s">
        <v>70</v>
      </c>
    </row>
    <row r="103" spans="1:1" x14ac:dyDescent="0.3">
      <c r="A103" t="s">
        <v>89</v>
      </c>
    </row>
    <row r="104" spans="1:1" x14ac:dyDescent="0.3">
      <c r="A104" t="s">
        <v>90</v>
      </c>
    </row>
    <row r="105" spans="1:1" x14ac:dyDescent="0.3">
      <c r="A105" t="s">
        <v>91</v>
      </c>
    </row>
    <row r="106" spans="1:1" x14ac:dyDescent="0.3">
      <c r="A106" t="s">
        <v>92</v>
      </c>
    </row>
    <row r="107" spans="1:1" x14ac:dyDescent="0.3">
      <c r="A107" t="s">
        <v>71</v>
      </c>
    </row>
    <row r="108" spans="1:1" x14ac:dyDescent="0.3">
      <c r="A108" t="s">
        <v>72</v>
      </c>
    </row>
    <row r="109" spans="1:1" x14ac:dyDescent="0.3">
      <c r="A109" t="s">
        <v>73</v>
      </c>
    </row>
    <row r="110" spans="1:1" x14ac:dyDescent="0.3">
      <c r="A110" t="s">
        <v>74</v>
      </c>
    </row>
    <row r="111" spans="1:1" x14ac:dyDescent="0.3">
      <c r="A111" t="s">
        <v>75</v>
      </c>
    </row>
    <row r="112" spans="1:1" x14ac:dyDescent="0.3">
      <c r="A112" t="s">
        <v>79</v>
      </c>
    </row>
    <row r="113" spans="1:1" x14ac:dyDescent="0.3">
      <c r="A113" t="s">
        <v>97</v>
      </c>
    </row>
    <row r="114" spans="1:1" x14ac:dyDescent="0.3">
      <c r="A114" t="s">
        <v>126</v>
      </c>
    </row>
    <row r="115" spans="1:1" x14ac:dyDescent="0.3">
      <c r="A115" t="s">
        <v>127</v>
      </c>
    </row>
    <row r="118" spans="1:1" x14ac:dyDescent="0.3">
      <c r="A118" t="s">
        <v>66</v>
      </c>
    </row>
    <row r="119" spans="1:1" x14ac:dyDescent="0.3">
      <c r="A119" t="s">
        <v>65</v>
      </c>
    </row>
    <row r="120" spans="1:1" x14ac:dyDescent="0.3">
      <c r="A120" t="s">
        <v>71</v>
      </c>
    </row>
    <row r="121" spans="1:1" x14ac:dyDescent="0.3">
      <c r="A121" t="s">
        <v>72</v>
      </c>
    </row>
    <row r="122" spans="1:1" x14ac:dyDescent="0.3">
      <c r="A122" t="s">
        <v>73</v>
      </c>
    </row>
    <row r="123" spans="1:1" x14ac:dyDescent="0.3">
      <c r="A123" t="s">
        <v>74</v>
      </c>
    </row>
    <row r="124" spans="1:1" x14ac:dyDescent="0.3">
      <c r="A124" t="s">
        <v>75</v>
      </c>
    </row>
    <row r="125" spans="1:1" x14ac:dyDescent="0.3">
      <c r="A125" t="s">
        <v>76</v>
      </c>
    </row>
    <row r="126" spans="1:1" x14ac:dyDescent="0.3">
      <c r="A126" t="s">
        <v>79</v>
      </c>
    </row>
    <row r="127" spans="1:1" x14ac:dyDescent="0.3">
      <c r="A127" t="s">
        <v>67</v>
      </c>
    </row>
    <row r="128" spans="1:1" x14ac:dyDescent="0.3">
      <c r="A128" t="s">
        <v>77</v>
      </c>
    </row>
    <row r="129" spans="1:1" x14ac:dyDescent="0.3">
      <c r="A129" t="s">
        <v>93</v>
      </c>
    </row>
    <row r="130" spans="1:1" x14ac:dyDescent="0.3">
      <c r="A130" t="s">
        <v>94</v>
      </c>
    </row>
    <row r="131" spans="1:1" x14ac:dyDescent="0.3">
      <c r="A131" t="s">
        <v>102</v>
      </c>
    </row>
    <row r="132" spans="1:1" x14ac:dyDescent="0.3">
      <c r="A132" t="s">
        <v>128</v>
      </c>
    </row>
    <row r="133" spans="1:1" x14ac:dyDescent="0.3">
      <c r="A133" t="s">
        <v>130</v>
      </c>
    </row>
    <row r="134" spans="1:1" x14ac:dyDescent="0.3">
      <c r="A134" t="s">
        <v>129</v>
      </c>
    </row>
    <row r="135" spans="1:1" x14ac:dyDescent="0.3">
      <c r="A135" t="s">
        <v>134</v>
      </c>
    </row>
    <row r="137" spans="1:1" x14ac:dyDescent="0.3">
      <c r="A137" t="s">
        <v>66</v>
      </c>
    </row>
    <row r="138" spans="1:1" x14ac:dyDescent="0.3">
      <c r="A138" t="s">
        <v>95</v>
      </c>
    </row>
    <row r="139" spans="1:1" x14ac:dyDescent="0.3">
      <c r="A139" t="s">
        <v>71</v>
      </c>
    </row>
    <row r="140" spans="1:1" x14ac:dyDescent="0.3">
      <c r="A140" t="s">
        <v>72</v>
      </c>
    </row>
    <row r="141" spans="1:1" x14ac:dyDescent="0.3">
      <c r="A141" t="s">
        <v>73</v>
      </c>
    </row>
    <row r="142" spans="1:1" x14ac:dyDescent="0.3">
      <c r="A142" t="s">
        <v>74</v>
      </c>
    </row>
    <row r="143" spans="1:1" x14ac:dyDescent="0.3">
      <c r="A143" t="s">
        <v>75</v>
      </c>
    </row>
    <row r="144" spans="1:1" x14ac:dyDescent="0.3">
      <c r="A144" t="s">
        <v>76</v>
      </c>
    </row>
    <row r="145" spans="1:1" x14ac:dyDescent="0.3">
      <c r="A145" t="s">
        <v>79</v>
      </c>
    </row>
    <row r="146" spans="1:1" x14ac:dyDescent="0.3">
      <c r="A146" t="s">
        <v>67</v>
      </c>
    </row>
    <row r="147" spans="1:1" x14ac:dyDescent="0.3">
      <c r="A147" t="s">
        <v>77</v>
      </c>
    </row>
    <row r="148" spans="1:1" x14ac:dyDescent="0.3">
      <c r="A148" t="s">
        <v>93</v>
      </c>
    </row>
    <row r="149" spans="1:1" x14ac:dyDescent="0.3">
      <c r="A149" t="s">
        <v>94</v>
      </c>
    </row>
    <row r="150" spans="1:1" x14ac:dyDescent="0.3">
      <c r="A150" t="s">
        <v>96</v>
      </c>
    </row>
    <row r="151" spans="1:1" x14ac:dyDescent="0.3">
      <c r="A151" t="s">
        <v>104</v>
      </c>
    </row>
    <row r="152" spans="1:1" x14ac:dyDescent="0.3">
      <c r="A152" t="s">
        <v>103</v>
      </c>
    </row>
    <row r="153" spans="1:1" x14ac:dyDescent="0.3">
      <c r="A153" t="s">
        <v>131</v>
      </c>
    </row>
    <row r="154" spans="1:1" x14ac:dyDescent="0.3">
      <c r="A154" t="s">
        <v>132</v>
      </c>
    </row>
    <row r="156" spans="1:1" x14ac:dyDescent="0.3">
      <c r="A156" t="s">
        <v>119</v>
      </c>
    </row>
    <row r="157" spans="1:1" x14ac:dyDescent="0.3">
      <c r="A157" t="s">
        <v>120</v>
      </c>
    </row>
    <row r="158" spans="1:1" x14ac:dyDescent="0.3">
      <c r="A158" t="s">
        <v>121</v>
      </c>
    </row>
    <row r="159" spans="1:1" x14ac:dyDescent="0.3">
      <c r="A159" t="s">
        <v>122</v>
      </c>
    </row>
    <row r="166" spans="1:1" x14ac:dyDescent="0.3">
      <c r="A166" t="s">
        <v>66</v>
      </c>
    </row>
    <row r="167" spans="1:1" x14ac:dyDescent="0.3">
      <c r="A167" t="s">
        <v>65</v>
      </c>
    </row>
    <row r="181" spans="1:1" x14ac:dyDescent="0.3">
      <c r="A181" t="s">
        <v>66</v>
      </c>
    </row>
    <row r="182" spans="1:1" x14ac:dyDescent="0.3">
      <c r="A182" t="s">
        <v>65</v>
      </c>
    </row>
    <row r="183" spans="1:1" x14ac:dyDescent="0.3">
      <c r="A183" t="s">
        <v>98</v>
      </c>
    </row>
    <row r="184" spans="1:1" x14ac:dyDescent="0.3">
      <c r="A184" t="s">
        <v>99</v>
      </c>
    </row>
    <row r="185" spans="1:1" x14ac:dyDescent="0.3">
      <c r="A185" t="s">
        <v>69</v>
      </c>
    </row>
    <row r="186" spans="1:1" x14ac:dyDescent="0.3">
      <c r="A186" t="s">
        <v>100</v>
      </c>
    </row>
    <row r="187" spans="1:1" x14ac:dyDescent="0.3">
      <c r="A187" t="s">
        <v>71</v>
      </c>
    </row>
    <row r="188" spans="1:1" x14ac:dyDescent="0.3">
      <c r="A188" t="s">
        <v>72</v>
      </c>
    </row>
    <row r="189" spans="1:1" x14ac:dyDescent="0.3">
      <c r="A189" t="s">
        <v>73</v>
      </c>
    </row>
    <row r="190" spans="1:1" x14ac:dyDescent="0.3">
      <c r="A190" t="s">
        <v>74</v>
      </c>
    </row>
    <row r="191" spans="1:1" x14ac:dyDescent="0.3">
      <c r="A191" t="s">
        <v>75</v>
      </c>
    </row>
    <row r="192" spans="1:1" x14ac:dyDescent="0.3">
      <c r="A192" t="s">
        <v>76</v>
      </c>
    </row>
    <row r="193" spans="1:1" x14ac:dyDescent="0.3">
      <c r="A193" t="s">
        <v>79</v>
      </c>
    </row>
    <row r="196" spans="1:1" x14ac:dyDescent="0.3">
      <c r="A196" t="s">
        <v>66</v>
      </c>
    </row>
    <row r="197" spans="1:1" x14ac:dyDescent="0.3">
      <c r="A197" t="s">
        <v>65</v>
      </c>
    </row>
    <row r="198" spans="1:1" x14ac:dyDescent="0.3">
      <c r="A198" t="s">
        <v>71</v>
      </c>
    </row>
    <row r="199" spans="1:1" x14ac:dyDescent="0.3">
      <c r="A199" t="s">
        <v>72</v>
      </c>
    </row>
    <row r="200" spans="1:1" x14ac:dyDescent="0.3">
      <c r="A200" t="s">
        <v>73</v>
      </c>
    </row>
    <row r="201" spans="1:1" x14ac:dyDescent="0.3">
      <c r="A201" t="s">
        <v>74</v>
      </c>
    </row>
    <row r="202" spans="1:1" x14ac:dyDescent="0.3">
      <c r="A202" t="s">
        <v>75</v>
      </c>
    </row>
    <row r="203" spans="1:1" x14ac:dyDescent="0.3">
      <c r="A203" t="s">
        <v>76</v>
      </c>
    </row>
    <row r="204" spans="1:1" x14ac:dyDescent="0.3">
      <c r="A204" t="s">
        <v>80</v>
      </c>
    </row>
    <row r="208" spans="1:1" x14ac:dyDescent="0.3">
      <c r="A208" t="s">
        <v>66</v>
      </c>
    </row>
    <row r="209" spans="1:1" x14ac:dyDescent="0.3">
      <c r="A209" t="s">
        <v>65</v>
      </c>
    </row>
    <row r="220" spans="1:1" x14ac:dyDescent="0.3">
      <c r="A220" t="s">
        <v>66</v>
      </c>
    </row>
    <row r="221" spans="1:1" x14ac:dyDescent="0.3">
      <c r="A221" t="s">
        <v>65</v>
      </c>
    </row>
    <row r="222" spans="1:1" x14ac:dyDescent="0.3">
      <c r="A222" t="s">
        <v>101</v>
      </c>
    </row>
    <row r="227" spans="1:1" x14ac:dyDescent="0.3">
      <c r="A227" t="s">
        <v>66</v>
      </c>
    </row>
    <row r="228" spans="1:1" x14ac:dyDescent="0.3">
      <c r="A228" t="s">
        <v>65</v>
      </c>
    </row>
    <row r="229" spans="1:1" x14ac:dyDescent="0.3">
      <c r="A229" t="s">
        <v>71</v>
      </c>
    </row>
    <row r="230" spans="1:1" x14ac:dyDescent="0.3">
      <c r="A230" t="s">
        <v>72</v>
      </c>
    </row>
    <row r="231" spans="1:1" x14ac:dyDescent="0.3">
      <c r="A231" t="s">
        <v>73</v>
      </c>
    </row>
    <row r="232" spans="1:1" x14ac:dyDescent="0.3">
      <c r="A232" t="s">
        <v>74</v>
      </c>
    </row>
    <row r="233" spans="1:1" x14ac:dyDescent="0.3">
      <c r="A233" t="s">
        <v>75</v>
      </c>
    </row>
    <row r="234" spans="1:1" x14ac:dyDescent="0.3">
      <c r="A234" t="s">
        <v>76</v>
      </c>
    </row>
    <row r="235" spans="1:1" x14ac:dyDescent="0.3">
      <c r="A235" t="s">
        <v>79</v>
      </c>
    </row>
    <row r="236" spans="1:1" x14ac:dyDescent="0.3">
      <c r="A236" t="s">
        <v>80</v>
      </c>
    </row>
    <row r="237" spans="1:1" x14ac:dyDescent="0.3">
      <c r="A237" t="s">
        <v>105</v>
      </c>
    </row>
    <row r="240" spans="1:1" x14ac:dyDescent="0.3">
      <c r="A240" t="s">
        <v>117</v>
      </c>
    </row>
    <row r="241" spans="1:1" x14ac:dyDescent="0.3">
      <c r="A241" t="s">
        <v>65</v>
      </c>
    </row>
    <row r="242" spans="1:1" x14ac:dyDescent="0.3">
      <c r="A242" t="s">
        <v>106</v>
      </c>
    </row>
    <row r="243" spans="1:1" x14ac:dyDescent="0.3">
      <c r="A243" t="s">
        <v>116</v>
      </c>
    </row>
    <row r="244" spans="1:1" x14ac:dyDescent="0.3">
      <c r="A244" t="s">
        <v>125</v>
      </c>
    </row>
    <row r="245" spans="1:1" x14ac:dyDescent="0.3">
      <c r="A245" t="s">
        <v>71</v>
      </c>
    </row>
    <row r="246" spans="1:1" x14ac:dyDescent="0.3">
      <c r="A246" t="s">
        <v>72</v>
      </c>
    </row>
    <row r="247" spans="1:1" x14ac:dyDescent="0.3">
      <c r="A247" t="s">
        <v>74</v>
      </c>
    </row>
    <row r="248" spans="1:1" x14ac:dyDescent="0.3">
      <c r="A248" t="s">
        <v>75</v>
      </c>
    </row>
    <row r="249" spans="1:1" x14ac:dyDescent="0.3">
      <c r="A249" t="s">
        <v>76</v>
      </c>
    </row>
    <row r="250" spans="1:1" x14ac:dyDescent="0.3">
      <c r="A250" t="s">
        <v>79</v>
      </c>
    </row>
    <row r="256" spans="1:1" x14ac:dyDescent="0.3">
      <c r="A256" t="s">
        <v>66</v>
      </c>
    </row>
    <row r="257" spans="1:1" x14ac:dyDescent="0.3">
      <c r="A257" t="s">
        <v>65</v>
      </c>
    </row>
    <row r="258" spans="1:1" x14ac:dyDescent="0.3">
      <c r="A258" t="s">
        <v>71</v>
      </c>
    </row>
    <row r="259" spans="1:1" x14ac:dyDescent="0.3">
      <c r="A259" t="s">
        <v>73</v>
      </c>
    </row>
    <row r="263" spans="1:1" x14ac:dyDescent="0.3">
      <c r="A263" t="s">
        <v>66</v>
      </c>
    </row>
    <row r="264" spans="1:1" x14ac:dyDescent="0.3">
      <c r="A264" t="s">
        <v>65</v>
      </c>
    </row>
    <row r="265" spans="1:1" x14ac:dyDescent="0.3">
      <c r="A265" t="s">
        <v>80</v>
      </c>
    </row>
    <row r="266" spans="1:1" x14ac:dyDescent="0.3">
      <c r="A266" t="s">
        <v>105</v>
      </c>
    </row>
    <row r="267" spans="1:1" x14ac:dyDescent="0.3">
      <c r="A267" t="s">
        <v>71</v>
      </c>
    </row>
    <row r="268" spans="1:1" x14ac:dyDescent="0.3">
      <c r="A268" t="s">
        <v>72</v>
      </c>
    </row>
    <row r="269" spans="1:1" x14ac:dyDescent="0.3">
      <c r="A269" t="s">
        <v>73</v>
      </c>
    </row>
    <row r="270" spans="1:1" x14ac:dyDescent="0.3">
      <c r="A270" t="s">
        <v>74</v>
      </c>
    </row>
    <row r="271" spans="1:1" x14ac:dyDescent="0.3">
      <c r="A271" t="s">
        <v>75</v>
      </c>
    </row>
    <row r="272" spans="1:1" x14ac:dyDescent="0.3">
      <c r="A272" t="s">
        <v>76</v>
      </c>
    </row>
    <row r="273" spans="1:1" x14ac:dyDescent="0.3">
      <c r="A273" t="s">
        <v>79</v>
      </c>
    </row>
    <row r="276" spans="1:1" x14ac:dyDescent="0.3">
      <c r="A276" t="s">
        <v>66</v>
      </c>
    </row>
    <row r="277" spans="1:1" x14ac:dyDescent="0.3">
      <c r="A277" t="s">
        <v>65</v>
      </c>
    </row>
    <row r="278" spans="1:1" x14ac:dyDescent="0.3">
      <c r="A278" t="s">
        <v>71</v>
      </c>
    </row>
    <row r="279" spans="1:1" x14ac:dyDescent="0.3">
      <c r="A279" t="s">
        <v>72</v>
      </c>
    </row>
    <row r="280" spans="1:1" x14ac:dyDescent="0.3">
      <c r="A280" t="s">
        <v>73</v>
      </c>
    </row>
    <row r="281" spans="1:1" x14ac:dyDescent="0.3">
      <c r="A281" t="s">
        <v>74</v>
      </c>
    </row>
    <row r="282" spans="1:1" x14ac:dyDescent="0.3">
      <c r="A282" t="s">
        <v>75</v>
      </c>
    </row>
    <row r="283" spans="1:1" x14ac:dyDescent="0.3">
      <c r="A283" t="s">
        <v>76</v>
      </c>
    </row>
    <row r="284" spans="1:1" x14ac:dyDescent="0.3">
      <c r="A284" t="s">
        <v>79</v>
      </c>
    </row>
    <row r="285" spans="1:1" x14ac:dyDescent="0.3">
      <c r="A285" t="s">
        <v>107</v>
      </c>
    </row>
    <row r="286" spans="1:1" x14ac:dyDescent="0.3">
      <c r="A286" t="s">
        <v>123</v>
      </c>
    </row>
    <row r="287" spans="1:1" x14ac:dyDescent="0.3">
      <c r="A287" t="s">
        <v>124</v>
      </c>
    </row>
    <row r="291" spans="1:1" x14ac:dyDescent="0.3">
      <c r="A291" t="s">
        <v>66</v>
      </c>
    </row>
    <row r="292" spans="1:1" x14ac:dyDescent="0.3">
      <c r="A292" t="s">
        <v>65</v>
      </c>
    </row>
    <row r="293" spans="1:1" x14ac:dyDescent="0.3">
      <c r="A293" t="s">
        <v>71</v>
      </c>
    </row>
    <row r="294" spans="1:1" x14ac:dyDescent="0.3">
      <c r="A294" t="s">
        <v>72</v>
      </c>
    </row>
    <row r="295" spans="1:1" x14ac:dyDescent="0.3">
      <c r="A295" t="s">
        <v>73</v>
      </c>
    </row>
    <row r="296" spans="1:1" x14ac:dyDescent="0.3">
      <c r="A296" t="s">
        <v>74</v>
      </c>
    </row>
    <row r="297" spans="1:1" x14ac:dyDescent="0.3">
      <c r="A297" t="s">
        <v>75</v>
      </c>
    </row>
    <row r="298" spans="1:1" x14ac:dyDescent="0.3">
      <c r="A298" t="s">
        <v>76</v>
      </c>
    </row>
    <row r="299" spans="1:1" x14ac:dyDescent="0.3">
      <c r="A299" t="s">
        <v>79</v>
      </c>
    </row>
    <row r="300" spans="1:1" x14ac:dyDescent="0.3">
      <c r="A300" t="s">
        <v>80</v>
      </c>
    </row>
    <row r="301" spans="1:1" x14ac:dyDescent="0.3">
      <c r="A301" t="s">
        <v>67</v>
      </c>
    </row>
    <row r="302" spans="1:1" x14ac:dyDescent="0.3">
      <c r="A302" t="s">
        <v>108</v>
      </c>
    </row>
    <row r="304" spans="1:1" x14ac:dyDescent="0.3">
      <c r="A304" t="s">
        <v>66</v>
      </c>
    </row>
    <row r="305" spans="1:1" x14ac:dyDescent="0.3">
      <c r="A305" t="s">
        <v>65</v>
      </c>
    </row>
    <row r="306" spans="1:1" x14ac:dyDescent="0.3">
      <c r="A306" t="s">
        <v>109</v>
      </c>
    </row>
    <row r="307" spans="1:1" x14ac:dyDescent="0.3">
      <c r="A307" t="s">
        <v>71</v>
      </c>
    </row>
    <row r="308" spans="1:1" x14ac:dyDescent="0.3">
      <c r="A308" t="s">
        <v>72</v>
      </c>
    </row>
    <row r="309" spans="1:1" x14ac:dyDescent="0.3">
      <c r="A309" t="s">
        <v>73</v>
      </c>
    </row>
    <row r="310" spans="1:1" x14ac:dyDescent="0.3">
      <c r="A310" t="s">
        <v>74</v>
      </c>
    </row>
    <row r="311" spans="1:1" x14ac:dyDescent="0.3">
      <c r="A311" t="s">
        <v>75</v>
      </c>
    </row>
    <row r="312" spans="1:1" x14ac:dyDescent="0.3">
      <c r="A312" t="s">
        <v>76</v>
      </c>
    </row>
    <row r="313" spans="1:1" x14ac:dyDescent="0.3">
      <c r="A313" t="s">
        <v>79</v>
      </c>
    </row>
    <row r="314" spans="1:1" x14ac:dyDescent="0.3">
      <c r="A314" t="s">
        <v>67</v>
      </c>
    </row>
    <row r="315" spans="1:1" x14ac:dyDescent="0.3">
      <c r="A315" t="s">
        <v>108</v>
      </c>
    </row>
    <row r="317" spans="1:1" x14ac:dyDescent="0.3">
      <c r="A317" t="s">
        <v>66</v>
      </c>
    </row>
    <row r="318" spans="1:1" x14ac:dyDescent="0.3">
      <c r="A318" t="s">
        <v>110</v>
      </c>
    </row>
    <row r="319" spans="1:1" x14ac:dyDescent="0.3">
      <c r="A319" t="s">
        <v>71</v>
      </c>
    </row>
    <row r="320" spans="1:1" x14ac:dyDescent="0.3">
      <c r="A320" t="s">
        <v>72</v>
      </c>
    </row>
    <row r="321" spans="1:1" x14ac:dyDescent="0.3">
      <c r="A321" t="s">
        <v>73</v>
      </c>
    </row>
    <row r="322" spans="1:1" x14ac:dyDescent="0.3">
      <c r="A322" t="s">
        <v>74</v>
      </c>
    </row>
    <row r="323" spans="1:1" x14ac:dyDescent="0.3">
      <c r="A323" t="s">
        <v>75</v>
      </c>
    </row>
    <row r="329" spans="1:1" x14ac:dyDescent="0.3">
      <c r="A329" t="s">
        <v>66</v>
      </c>
    </row>
    <row r="330" spans="1:1" x14ac:dyDescent="0.3">
      <c r="A330" t="s">
        <v>65</v>
      </c>
    </row>
    <row r="331" spans="1:1" x14ac:dyDescent="0.3">
      <c r="A331" t="s">
        <v>107</v>
      </c>
    </row>
    <row r="332" spans="1:1" x14ac:dyDescent="0.3">
      <c r="A332" t="s">
        <v>71</v>
      </c>
    </row>
    <row r="333" spans="1:1" x14ac:dyDescent="0.3">
      <c r="A333" t="s">
        <v>72</v>
      </c>
    </row>
    <row r="334" spans="1:1" x14ac:dyDescent="0.3">
      <c r="A334" t="s">
        <v>73</v>
      </c>
    </row>
    <row r="335" spans="1:1" x14ac:dyDescent="0.3">
      <c r="A335" t="s">
        <v>74</v>
      </c>
    </row>
    <row r="336" spans="1:1" x14ac:dyDescent="0.3">
      <c r="A336" t="s">
        <v>75</v>
      </c>
    </row>
    <row r="337" spans="1:1" x14ac:dyDescent="0.3">
      <c r="A337" t="s">
        <v>76</v>
      </c>
    </row>
    <row r="344" spans="1:1" x14ac:dyDescent="0.3">
      <c r="A344" t="s">
        <v>66</v>
      </c>
    </row>
    <row r="345" spans="1:1" x14ac:dyDescent="0.3">
      <c r="A345" t="s">
        <v>65</v>
      </c>
    </row>
    <row r="346" spans="1:1" x14ac:dyDescent="0.3">
      <c r="A346" t="s">
        <v>71</v>
      </c>
    </row>
    <row r="347" spans="1:1" x14ac:dyDescent="0.3">
      <c r="A347" t="s">
        <v>72</v>
      </c>
    </row>
    <row r="348" spans="1:1" x14ac:dyDescent="0.3">
      <c r="A348" t="s">
        <v>73</v>
      </c>
    </row>
    <row r="349" spans="1:1" x14ac:dyDescent="0.3">
      <c r="A349" t="s">
        <v>74</v>
      </c>
    </row>
    <row r="350" spans="1:1" x14ac:dyDescent="0.3">
      <c r="A350" t="s">
        <v>75</v>
      </c>
    </row>
    <row r="351" spans="1:1" x14ac:dyDescent="0.3">
      <c r="A351" t="s">
        <v>76</v>
      </c>
    </row>
    <row r="352" spans="1:1" x14ac:dyDescent="0.3">
      <c r="A352" t="s">
        <v>79</v>
      </c>
    </row>
    <row r="356" spans="1:1" x14ac:dyDescent="0.3">
      <c r="A356" t="s">
        <v>115</v>
      </c>
    </row>
    <row r="357" spans="1:1" x14ac:dyDescent="0.3">
      <c r="A357" t="s">
        <v>65</v>
      </c>
    </row>
    <row r="358" spans="1:1" x14ac:dyDescent="0.3">
      <c r="A358" t="s">
        <v>111</v>
      </c>
    </row>
    <row r="359" spans="1:1" x14ac:dyDescent="0.3">
      <c r="A359" t="s">
        <v>112</v>
      </c>
    </row>
    <row r="360" spans="1:1" x14ac:dyDescent="0.3">
      <c r="A360" t="s">
        <v>113</v>
      </c>
    </row>
    <row r="361" spans="1:1" x14ac:dyDescent="0.3">
      <c r="A361" t="s">
        <v>114</v>
      </c>
    </row>
    <row r="362" spans="1:1" x14ac:dyDescent="0.3">
      <c r="A362" t="s">
        <v>71</v>
      </c>
    </row>
    <row r="363" spans="1:1" x14ac:dyDescent="0.3">
      <c r="A363" t="s">
        <v>72</v>
      </c>
    </row>
    <row r="364" spans="1:1" x14ac:dyDescent="0.3">
      <c r="A364" t="s">
        <v>73</v>
      </c>
    </row>
    <row r="365" spans="1:1" x14ac:dyDescent="0.3">
      <c r="A365" t="s">
        <v>74</v>
      </c>
    </row>
    <row r="366" spans="1:1" x14ac:dyDescent="0.3">
      <c r="A366" t="s">
        <v>75</v>
      </c>
    </row>
    <row r="367" spans="1:1" x14ac:dyDescent="0.3">
      <c r="A367" t="s">
        <v>76</v>
      </c>
    </row>
    <row r="373" spans="1:1" x14ac:dyDescent="0.3">
      <c r="A373" t="s">
        <v>66</v>
      </c>
    </row>
    <row r="374" spans="1:1" x14ac:dyDescent="0.3">
      <c r="A374" t="s">
        <v>65</v>
      </c>
    </row>
    <row r="375" spans="1:1" x14ac:dyDescent="0.3">
      <c r="A375" t="s">
        <v>71</v>
      </c>
    </row>
    <row r="376" spans="1:1" x14ac:dyDescent="0.3">
      <c r="A376" t="s">
        <v>72</v>
      </c>
    </row>
    <row r="377" spans="1:1" x14ac:dyDescent="0.3">
      <c r="A377" t="s">
        <v>73</v>
      </c>
    </row>
    <row r="378" spans="1:1" x14ac:dyDescent="0.3">
      <c r="A378" t="s">
        <v>74</v>
      </c>
    </row>
    <row r="379" spans="1:1" x14ac:dyDescent="0.3">
      <c r="A379" t="s">
        <v>75</v>
      </c>
    </row>
    <row r="380" spans="1:1" x14ac:dyDescent="0.3">
      <c r="A380" t="s">
        <v>76</v>
      </c>
    </row>
    <row r="381" spans="1:1" x14ac:dyDescent="0.3">
      <c r="A38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Tanbir Rahman</dc:creator>
  <cp:lastModifiedBy>Tanbir Rahman</cp:lastModifiedBy>
  <dcterms:created xsi:type="dcterms:W3CDTF">2025-02-15T20:09:32Z</dcterms:created>
  <dcterms:modified xsi:type="dcterms:W3CDTF">2025-02-22T23:56:48Z</dcterms:modified>
</cp:coreProperties>
</file>