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NAVeE7hgwr1bAcBTQ87KONolOGg=="/>
    </ext>
  </extLst>
</workbook>
</file>

<file path=xl/sharedStrings.xml><?xml version="1.0" encoding="utf-8"?>
<sst xmlns="http://schemas.openxmlformats.org/spreadsheetml/2006/main" count="21" uniqueCount="17">
  <si>
    <t>W(lb)</t>
  </si>
  <si>
    <t>coeff</t>
  </si>
  <si>
    <t>friction force</t>
  </si>
  <si>
    <t>torque</t>
  </si>
  <si>
    <t>stall torque (Nm)</t>
  </si>
  <si>
    <t>m (kg)</t>
  </si>
  <si>
    <t>Wheel rad (mm)</t>
  </si>
  <si>
    <t>Normal (N)</t>
  </si>
  <si>
    <t>slide (N)</t>
  </si>
  <si>
    <t>Stall Torque(Nm)</t>
  </si>
  <si>
    <t>Weight (lb)</t>
  </si>
  <si>
    <t>Friction Force (N)</t>
  </si>
  <si>
    <t>Weight (N)</t>
  </si>
  <si>
    <t>Slide (N)</t>
  </si>
  <si>
    <t>weight (N)</t>
  </si>
  <si>
    <t>weight(lb)</t>
  </si>
  <si>
    <t>Wheel Radius (mm)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</si>
</sst>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sz val="11.0"/>
      <color theme="1"/>
      <name val="Calibri"/>
    </font>
    <font>
      <sz val="11.0"/>
      <color rgb="FF000000"/>
    </font>
  </fonts>
  <fills count="2">
    <fill>
      <patternFill patternType="none"/>
    </fill>
    <fill>
      <patternFill patternType="lightGray"/>
    </fill>
  </fills>
  <borders count="15">
    <border/>
    <border>
      <left style="medium">
        <color rgb="FF000000"/>
      </left>
      <top style="medium">
        <color rgb="FF000000"/>
      </top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top style="thick">
        <color rgb="FF000000"/>
      </top>
    </border>
    <border>
      <left style="thick">
        <color rgb="FF00B050"/>
      </left>
      <right style="thick">
        <color rgb="FF00B050"/>
      </right>
      <top style="thick">
        <color rgb="FF00B050"/>
      </top>
    </border>
    <border>
      <left style="medium">
        <color rgb="FF000000"/>
      </left>
    </border>
    <border>
      <left style="thick">
        <color rgb="FF000000"/>
      </left>
    </border>
    <border>
      <left style="thick">
        <color rgb="FF00B050"/>
      </left>
      <right style="thick">
        <color rgb="FF00B050"/>
      </right>
      <bottom style="thick">
        <color rgb="FF00B050"/>
      </bottom>
    </border>
    <border>
      <right style="thick">
        <color rgb="FF000000"/>
      </right>
    </border>
    <border>
      <top style="thin">
        <color rgb="FF000000"/>
      </top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readingOrder="0"/>
    </xf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0" fillId="0" fontId="1" numFmtId="0" xfId="0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2" fillId="0" fontId="1" numFmtId="0" xfId="0" applyBorder="1" applyFont="1"/>
    <xf borderId="13" fillId="0" fontId="1" numFmtId="0" xfId="0" applyBorder="1" applyFont="1"/>
    <xf borderId="14" fillId="0" fontId="1" numFmtId="0" xfId="0" applyBorder="1" applyFont="1"/>
    <xf borderId="2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9.13"/>
    <col customWidth="1" min="3" max="3" width="7.63"/>
    <col customWidth="1" min="4" max="4" width="14.13"/>
    <col customWidth="1" min="5" max="5" width="8.5"/>
    <col customWidth="1" min="6" max="6" width="13.13"/>
    <col customWidth="1" min="7" max="26" width="7.63"/>
  </cols>
  <sheetData>
    <row r="1" ht="14.25" customHeight="1"/>
    <row r="2" ht="14.25" customHeight="1"/>
    <row r="3" ht="14.25" customHeight="1">
      <c r="A3" s="1" t="s">
        <v>0</v>
      </c>
      <c r="B3" s="2">
        <v>18.0</v>
      </c>
      <c r="C3" s="3" t="s">
        <v>1</v>
      </c>
      <c r="D3" s="3" t="s">
        <v>2</v>
      </c>
      <c r="E3" s="3" t="s">
        <v>3</v>
      </c>
      <c r="F3" s="4" t="s">
        <v>4</v>
      </c>
    </row>
    <row r="4" ht="14.25" customHeight="1">
      <c r="A4" s="5" t="s">
        <v>5</v>
      </c>
      <c r="B4" s="6">
        <f>B3*4.45</f>
        <v>80.1</v>
      </c>
      <c r="C4" s="7">
        <v>0.4</v>
      </c>
      <c r="D4" s="6">
        <f t="shared" ref="D4:D10" si="1">$B$6*C4</f>
        <v>27.74745394</v>
      </c>
      <c r="E4" s="6">
        <f t="shared" ref="E4:E10" si="2">$B$7*$B$5/1000</f>
        <v>1.622025</v>
      </c>
      <c r="F4" s="8">
        <f>18*9.8/100</f>
        <v>1.764</v>
      </c>
    </row>
    <row r="5" ht="14.25" customHeight="1">
      <c r="A5" s="5" t="s">
        <v>6</v>
      </c>
      <c r="B5" s="2">
        <v>40.5</v>
      </c>
      <c r="C5" s="6">
        <v>0.45</v>
      </c>
      <c r="D5" s="6">
        <f t="shared" si="1"/>
        <v>31.21588568</v>
      </c>
      <c r="E5" s="9">
        <f t="shared" si="2"/>
        <v>1.622025</v>
      </c>
    </row>
    <row r="6" ht="14.25" customHeight="1">
      <c r="A6" s="5" t="s">
        <v>7</v>
      </c>
      <c r="B6" s="6">
        <f>B4*COS(PI()/6)</f>
        <v>69.36863484</v>
      </c>
      <c r="C6" s="7">
        <v>0.5</v>
      </c>
      <c r="D6" s="6">
        <f t="shared" si="1"/>
        <v>34.68431742</v>
      </c>
      <c r="E6" s="9">
        <f t="shared" si="2"/>
        <v>1.622025</v>
      </c>
    </row>
    <row r="7" ht="14.25" customHeight="1">
      <c r="A7" s="10" t="s">
        <v>8</v>
      </c>
      <c r="B7" s="10">
        <f>B4*SIN(PI()/6)</f>
        <v>40.05</v>
      </c>
      <c r="C7" s="7">
        <v>0.55</v>
      </c>
      <c r="D7" s="6">
        <f t="shared" si="1"/>
        <v>38.15274916</v>
      </c>
      <c r="E7" s="9">
        <f t="shared" si="2"/>
        <v>1.622025</v>
      </c>
    </row>
    <row r="8" ht="14.25" customHeight="1">
      <c r="C8" s="7">
        <v>0.6</v>
      </c>
      <c r="D8" s="6">
        <f t="shared" si="1"/>
        <v>41.62118091</v>
      </c>
      <c r="E8" s="9">
        <f t="shared" si="2"/>
        <v>1.622025</v>
      </c>
    </row>
    <row r="9" ht="14.25" customHeight="1">
      <c r="C9" s="7">
        <v>0.65</v>
      </c>
      <c r="D9" s="6">
        <f t="shared" si="1"/>
        <v>45.08961265</v>
      </c>
      <c r="E9" s="9">
        <f t="shared" si="2"/>
        <v>1.622025</v>
      </c>
    </row>
    <row r="10" ht="14.25" customHeight="1">
      <c r="C10" s="11">
        <v>0.75</v>
      </c>
      <c r="D10" s="12">
        <f t="shared" si="1"/>
        <v>52.02647613</v>
      </c>
      <c r="E10" s="13">
        <f t="shared" si="2"/>
        <v>1.622025</v>
      </c>
    </row>
    <row r="11" ht="14.25" customHeight="1"/>
    <row r="12" ht="14.25" customHeight="1"/>
    <row r="13" ht="14.25" customHeight="1"/>
    <row r="14" ht="14.25" customHeight="1">
      <c r="A14" s="14" t="s">
        <v>9</v>
      </c>
      <c r="B14" s="15">
        <f>F4</f>
        <v>1.764</v>
      </c>
      <c r="C14" s="6"/>
      <c r="D14" s="14" t="s">
        <v>9</v>
      </c>
      <c r="E14" s="15">
        <f>F4</f>
        <v>1.764</v>
      </c>
    </row>
    <row r="15" ht="14.25" customHeight="1">
      <c r="A15" s="7" t="s">
        <v>6</v>
      </c>
      <c r="B15" s="2">
        <v>40.5</v>
      </c>
      <c r="C15" s="6"/>
      <c r="D15" s="7" t="s">
        <v>10</v>
      </c>
      <c r="E15" s="16">
        <v>23.0</v>
      </c>
    </row>
    <row r="16" ht="14.25" customHeight="1">
      <c r="A16" s="7" t="s">
        <v>11</v>
      </c>
      <c r="B16" s="9">
        <f>B14/(B15/1000)</f>
        <v>43.55555556</v>
      </c>
      <c r="C16" s="6"/>
      <c r="D16" s="7" t="s">
        <v>12</v>
      </c>
      <c r="E16" s="9">
        <f>E15/0.22480894244319</f>
        <v>102.3090974</v>
      </c>
    </row>
    <row r="17" ht="14.25" customHeight="1">
      <c r="A17" s="7" t="s">
        <v>13</v>
      </c>
      <c r="B17" s="9">
        <f>B16</f>
        <v>43.55555556</v>
      </c>
      <c r="C17" s="6"/>
      <c r="D17" s="7" t="s">
        <v>13</v>
      </c>
      <c r="E17" s="9">
        <f>E16*SIN(PI()/6)</f>
        <v>51.15454872</v>
      </c>
    </row>
    <row r="18" ht="14.25" customHeight="1">
      <c r="A18" s="7" t="s">
        <v>14</v>
      </c>
      <c r="B18" s="9">
        <f>B17/SIN(PI()/6)</f>
        <v>87.11111111</v>
      </c>
      <c r="C18" s="6"/>
      <c r="D18" s="7" t="s">
        <v>11</v>
      </c>
      <c r="E18" s="9">
        <f>E17</f>
        <v>51.15454872</v>
      </c>
    </row>
    <row r="19" ht="14.25" customHeight="1">
      <c r="A19" s="11" t="s">
        <v>15</v>
      </c>
      <c r="B19" s="13">
        <f>0.22480894244319*B18</f>
        <v>19.58335676</v>
      </c>
      <c r="C19" s="6"/>
      <c r="D19" s="11" t="s">
        <v>16</v>
      </c>
      <c r="E19" s="13">
        <f>(E14/E18)*1000</f>
        <v>34.48373691</v>
      </c>
    </row>
    <row r="20" ht="14.25" customHeight="1">
      <c r="C20" s="6"/>
      <c r="D20" s="6"/>
      <c r="E20" s="6"/>
    </row>
    <row r="21" ht="14.25" customHeight="1">
      <c r="C21" s="6"/>
      <c r="D21" s="6"/>
      <c r="E21" s="6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2019-11-07T01:57:29Z</dcterms:created>
  <dc:creator>stephanie</dc:creator>
</cp:coreProperties>
</file>