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xampp\htdocs\PlantSystem\media\"/>
    </mc:Choice>
  </mc:AlternateContent>
  <bookViews>
    <workbookView xWindow="0" yWindow="0" windowWidth="20490" windowHeight="7755"/>
  </bookViews>
  <sheets>
    <sheet name="Data_SG" sheetId="2" r:id="rId1"/>
  </sheets>
  <definedNames>
    <definedName name="horno3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17" i="2" l="1"/>
  <c r="AE716" i="2"/>
  <c r="AD716" i="2"/>
  <c r="AA716" i="2"/>
  <c r="AE715" i="2"/>
  <c r="AD715" i="2"/>
  <c r="AA715" i="2"/>
  <c r="AE714" i="2"/>
  <c r="AD714" i="2"/>
  <c r="AA714" i="2"/>
  <c r="AE713" i="2"/>
  <c r="AD713" i="2"/>
  <c r="AA713" i="2"/>
  <c r="AE712" i="2"/>
  <c r="AD712" i="2"/>
  <c r="AA712" i="2"/>
  <c r="AE711" i="2"/>
  <c r="AD711" i="2"/>
  <c r="AA711" i="2"/>
  <c r="AE710" i="2"/>
  <c r="AD710" i="2"/>
  <c r="AA710" i="2"/>
  <c r="AE709" i="2"/>
  <c r="AD709" i="2"/>
  <c r="AA709" i="2"/>
  <c r="AE708" i="2"/>
  <c r="AD708" i="2"/>
  <c r="AA708" i="2"/>
  <c r="AE707" i="2"/>
  <c r="AD707" i="2"/>
  <c r="AA707" i="2"/>
  <c r="AE706" i="2"/>
  <c r="AD706" i="2"/>
  <c r="AA706" i="2"/>
  <c r="AE705" i="2"/>
  <c r="AD705" i="2"/>
  <c r="AA705" i="2"/>
  <c r="AE704" i="2"/>
  <c r="AD704" i="2"/>
  <c r="AA704" i="2"/>
  <c r="AE703" i="2"/>
  <c r="AD703" i="2"/>
  <c r="AA703" i="2"/>
  <c r="AE702" i="2"/>
  <c r="AD702" i="2"/>
  <c r="AA702" i="2"/>
  <c r="AE701" i="2"/>
  <c r="AD701" i="2"/>
  <c r="AA701" i="2"/>
  <c r="AE700" i="2"/>
  <c r="AD700" i="2"/>
  <c r="AA700" i="2"/>
  <c r="AE699" i="2"/>
  <c r="AD699" i="2"/>
  <c r="AA699" i="2"/>
  <c r="AE698" i="2"/>
  <c r="AD698" i="2"/>
  <c r="AA698" i="2"/>
  <c r="AE697" i="2"/>
  <c r="AD697" i="2"/>
  <c r="AA697" i="2"/>
  <c r="AE696" i="2"/>
  <c r="AD696" i="2"/>
  <c r="AA696" i="2"/>
  <c r="AE695" i="2"/>
  <c r="AD695" i="2"/>
  <c r="AA695" i="2"/>
  <c r="AE694" i="2"/>
  <c r="AD694" i="2"/>
  <c r="AA694" i="2"/>
  <c r="AE693" i="2"/>
  <c r="AD693" i="2"/>
  <c r="AA693" i="2"/>
  <c r="AE692" i="2"/>
  <c r="AD692" i="2"/>
  <c r="AA692" i="2"/>
  <c r="AE691" i="2"/>
  <c r="AD691" i="2"/>
  <c r="AA691" i="2"/>
  <c r="AE690" i="2"/>
  <c r="AD690" i="2"/>
  <c r="AA690" i="2"/>
  <c r="AE689" i="2"/>
  <c r="AD689" i="2"/>
  <c r="AA689" i="2"/>
  <c r="AE688" i="2"/>
  <c r="AD688" i="2"/>
  <c r="AA688" i="2"/>
  <c r="AE687" i="2"/>
  <c r="AD687" i="2"/>
  <c r="AA687" i="2"/>
  <c r="AE686" i="2"/>
  <c r="AD686" i="2"/>
  <c r="AA686" i="2"/>
  <c r="AD679" i="2"/>
  <c r="AC679" i="2"/>
  <c r="AA678" i="2"/>
  <c r="AA677" i="2"/>
  <c r="AA676" i="2"/>
  <c r="AA675" i="2"/>
  <c r="AA674" i="2"/>
  <c r="AA673" i="2"/>
  <c r="AA672" i="2"/>
  <c r="AA671" i="2"/>
  <c r="AA670" i="2"/>
  <c r="AA669" i="2"/>
  <c r="AA668" i="2"/>
  <c r="AA667" i="2"/>
  <c r="AA666" i="2"/>
  <c r="AA665" i="2"/>
  <c r="AA664" i="2"/>
  <c r="AA663" i="2"/>
  <c r="AA662" i="2"/>
  <c r="AA661" i="2"/>
  <c r="AA660" i="2"/>
  <c r="AA659" i="2"/>
  <c r="AA658" i="2"/>
  <c r="AA657" i="2"/>
  <c r="AA656" i="2"/>
  <c r="AA655" i="2"/>
  <c r="AA654" i="2"/>
  <c r="AA653" i="2"/>
  <c r="AA652" i="2"/>
  <c r="AA651" i="2"/>
  <c r="AA650" i="2"/>
  <c r="AA649" i="2"/>
  <c r="AA648" i="2"/>
  <c r="AD641" i="2"/>
  <c r="AC641" i="2"/>
  <c r="AA640" i="2"/>
  <c r="AA639" i="2"/>
  <c r="AA638" i="2"/>
  <c r="AA637" i="2"/>
  <c r="AA636" i="2"/>
  <c r="AA635" i="2"/>
  <c r="AA634" i="2"/>
  <c r="AA633" i="2"/>
  <c r="AA632" i="2"/>
  <c r="AA631" i="2"/>
  <c r="AA630" i="2"/>
  <c r="AA629" i="2"/>
  <c r="AA628" i="2"/>
  <c r="AA627" i="2"/>
  <c r="AA626" i="2"/>
  <c r="AA625" i="2"/>
  <c r="AA624" i="2"/>
  <c r="AA623" i="2"/>
  <c r="AA622" i="2"/>
  <c r="AA621" i="2"/>
  <c r="AA620" i="2"/>
  <c r="AA619" i="2"/>
  <c r="AA618" i="2"/>
  <c r="AA617" i="2"/>
  <c r="AA616" i="2"/>
  <c r="AA615" i="2"/>
  <c r="AA614" i="2"/>
  <c r="AA613" i="2"/>
  <c r="AA612" i="2"/>
  <c r="AA611" i="2"/>
  <c r="AA610" i="2"/>
  <c r="AD603" i="2"/>
  <c r="AC603" i="2"/>
  <c r="AA602" i="2"/>
  <c r="AA601" i="2"/>
  <c r="AA600" i="2"/>
  <c r="AA599" i="2"/>
  <c r="AA598" i="2"/>
  <c r="AA597" i="2"/>
  <c r="AA596" i="2"/>
  <c r="AA595" i="2"/>
  <c r="AA594" i="2"/>
  <c r="AA593" i="2"/>
  <c r="AA592" i="2"/>
  <c r="AA591" i="2"/>
  <c r="AA590" i="2"/>
  <c r="AA589" i="2"/>
  <c r="AA588" i="2"/>
  <c r="AA587" i="2"/>
  <c r="AA586" i="2"/>
  <c r="AA585" i="2"/>
  <c r="AA584" i="2"/>
  <c r="AA583" i="2"/>
  <c r="AA582" i="2"/>
  <c r="AA581" i="2"/>
  <c r="AA580" i="2"/>
  <c r="AA579" i="2"/>
  <c r="AA578" i="2"/>
  <c r="AA577" i="2"/>
  <c r="AA576" i="2"/>
  <c r="AA575" i="2"/>
  <c r="AA574" i="2"/>
  <c r="AA573" i="2"/>
  <c r="AA572" i="2"/>
  <c r="AD565" i="2"/>
  <c r="AC565" i="2"/>
  <c r="AA564" i="2"/>
  <c r="AA563" i="2"/>
  <c r="AA562" i="2"/>
  <c r="AA561" i="2"/>
  <c r="AA560" i="2"/>
  <c r="AA559" i="2"/>
  <c r="AA558" i="2"/>
  <c r="AA557" i="2"/>
  <c r="AA556" i="2"/>
  <c r="AA555" i="2"/>
  <c r="AA554" i="2"/>
  <c r="AA553" i="2"/>
  <c r="AA552" i="2"/>
  <c r="AA551" i="2"/>
  <c r="AA550" i="2"/>
  <c r="AA549" i="2"/>
  <c r="AA548" i="2"/>
  <c r="AA547" i="2"/>
  <c r="AA546" i="2"/>
  <c r="AA545" i="2"/>
  <c r="AA544" i="2"/>
  <c r="AA543" i="2"/>
  <c r="AA542" i="2"/>
  <c r="AA541" i="2"/>
  <c r="AA540" i="2"/>
  <c r="AA539" i="2"/>
  <c r="AA538" i="2"/>
  <c r="AA537" i="2"/>
  <c r="AA536" i="2"/>
  <c r="AA535" i="2"/>
  <c r="AA534" i="2"/>
  <c r="AC527" i="2"/>
  <c r="AE526" i="2"/>
  <c r="AD526" i="2"/>
  <c r="AA526" i="2"/>
  <c r="AE525" i="2"/>
  <c r="AD525" i="2"/>
  <c r="AA525" i="2"/>
  <c r="AE524" i="2"/>
  <c r="AD524" i="2"/>
  <c r="AA524" i="2"/>
  <c r="AE523" i="2"/>
  <c r="AD523" i="2"/>
  <c r="AA523" i="2"/>
  <c r="AE522" i="2"/>
  <c r="AD522" i="2"/>
  <c r="AA522" i="2"/>
  <c r="AE521" i="2"/>
  <c r="AD521" i="2"/>
  <c r="AA521" i="2"/>
  <c r="AE520" i="2"/>
  <c r="AD520" i="2"/>
  <c r="AA520" i="2"/>
  <c r="AE519" i="2"/>
  <c r="AD519" i="2"/>
  <c r="AA519" i="2"/>
  <c r="AE518" i="2"/>
  <c r="AD518" i="2"/>
  <c r="AA518" i="2"/>
  <c r="AE517" i="2"/>
  <c r="AD517" i="2"/>
  <c r="AA517" i="2"/>
  <c r="AE516" i="2"/>
  <c r="AD516" i="2"/>
  <c r="AA516" i="2"/>
  <c r="AE515" i="2"/>
  <c r="AD515" i="2"/>
  <c r="AA515" i="2"/>
  <c r="AE514" i="2"/>
  <c r="AD514" i="2"/>
  <c r="AA514" i="2"/>
  <c r="AE513" i="2"/>
  <c r="AD513" i="2"/>
  <c r="AA513" i="2"/>
  <c r="AE512" i="2"/>
  <c r="AD512" i="2"/>
  <c r="AA512" i="2"/>
  <c r="AE511" i="2"/>
  <c r="AD511" i="2"/>
  <c r="AA511" i="2"/>
  <c r="AE510" i="2"/>
  <c r="AD510" i="2"/>
  <c r="AA510" i="2"/>
  <c r="AE509" i="2"/>
  <c r="AD509" i="2"/>
  <c r="AA509" i="2"/>
  <c r="AE508" i="2"/>
  <c r="AD508" i="2"/>
  <c r="AA508" i="2"/>
  <c r="AE507" i="2"/>
  <c r="AD507" i="2"/>
  <c r="AA507" i="2"/>
  <c r="AE506" i="2"/>
  <c r="AD506" i="2"/>
  <c r="AA506" i="2"/>
  <c r="AE505" i="2"/>
  <c r="AD505" i="2"/>
  <c r="AA505" i="2"/>
  <c r="AE504" i="2"/>
  <c r="AD504" i="2"/>
  <c r="AA504" i="2"/>
  <c r="AE503" i="2"/>
  <c r="AD503" i="2"/>
  <c r="AA503" i="2"/>
  <c r="AE502" i="2"/>
  <c r="AD502" i="2"/>
  <c r="AA502" i="2"/>
  <c r="AE501" i="2"/>
  <c r="AD501" i="2"/>
  <c r="AA501" i="2"/>
  <c r="AE500" i="2"/>
  <c r="AD500" i="2"/>
  <c r="AA500" i="2"/>
  <c r="AE499" i="2"/>
  <c r="AD499" i="2"/>
  <c r="AA499" i="2"/>
  <c r="AE498" i="2"/>
  <c r="AD498" i="2"/>
  <c r="AA498" i="2"/>
  <c r="AE497" i="2"/>
  <c r="AD497" i="2"/>
  <c r="AA497" i="2"/>
  <c r="AE496" i="2"/>
  <c r="AD496" i="2"/>
  <c r="AA496" i="2"/>
  <c r="AD489" i="2"/>
  <c r="AC489" i="2"/>
  <c r="AA488" i="2"/>
  <c r="AA487" i="2"/>
  <c r="AA486" i="2"/>
  <c r="AA485" i="2"/>
  <c r="AA484" i="2"/>
  <c r="AA483" i="2"/>
  <c r="AA482" i="2"/>
  <c r="AA481" i="2"/>
  <c r="AA480" i="2"/>
  <c r="AA479" i="2"/>
  <c r="AA478" i="2"/>
  <c r="AA477" i="2"/>
  <c r="AA476" i="2"/>
  <c r="AA475" i="2"/>
  <c r="AA474" i="2"/>
  <c r="AA473" i="2"/>
  <c r="AA472" i="2"/>
  <c r="AA471" i="2"/>
  <c r="AA470" i="2"/>
  <c r="AA469" i="2"/>
  <c r="AA468" i="2"/>
  <c r="AA467" i="2"/>
  <c r="AA466" i="2"/>
  <c r="AA465" i="2"/>
  <c r="AA464" i="2"/>
  <c r="AA463" i="2"/>
  <c r="AA462" i="2"/>
  <c r="AA461" i="2"/>
  <c r="AA460" i="2"/>
  <c r="AA459" i="2"/>
  <c r="AA458" i="2"/>
  <c r="AD451" i="2"/>
  <c r="AC451" i="2"/>
  <c r="AA450" i="2"/>
  <c r="AA449" i="2"/>
  <c r="AA448" i="2"/>
  <c r="AA447" i="2"/>
  <c r="AA446" i="2"/>
  <c r="AA445" i="2"/>
  <c r="AA444" i="2"/>
  <c r="AA443" i="2"/>
  <c r="AA442" i="2"/>
  <c r="AA441" i="2"/>
  <c r="AA440" i="2"/>
  <c r="AA439" i="2"/>
  <c r="AA438" i="2"/>
  <c r="AA437" i="2"/>
  <c r="AA436" i="2"/>
  <c r="AA435" i="2"/>
  <c r="AA434" i="2"/>
  <c r="AA433" i="2"/>
  <c r="AA432" i="2"/>
  <c r="AA431" i="2"/>
  <c r="AA430" i="2"/>
  <c r="AA429" i="2"/>
  <c r="AA428" i="2"/>
  <c r="AA427" i="2"/>
  <c r="AA426" i="2"/>
  <c r="AA425" i="2"/>
  <c r="AA424" i="2"/>
  <c r="AA423" i="2"/>
  <c r="AA422" i="2"/>
  <c r="AA421" i="2"/>
  <c r="AA420" i="2"/>
  <c r="AD413" i="2"/>
  <c r="AC413" i="2"/>
  <c r="AA412" i="2"/>
  <c r="AA411" i="2"/>
  <c r="AA410" i="2"/>
  <c r="AA409" i="2"/>
  <c r="AA408" i="2"/>
  <c r="AA407" i="2"/>
  <c r="AA406" i="2"/>
  <c r="AA405" i="2"/>
  <c r="AA404" i="2"/>
  <c r="AA403" i="2"/>
  <c r="AA402" i="2"/>
  <c r="AA401" i="2"/>
  <c r="AA400" i="2"/>
  <c r="AA399" i="2"/>
  <c r="AA398" i="2"/>
  <c r="AA397" i="2"/>
  <c r="AA396" i="2"/>
  <c r="AA395" i="2"/>
  <c r="AA394" i="2"/>
  <c r="AA393" i="2"/>
  <c r="AA392" i="2"/>
  <c r="AA391" i="2"/>
  <c r="AA390" i="2"/>
  <c r="AA389" i="2"/>
  <c r="AA388" i="2"/>
  <c r="AA387" i="2"/>
  <c r="AA386" i="2"/>
  <c r="AA385" i="2"/>
  <c r="AA384" i="2"/>
  <c r="AA383" i="2"/>
  <c r="AA382" i="2"/>
  <c r="AD375" i="2"/>
  <c r="AC375" i="2"/>
  <c r="AA374" i="2"/>
  <c r="AA373" i="2"/>
  <c r="AA372" i="2"/>
  <c r="AA371" i="2"/>
  <c r="AA370" i="2"/>
  <c r="AA369" i="2"/>
  <c r="AA368" i="2"/>
  <c r="AA367" i="2"/>
  <c r="AA366" i="2"/>
  <c r="AA365" i="2"/>
  <c r="AA364" i="2"/>
  <c r="AA363" i="2"/>
  <c r="AA362" i="2"/>
  <c r="AA361" i="2"/>
  <c r="AA360" i="2"/>
  <c r="AA359" i="2"/>
  <c r="AA358" i="2"/>
  <c r="AA357" i="2"/>
  <c r="AA356" i="2"/>
  <c r="AA355" i="2"/>
  <c r="AA354" i="2"/>
  <c r="AA353" i="2"/>
  <c r="AA352" i="2"/>
  <c r="AA351" i="2"/>
  <c r="AA350" i="2"/>
  <c r="AA349" i="2"/>
  <c r="AA348" i="2"/>
  <c r="AA347" i="2"/>
  <c r="AA346" i="2"/>
  <c r="AA345" i="2"/>
  <c r="AA344" i="2"/>
  <c r="AC337" i="2"/>
  <c r="AE336" i="2"/>
  <c r="AD336" i="2"/>
  <c r="AA336" i="2"/>
  <c r="AE335" i="2"/>
  <c r="AD335" i="2"/>
  <c r="AA335" i="2"/>
  <c r="AE334" i="2"/>
  <c r="AD334" i="2"/>
  <c r="AA334" i="2"/>
  <c r="AE333" i="2"/>
  <c r="AD333" i="2"/>
  <c r="AA333" i="2"/>
  <c r="AE332" i="2"/>
  <c r="AD332" i="2"/>
  <c r="AA332" i="2"/>
  <c r="AE331" i="2"/>
  <c r="AD331" i="2"/>
  <c r="AA331" i="2"/>
  <c r="AE330" i="2"/>
  <c r="AD330" i="2"/>
  <c r="AA330" i="2"/>
  <c r="AE329" i="2"/>
  <c r="AD329" i="2"/>
  <c r="AA329" i="2"/>
  <c r="AE328" i="2"/>
  <c r="AD328" i="2"/>
  <c r="AA328" i="2"/>
  <c r="AE327" i="2"/>
  <c r="AD327" i="2"/>
  <c r="AA327" i="2"/>
  <c r="AE326" i="2"/>
  <c r="AD326" i="2"/>
  <c r="AA326" i="2"/>
  <c r="AE325" i="2"/>
  <c r="AD325" i="2"/>
  <c r="AA325" i="2"/>
  <c r="AE324" i="2"/>
  <c r="AD324" i="2"/>
  <c r="AA324" i="2"/>
  <c r="AE323" i="2"/>
  <c r="AD323" i="2"/>
  <c r="AA323" i="2"/>
  <c r="AE322" i="2"/>
  <c r="AD322" i="2"/>
  <c r="AA322" i="2"/>
  <c r="AE321" i="2"/>
  <c r="AD321" i="2"/>
  <c r="AA321" i="2"/>
  <c r="AE320" i="2"/>
  <c r="AD320" i="2"/>
  <c r="AA320" i="2"/>
  <c r="AE319" i="2"/>
  <c r="AD319" i="2"/>
  <c r="AA319" i="2"/>
  <c r="AE318" i="2"/>
  <c r="AD318" i="2"/>
  <c r="AA318" i="2"/>
  <c r="AE317" i="2"/>
  <c r="AD317" i="2"/>
  <c r="AA317" i="2"/>
  <c r="AE316" i="2"/>
  <c r="AD316" i="2"/>
  <c r="AA316" i="2"/>
  <c r="AE315" i="2"/>
  <c r="AD315" i="2"/>
  <c r="AA315" i="2"/>
  <c r="AE314" i="2"/>
  <c r="AD314" i="2"/>
  <c r="AA314" i="2"/>
  <c r="AE313" i="2"/>
  <c r="AD313" i="2"/>
  <c r="AA313" i="2"/>
  <c r="AE312" i="2"/>
  <c r="AD312" i="2"/>
  <c r="AA312" i="2"/>
  <c r="AE311" i="2"/>
  <c r="AD311" i="2"/>
  <c r="AA311" i="2"/>
  <c r="AE310" i="2"/>
  <c r="AD310" i="2"/>
  <c r="AA310" i="2"/>
  <c r="AE309" i="2"/>
  <c r="AD309" i="2"/>
  <c r="AA309" i="2"/>
  <c r="AE308" i="2"/>
  <c r="AD308" i="2"/>
  <c r="AA308" i="2"/>
  <c r="AE307" i="2"/>
  <c r="AD307" i="2"/>
  <c r="AA307" i="2"/>
  <c r="AE306" i="2"/>
  <c r="AD306" i="2"/>
  <c r="AA306" i="2"/>
  <c r="AD299" i="2"/>
  <c r="AC299" i="2"/>
  <c r="AA298" i="2"/>
  <c r="AA297" i="2"/>
  <c r="AA296" i="2"/>
  <c r="AA295" i="2"/>
  <c r="AA294" i="2"/>
  <c r="AA293" i="2"/>
  <c r="AA292" i="2"/>
  <c r="AA291" i="2"/>
  <c r="AA290" i="2"/>
  <c r="AA289" i="2"/>
  <c r="AA288" i="2"/>
  <c r="AA287" i="2"/>
  <c r="AA286" i="2"/>
  <c r="AA285" i="2"/>
  <c r="AA284" i="2"/>
  <c r="AA283" i="2"/>
  <c r="AA282" i="2"/>
  <c r="AA281" i="2"/>
  <c r="AA280" i="2"/>
  <c r="AA279" i="2"/>
  <c r="AA278" i="2"/>
  <c r="AA277" i="2"/>
  <c r="AA276" i="2"/>
  <c r="AA275" i="2"/>
  <c r="AA274" i="2"/>
  <c r="AA273" i="2"/>
  <c r="AA272" i="2"/>
  <c r="AA271" i="2"/>
  <c r="AA270" i="2"/>
  <c r="AA269" i="2"/>
  <c r="AA268" i="2"/>
  <c r="AD261" i="2"/>
  <c r="AC261" i="2"/>
  <c r="AA260" i="2"/>
  <c r="AA259" i="2"/>
  <c r="AA258" i="2"/>
  <c r="AA257" i="2"/>
  <c r="AA256" i="2"/>
  <c r="AA255" i="2"/>
  <c r="AA254" i="2"/>
  <c r="AA253" i="2"/>
  <c r="AA252" i="2"/>
  <c r="AA251" i="2"/>
  <c r="AA250" i="2"/>
  <c r="AA249" i="2"/>
  <c r="AA248" i="2"/>
  <c r="AA247" i="2"/>
  <c r="AA246" i="2"/>
  <c r="AA245" i="2"/>
  <c r="AA244" i="2"/>
  <c r="AA243" i="2"/>
  <c r="AA242" i="2"/>
  <c r="AA241" i="2"/>
  <c r="AA240" i="2"/>
  <c r="AA239" i="2"/>
  <c r="AA238" i="2"/>
  <c r="E185" i="2"/>
  <c r="D185" i="2"/>
  <c r="C185" i="2"/>
  <c r="E148" i="2"/>
  <c r="D148" i="2"/>
  <c r="C148" i="2"/>
  <c r="E111" i="2"/>
  <c r="D111" i="2"/>
  <c r="C111" i="2"/>
  <c r="E74" i="2"/>
  <c r="D74" i="2"/>
  <c r="C74" i="2"/>
  <c r="AJ37" i="2"/>
  <c r="AI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AH36" i="2"/>
  <c r="AG36" i="2"/>
  <c r="AH35" i="2"/>
  <c r="AG35" i="2"/>
  <c r="AH34" i="2"/>
  <c r="AG34" i="2"/>
  <c r="AH33" i="2"/>
  <c r="AG33" i="2"/>
  <c r="AH32" i="2"/>
  <c r="AG32" i="2"/>
  <c r="AH31" i="2"/>
  <c r="AG31" i="2"/>
  <c r="AH30" i="2"/>
  <c r="AG30" i="2"/>
  <c r="AH29" i="2"/>
  <c r="AG29" i="2"/>
  <c r="AH28" i="2"/>
  <c r="AG28" i="2"/>
  <c r="AH27" i="2"/>
  <c r="AG27" i="2"/>
  <c r="AH26" i="2"/>
  <c r="AG26" i="2"/>
  <c r="AH25" i="2"/>
  <c r="AG25" i="2"/>
  <c r="AH24" i="2"/>
  <c r="AG24" i="2"/>
  <c r="AH23" i="2"/>
  <c r="AG23" i="2"/>
  <c r="AH22" i="2"/>
  <c r="AG22" i="2"/>
  <c r="AH21" i="2"/>
  <c r="AG21" i="2"/>
  <c r="AH20" i="2"/>
  <c r="AG20" i="2"/>
  <c r="AH19" i="2"/>
  <c r="AG19" i="2"/>
  <c r="AH18" i="2"/>
  <c r="AG18" i="2"/>
  <c r="AH17" i="2"/>
  <c r="AG17" i="2"/>
  <c r="AH16" i="2"/>
  <c r="AG16" i="2"/>
  <c r="AH15" i="2"/>
  <c r="AG15" i="2"/>
  <c r="AH14" i="2"/>
  <c r="AG14" i="2"/>
  <c r="AH13" i="2"/>
  <c r="AG13" i="2"/>
  <c r="AH12" i="2"/>
  <c r="AG12" i="2"/>
  <c r="AH11" i="2"/>
  <c r="AG11" i="2"/>
  <c r="AH10" i="2"/>
  <c r="AG10" i="2"/>
  <c r="AH9" i="2"/>
  <c r="AG9" i="2"/>
  <c r="AH8" i="2"/>
  <c r="AG8" i="2"/>
  <c r="AH7" i="2"/>
  <c r="AG7" i="2"/>
  <c r="AH6" i="2"/>
  <c r="AG6" i="2"/>
  <c r="AD527" i="2" l="1"/>
  <c r="AD337" i="2"/>
  <c r="AD717" i="2"/>
  <c r="AG37" i="2"/>
  <c r="AH37" i="2"/>
</calcChain>
</file>

<file path=xl/sharedStrings.xml><?xml version="1.0" encoding="utf-8"?>
<sst xmlns="http://schemas.openxmlformats.org/spreadsheetml/2006/main" count="202" uniqueCount="58">
  <si>
    <t>REKAP OPERASI PERALATAN PT.SEMEN GRESIK</t>
  </si>
  <si>
    <t>TGL</t>
  </si>
  <si>
    <t>R.MILL #1</t>
  </si>
  <si>
    <t>R.MILL #2</t>
  </si>
  <si>
    <t>R.MILL #3</t>
  </si>
  <si>
    <t>R.MILL #4</t>
  </si>
  <si>
    <t>F.MILL #1</t>
  </si>
  <si>
    <t>F.MILL #2</t>
  </si>
  <si>
    <t>F.MILL #3</t>
  </si>
  <si>
    <t>F.MILL #4</t>
  </si>
  <si>
    <t>F.MILL #5</t>
  </si>
  <si>
    <t>F.MILL #6</t>
  </si>
  <si>
    <t>F.MILL #7</t>
  </si>
  <si>
    <t>F.MILL #8</t>
  </si>
  <si>
    <t>F.MILL #A</t>
  </si>
  <si>
    <t>F.MILL #B</t>
  </si>
  <si>
    <t>F.MILL #C</t>
  </si>
  <si>
    <t>TOTAL SG</t>
  </si>
  <si>
    <t>F.MILL #9</t>
  </si>
  <si>
    <t>PROD</t>
  </si>
  <si>
    <t>JOP</t>
  </si>
  <si>
    <t xml:space="preserve"> </t>
  </si>
  <si>
    <t>REKAP OPERASI KILN TUBAN 1</t>
  </si>
  <si>
    <t>PRODUK</t>
  </si>
  <si>
    <t>JUMLAH STOP</t>
  </si>
  <si>
    <t>Penyebab Kiln stop</t>
  </si>
  <si>
    <t>PEMAKAIAN</t>
  </si>
  <si>
    <t>STOK</t>
  </si>
  <si>
    <t>Ton</t>
  </si>
  <si>
    <t>Jam</t>
  </si>
  <si>
    <t/>
  </si>
  <si>
    <t>REKAP OPERASI KILN TUBAN 2</t>
  </si>
  <si>
    <t>REKAP OPERASI KILN TUBAN 3</t>
  </si>
  <si>
    <t>REKAP OPERASI KILN TUBAN 4</t>
  </si>
  <si>
    <t>GYPSUM TBN 4</t>
  </si>
  <si>
    <t>SGG4-</t>
  </si>
  <si>
    <t>GYPSUM TBN 1-4</t>
  </si>
  <si>
    <t>SGGT-</t>
  </si>
  <si>
    <t>TRASS TBN 1</t>
  </si>
  <si>
    <t>SGT1-</t>
  </si>
  <si>
    <t>TRASS TBN 2</t>
  </si>
  <si>
    <t>SGT2-</t>
  </si>
  <si>
    <t>TRASS TBN 3</t>
  </si>
  <si>
    <t>SGT3-</t>
  </si>
  <si>
    <t>TRASS TBN 4</t>
  </si>
  <si>
    <t>SGT4-</t>
  </si>
  <si>
    <t>TRASS TBN 1-4</t>
  </si>
  <si>
    <t>SGTT-</t>
  </si>
  <si>
    <t>BATU BARA TBN 1</t>
  </si>
  <si>
    <t>SGR1-</t>
  </si>
  <si>
    <t>BATU BARA TBN 2</t>
  </si>
  <si>
    <t>SGR2-</t>
  </si>
  <si>
    <t>BATU BARA TBN 3</t>
  </si>
  <si>
    <t>SGR3-</t>
  </si>
  <si>
    <t>BATU BARA TBN 4</t>
  </si>
  <si>
    <t>SGR4-</t>
  </si>
  <si>
    <t>BATU BARA TBN 1-4</t>
  </si>
  <si>
    <t>SGRT-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</si>
</sst>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7"/>
      <name val="Arial"/>
      <family val="2"/>
    </font>
    <font>
      <sz val="12"/>
      <name val="Haettenschweiler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14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Fill="1"/>
    <xf numFmtId="0" fontId="1" fillId="0" borderId="0" xfId="1" applyFill="1" applyBorder="1"/>
    <xf numFmtId="0" fontId="1" fillId="0" borderId="0" xfId="1" applyFill="1" applyBorder="1" applyAlignment="1"/>
    <xf numFmtId="0" fontId="3" fillId="0" borderId="0" xfId="1" applyFont="1" applyFill="1" applyBorder="1" applyAlignment="1"/>
    <xf numFmtId="0" fontId="1" fillId="0" borderId="0" xfId="1" applyFill="1" applyBorder="1" applyAlignment="1">
      <alignment horizontal="center"/>
    </xf>
    <xf numFmtId="0" fontId="1" fillId="2" borderId="11" xfId="1" applyFill="1" applyBorder="1" applyAlignment="1">
      <alignment horizontal="center"/>
    </xf>
    <xf numFmtId="0" fontId="1" fillId="2" borderId="12" xfId="1" applyFill="1" applyBorder="1" applyAlignment="1">
      <alignment horizontal="center"/>
    </xf>
    <xf numFmtId="0" fontId="1" fillId="2" borderId="13" xfId="1" applyFill="1" applyBorder="1" applyAlignment="1">
      <alignment horizontal="center"/>
    </xf>
    <xf numFmtId="0" fontId="1" fillId="2" borderId="14" xfId="1" applyFill="1" applyBorder="1" applyAlignment="1">
      <alignment horizontal="center"/>
    </xf>
    <xf numFmtId="0" fontId="1" fillId="2" borderId="15" xfId="1" applyFill="1" applyBorder="1" applyAlignment="1">
      <alignment horizontal="center"/>
    </xf>
    <xf numFmtId="0" fontId="1" fillId="2" borderId="16" xfId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1" fillId="0" borderId="18" xfId="1" applyBorder="1" applyAlignment="1">
      <alignment horizontal="center"/>
    </xf>
    <xf numFmtId="3" fontId="1" fillId="0" borderId="19" xfId="1" applyNumberFormat="1" applyBorder="1"/>
    <xf numFmtId="0" fontId="1" fillId="0" borderId="20" xfId="1" applyBorder="1"/>
    <xf numFmtId="3" fontId="1" fillId="0" borderId="21" xfId="1" applyNumberFormat="1" applyBorder="1"/>
    <xf numFmtId="2" fontId="1" fillId="0" borderId="20" xfId="1" applyNumberFormat="1" applyBorder="1"/>
    <xf numFmtId="4" fontId="1" fillId="0" borderId="21" xfId="1" applyNumberFormat="1" applyBorder="1"/>
    <xf numFmtId="4" fontId="1" fillId="0" borderId="20" xfId="1" applyNumberFormat="1" applyBorder="1"/>
    <xf numFmtId="4" fontId="1" fillId="0" borderId="22" xfId="1" applyNumberFormat="1" applyBorder="1"/>
    <xf numFmtId="4" fontId="1" fillId="0" borderId="23" xfId="1" applyNumberFormat="1" applyBorder="1"/>
    <xf numFmtId="4" fontId="1" fillId="0" borderId="24" xfId="1" applyNumberFormat="1" applyBorder="1"/>
    <xf numFmtId="4" fontId="1" fillId="0" borderId="21" xfId="1" applyNumberFormat="1" applyFill="1" applyBorder="1"/>
    <xf numFmtId="4" fontId="1" fillId="0" borderId="24" xfId="1" applyNumberFormat="1" applyFill="1" applyBorder="1"/>
    <xf numFmtId="4" fontId="1" fillId="0" borderId="0" xfId="1" applyNumberFormat="1" applyFill="1" applyBorder="1"/>
    <xf numFmtId="4" fontId="1" fillId="0" borderId="0" xfId="1" quotePrefix="1" applyNumberFormat="1" applyFill="1" applyBorder="1"/>
    <xf numFmtId="3" fontId="1" fillId="0" borderId="0" xfId="1" applyNumberFormat="1" applyFill="1" applyBorder="1"/>
    <xf numFmtId="0" fontId="1" fillId="0" borderId="25" xfId="1" applyBorder="1" applyAlignment="1">
      <alignment horizontal="center"/>
    </xf>
    <xf numFmtId="0" fontId="1" fillId="0" borderId="26" xfId="1" applyBorder="1" applyAlignment="1">
      <alignment horizontal="center"/>
    </xf>
    <xf numFmtId="0" fontId="1" fillId="2" borderId="8" xfId="1" applyFill="1" applyBorder="1"/>
    <xf numFmtId="3" fontId="1" fillId="2" borderId="2" xfId="1" applyNumberFormat="1" applyFill="1" applyBorder="1"/>
    <xf numFmtId="4" fontId="1" fillId="2" borderId="3" xfId="1" applyNumberFormat="1" applyFill="1" applyBorder="1"/>
    <xf numFmtId="3" fontId="1" fillId="2" borderId="4" xfId="1" applyNumberFormat="1" applyFill="1" applyBorder="1"/>
    <xf numFmtId="4" fontId="1" fillId="2" borderId="4" xfId="1" applyNumberFormat="1" applyFill="1" applyBorder="1"/>
    <xf numFmtId="4" fontId="1" fillId="2" borderId="27" xfId="1" applyNumberFormat="1" applyFill="1" applyBorder="1"/>
    <xf numFmtId="3" fontId="1" fillId="2" borderId="28" xfId="1" applyNumberFormat="1" applyFill="1" applyBorder="1"/>
    <xf numFmtId="4" fontId="1" fillId="2" borderId="29" xfId="1" applyNumberFormat="1" applyFill="1" applyBorder="1"/>
    <xf numFmtId="0" fontId="1" fillId="2" borderId="31" xfId="1" applyFill="1" applyBorder="1"/>
    <xf numFmtId="0" fontId="1" fillId="0" borderId="0" xfId="1" applyAlignment="1">
      <alignment horizontal="center"/>
    </xf>
    <xf numFmtId="3" fontId="1" fillId="0" borderId="33" xfId="1" applyNumberFormat="1" applyBorder="1"/>
    <xf numFmtId="0" fontId="1" fillId="2" borderId="4" xfId="1" applyFill="1" applyBorder="1"/>
    <xf numFmtId="0" fontId="1" fillId="2" borderId="29" xfId="1" applyFill="1" applyBorder="1"/>
    <xf numFmtId="0" fontId="1" fillId="2" borderId="16" xfId="1" applyFill="1" applyBorder="1"/>
    <xf numFmtId="0" fontId="5" fillId="2" borderId="30" xfId="1" applyFont="1" applyFill="1" applyBorder="1" applyAlignment="1">
      <alignment horizontal="center"/>
    </xf>
    <xf numFmtId="0" fontId="5" fillId="2" borderId="27" xfId="1" applyFont="1" applyFill="1" applyBorder="1" applyAlignment="1">
      <alignment horizontal="center"/>
    </xf>
    <xf numFmtId="0" fontId="6" fillId="2" borderId="30" xfId="1" applyFont="1" applyFill="1" applyBorder="1" applyAlignment="1">
      <alignment horizontal="center"/>
    </xf>
    <xf numFmtId="0" fontId="6" fillId="2" borderId="29" xfId="1" applyFont="1" applyFill="1" applyBorder="1" applyAlignment="1">
      <alignment horizontal="center"/>
    </xf>
    <xf numFmtId="0" fontId="5" fillId="2" borderId="41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6" fillId="2" borderId="41" xfId="1" applyFont="1" applyFill="1" applyBorder="1" applyAlignment="1">
      <alignment horizontal="center"/>
    </xf>
    <xf numFmtId="0" fontId="6" fillId="2" borderId="47" xfId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3" fontId="1" fillId="0" borderId="48" xfId="1" applyNumberFormat="1" applyBorder="1"/>
    <xf numFmtId="164" fontId="1" fillId="0" borderId="49" xfId="1" applyNumberFormat="1" applyBorder="1" applyAlignment="1">
      <alignment horizontal="center"/>
    </xf>
    <xf numFmtId="0" fontId="1" fillId="0" borderId="49" xfId="1" applyBorder="1" applyAlignment="1">
      <alignment horizontal="center"/>
    </xf>
    <xf numFmtId="3" fontId="1" fillId="0" borderId="49" xfId="1" applyNumberFormat="1" applyBorder="1"/>
    <xf numFmtId="3" fontId="1" fillId="0" borderId="53" xfId="1" applyNumberFormat="1" applyBorder="1"/>
    <xf numFmtId="164" fontId="1" fillId="0" borderId="35" xfId="1" applyNumberFormat="1" applyBorder="1" applyAlignment="1">
      <alignment horizontal="center"/>
    </xf>
    <xf numFmtId="0" fontId="1" fillId="0" borderId="35" xfId="1" applyBorder="1" applyAlignment="1">
      <alignment horizontal="center"/>
    </xf>
    <xf numFmtId="3" fontId="1" fillId="0" borderId="35" xfId="1" applyNumberFormat="1" applyBorder="1"/>
    <xf numFmtId="3" fontId="1" fillId="0" borderId="34" xfId="1" applyNumberFormat="1" applyBorder="1"/>
    <xf numFmtId="3" fontId="1" fillId="0" borderId="11" xfId="1" applyNumberFormat="1" applyBorder="1"/>
    <xf numFmtId="164" fontId="1" fillId="0" borderId="17" xfId="1" applyNumberFormat="1" applyBorder="1" applyAlignment="1">
      <alignment horizontal="center"/>
    </xf>
    <xf numFmtId="0" fontId="1" fillId="0" borderId="17" xfId="1" applyBorder="1" applyAlignment="1">
      <alignment horizontal="center"/>
    </xf>
    <xf numFmtId="3" fontId="1" fillId="0" borderId="59" xfId="1" applyNumberFormat="1" applyBorder="1"/>
    <xf numFmtId="3" fontId="1" fillId="0" borderId="58" xfId="1" applyNumberFormat="1" applyBorder="1"/>
    <xf numFmtId="4" fontId="1" fillId="2" borderId="30" xfId="1" applyNumberFormat="1" applyFill="1" applyBorder="1"/>
    <xf numFmtId="0" fontId="1" fillId="2" borderId="30" xfId="1" applyFill="1" applyBorder="1"/>
    <xf numFmtId="0" fontId="1" fillId="2" borderId="7" xfId="1" applyFill="1" applyBorder="1"/>
    <xf numFmtId="3" fontId="1" fillId="2" borderId="30" xfId="1" applyNumberFormat="1" applyFill="1" applyBorder="1"/>
    <xf numFmtId="3" fontId="1" fillId="2" borderId="29" xfId="1" applyNumberFormat="1" applyFill="1" applyBorder="1"/>
    <xf numFmtId="3" fontId="1" fillId="2" borderId="17" xfId="1" applyNumberFormat="1" applyFill="1" applyBorder="1"/>
    <xf numFmtId="3" fontId="1" fillId="2" borderId="16" xfId="1" applyNumberFormat="1" applyFill="1" applyBorder="1"/>
    <xf numFmtId="2" fontId="1" fillId="2" borderId="30" xfId="1" applyNumberFormat="1" applyFill="1" applyBorder="1"/>
    <xf numFmtId="0" fontId="1" fillId="0" borderId="35" xfId="1" applyBorder="1"/>
    <xf numFmtId="0" fontId="1" fillId="0" borderId="59" xfId="1" applyBorder="1"/>
    <xf numFmtId="0" fontId="1" fillId="2" borderId="27" xfId="1" applyFill="1" applyBorder="1"/>
    <xf numFmtId="0" fontId="1" fillId="2" borderId="1" xfId="1" applyFill="1" applyBorder="1" applyAlignment="1">
      <alignment horizontal="center" vertical="center"/>
    </xf>
    <xf numFmtId="0" fontId="1" fillId="2" borderId="10" xfId="1" applyFill="1" applyBorder="1" applyAlignment="1">
      <alignment horizontal="center" vertical="center"/>
    </xf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1" fillId="2" borderId="5" xfId="1" applyFill="1" applyBorder="1" applyAlignment="1">
      <alignment horizontal="center"/>
    </xf>
    <xf numFmtId="0" fontId="1" fillId="2" borderId="6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1" fillId="2" borderId="7" xfId="1" applyFill="1" applyBorder="1" applyAlignment="1">
      <alignment horizontal="center"/>
    </xf>
    <xf numFmtId="0" fontId="3" fillId="2" borderId="8" xfId="1" applyFont="1" applyFill="1" applyBorder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1" fillId="0" borderId="56" xfId="1" applyBorder="1" applyAlignment="1">
      <alignment horizontal="left"/>
    </xf>
    <xf numFmtId="0" fontId="1" fillId="0" borderId="55" xfId="1" applyBorder="1" applyAlignment="1">
      <alignment horizontal="left"/>
    </xf>
    <xf numFmtId="0" fontId="1" fillId="0" borderId="32" xfId="1" applyBorder="1" applyAlignment="1">
      <alignment horizontal="left"/>
    </xf>
    <xf numFmtId="0" fontId="1" fillId="0" borderId="50" xfId="1" applyBorder="1" applyAlignment="1">
      <alignment horizontal="left"/>
    </xf>
    <xf numFmtId="0" fontId="1" fillId="0" borderId="51" xfId="1" applyBorder="1" applyAlignment="1">
      <alignment horizontal="left"/>
    </xf>
    <xf numFmtId="0" fontId="1" fillId="0" borderId="52" xfId="1" applyBorder="1" applyAlignment="1">
      <alignment horizontal="left"/>
    </xf>
    <xf numFmtId="0" fontId="1" fillId="0" borderId="22" xfId="1" applyBorder="1" applyAlignment="1">
      <alignment horizontal="left"/>
    </xf>
    <xf numFmtId="0" fontId="1" fillId="0" borderId="54" xfId="1" applyBorder="1" applyAlignment="1">
      <alignment horizontal="left"/>
    </xf>
    <xf numFmtId="0" fontId="1" fillId="0" borderId="21" xfId="1" applyBorder="1" applyAlignment="1">
      <alignment horizontal="left"/>
    </xf>
    <xf numFmtId="0" fontId="4" fillId="0" borderId="36" xfId="1" applyFont="1" applyBorder="1" applyAlignment="1">
      <alignment horizontal="center"/>
    </xf>
    <xf numFmtId="0" fontId="5" fillId="2" borderId="37" xfId="1" applyFont="1" applyFill="1" applyBorder="1" applyAlignment="1">
      <alignment horizontal="center" vertical="center" wrapText="1"/>
    </xf>
    <xf numFmtId="0" fontId="5" fillId="2" borderId="43" xfId="1" applyFont="1" applyFill="1" applyBorder="1" applyAlignment="1">
      <alignment horizontal="center" vertical="center" wrapText="1"/>
    </xf>
    <xf numFmtId="0" fontId="5" fillId="2" borderId="38" xfId="1" applyFont="1" applyFill="1" applyBorder="1" applyAlignment="1">
      <alignment horizontal="center" vertical="center" wrapText="1"/>
    </xf>
    <xf numFmtId="0" fontId="5" fillId="2" borderId="39" xfId="1" applyFont="1" applyFill="1" applyBorder="1" applyAlignment="1">
      <alignment horizontal="center" vertical="center" wrapText="1"/>
    </xf>
    <xf numFmtId="0" fontId="5" fillId="2" borderId="60" xfId="1" applyFont="1" applyFill="1" applyBorder="1" applyAlignment="1">
      <alignment horizontal="center" vertical="center" wrapText="1"/>
    </xf>
    <xf numFmtId="0" fontId="5" fillId="2" borderId="44" xfId="1" applyFont="1" applyFill="1" applyBorder="1" applyAlignment="1">
      <alignment horizontal="center" vertical="center" wrapText="1"/>
    </xf>
    <xf numFmtId="0" fontId="5" fillId="2" borderId="45" xfId="1" applyFont="1" applyFill="1" applyBorder="1" applyAlignment="1">
      <alignment horizontal="center" vertical="center" wrapText="1"/>
    </xf>
    <xf numFmtId="0" fontId="5" fillId="2" borderId="61" xfId="1" applyFont="1" applyFill="1" applyBorder="1" applyAlignment="1">
      <alignment horizontal="center" vertical="center" wrapText="1"/>
    </xf>
    <xf numFmtId="0" fontId="1" fillId="0" borderId="14" xfId="1" applyBorder="1" applyAlignment="1">
      <alignment horizontal="left"/>
    </xf>
    <xf numFmtId="0" fontId="1" fillId="0" borderId="57" xfId="1" applyBorder="1" applyAlignment="1">
      <alignment horizontal="left"/>
    </xf>
    <xf numFmtId="0" fontId="1" fillId="0" borderId="13" xfId="1" applyBorder="1" applyAlignment="1">
      <alignment horizontal="left"/>
    </xf>
    <xf numFmtId="0" fontId="1" fillId="2" borderId="40" xfId="1" applyFill="1" applyBorder="1" applyAlignment="1">
      <alignment horizontal="center" vertical="center"/>
    </xf>
    <xf numFmtId="0" fontId="1" fillId="2" borderId="46" xfId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EO718"/>
  <sheetViews>
    <sheetView showGridLines="0" showZeros="0" tabSelected="1" workbookViewId="0">
      <selection activeCell="H12" sqref="H12"/>
    </sheetView>
  </sheetViews>
  <sheetFormatPr defaultRowHeight="12.75" x14ac:dyDescent="0.2"/>
  <cols>
    <col min="1" max="1" width="8.7109375" style="1" customWidth="1"/>
    <col min="2" max="2" width="5.140625" style="1" customWidth="1"/>
    <col min="3" max="5" width="10.140625" style="1" bestFit="1" customWidth="1"/>
    <col min="6" max="6" width="9.28515625" style="1" bestFit="1" customWidth="1"/>
    <col min="7" max="7" width="10.140625" style="1" bestFit="1" customWidth="1"/>
    <col min="8" max="10" width="9.28515625" style="1" bestFit="1" customWidth="1"/>
    <col min="11" max="11" width="10.140625" style="1" bestFit="1" customWidth="1"/>
    <col min="12" max="12" width="9.28515625" style="1" bestFit="1" customWidth="1"/>
    <col min="13" max="13" width="10.140625" style="1" bestFit="1" customWidth="1"/>
    <col min="14" max="14" width="9.28515625" style="1" bestFit="1" customWidth="1"/>
    <col min="15" max="15" width="10.140625" style="1" bestFit="1" customWidth="1"/>
    <col min="16" max="16" width="9.28515625" style="1" bestFit="1" customWidth="1"/>
    <col min="17" max="17" width="10.140625" style="1" bestFit="1" customWidth="1"/>
    <col min="18" max="18" width="9.28515625" style="1" bestFit="1" customWidth="1"/>
    <col min="19" max="19" width="10.140625" style="1" bestFit="1" customWidth="1"/>
    <col min="20" max="22" width="9.28515625" style="1" bestFit="1" customWidth="1"/>
    <col min="23" max="23" width="11.28515625" style="1" bestFit="1" customWidth="1"/>
    <col min="24" max="24" width="11.140625" style="1" bestFit="1" customWidth="1"/>
    <col min="25" max="26" width="9.28515625" style="1" bestFit="1" customWidth="1"/>
    <col min="27" max="27" width="10.140625" style="1" bestFit="1" customWidth="1"/>
    <col min="28" max="28" width="9.28515625" style="1" bestFit="1" customWidth="1"/>
    <col min="29" max="31" width="11" style="1" customWidth="1"/>
    <col min="32" max="32" width="9.140625" style="1"/>
    <col min="33" max="33" width="10.140625" style="1" bestFit="1" customWidth="1"/>
    <col min="34" max="34" width="9.140625" style="1"/>
    <col min="35" max="35" width="10.140625" style="1" bestFit="1" customWidth="1"/>
    <col min="36" max="49" width="9.140625" style="1"/>
    <col min="50" max="57" width="9.28515625" style="1" customWidth="1"/>
    <col min="58" max="58" width="9.5703125" style="1" customWidth="1"/>
    <col min="59" max="59" width="9.7109375" style="1" customWidth="1"/>
    <col min="60" max="114" width="9.28515625" style="1" customWidth="1"/>
    <col min="115" max="252" width="9.140625" style="1"/>
    <col min="253" max="253" width="8.7109375" style="1" customWidth="1"/>
    <col min="254" max="254" width="5.140625" style="1" customWidth="1"/>
    <col min="255" max="257" width="10.140625" style="1" bestFit="1" customWidth="1"/>
    <col min="258" max="258" width="9.28515625" style="1" bestFit="1" customWidth="1"/>
    <col min="259" max="259" width="10.140625" style="1" bestFit="1" customWidth="1"/>
    <col min="260" max="262" width="9.28515625" style="1" bestFit="1" customWidth="1"/>
    <col min="263" max="263" width="10.140625" style="1" bestFit="1" customWidth="1"/>
    <col min="264" max="264" width="9.28515625" style="1" bestFit="1" customWidth="1"/>
    <col min="265" max="265" width="10.140625" style="1" bestFit="1" customWidth="1"/>
    <col min="266" max="266" width="9.28515625" style="1" bestFit="1" customWidth="1"/>
    <col min="267" max="267" width="10.140625" style="1" bestFit="1" customWidth="1"/>
    <col min="268" max="268" width="9.28515625" style="1" bestFit="1" customWidth="1"/>
    <col min="269" max="269" width="10.140625" style="1" bestFit="1" customWidth="1"/>
    <col min="270" max="270" width="9.28515625" style="1" bestFit="1" customWidth="1"/>
    <col min="271" max="271" width="10.140625" style="1" bestFit="1" customWidth="1"/>
    <col min="272" max="274" width="9.28515625" style="1" bestFit="1" customWidth="1"/>
    <col min="275" max="275" width="11.28515625" style="1" bestFit="1" customWidth="1"/>
    <col min="276" max="276" width="11.140625" style="1" bestFit="1" customWidth="1"/>
    <col min="277" max="278" width="9.28515625" style="1" bestFit="1" customWidth="1"/>
    <col min="279" max="279" width="10.140625" style="1" bestFit="1" customWidth="1"/>
    <col min="280" max="280" width="9.28515625" style="1" bestFit="1" customWidth="1"/>
    <col min="281" max="283" width="11" style="1" customWidth="1"/>
    <col min="284" max="284" width="9.140625" style="1"/>
    <col min="285" max="285" width="10.140625" style="1" bestFit="1" customWidth="1"/>
    <col min="286" max="286" width="9.140625" style="1"/>
    <col min="287" max="287" width="10.140625" style="1" bestFit="1" customWidth="1"/>
    <col min="288" max="305" width="9.140625" style="1"/>
    <col min="306" max="313" width="9.28515625" style="1" customWidth="1"/>
    <col min="314" max="314" width="9.5703125" style="1" customWidth="1"/>
    <col min="315" max="315" width="9.7109375" style="1" customWidth="1"/>
    <col min="316" max="370" width="9.28515625" style="1" customWidth="1"/>
    <col min="371" max="508" width="9.140625" style="1"/>
    <col min="509" max="509" width="8.7109375" style="1" customWidth="1"/>
    <col min="510" max="510" width="5.140625" style="1" customWidth="1"/>
    <col min="511" max="513" width="10.140625" style="1" bestFit="1" customWidth="1"/>
    <col min="514" max="514" width="9.28515625" style="1" bestFit="1" customWidth="1"/>
    <col min="515" max="515" width="10.140625" style="1" bestFit="1" customWidth="1"/>
    <col min="516" max="518" width="9.28515625" style="1" bestFit="1" customWidth="1"/>
    <col min="519" max="519" width="10.140625" style="1" bestFit="1" customWidth="1"/>
    <col min="520" max="520" width="9.28515625" style="1" bestFit="1" customWidth="1"/>
    <col min="521" max="521" width="10.140625" style="1" bestFit="1" customWidth="1"/>
    <col min="522" max="522" width="9.28515625" style="1" bestFit="1" customWidth="1"/>
    <col min="523" max="523" width="10.140625" style="1" bestFit="1" customWidth="1"/>
    <col min="524" max="524" width="9.28515625" style="1" bestFit="1" customWidth="1"/>
    <col min="525" max="525" width="10.140625" style="1" bestFit="1" customWidth="1"/>
    <col min="526" max="526" width="9.28515625" style="1" bestFit="1" customWidth="1"/>
    <col min="527" max="527" width="10.140625" style="1" bestFit="1" customWidth="1"/>
    <col min="528" max="530" width="9.28515625" style="1" bestFit="1" customWidth="1"/>
    <col min="531" max="531" width="11.28515625" style="1" bestFit="1" customWidth="1"/>
    <col min="532" max="532" width="11.140625" style="1" bestFit="1" customWidth="1"/>
    <col min="533" max="534" width="9.28515625" style="1" bestFit="1" customWidth="1"/>
    <col min="535" max="535" width="10.140625" style="1" bestFit="1" customWidth="1"/>
    <col min="536" max="536" width="9.28515625" style="1" bestFit="1" customWidth="1"/>
    <col min="537" max="539" width="11" style="1" customWidth="1"/>
    <col min="540" max="540" width="9.140625" style="1"/>
    <col min="541" max="541" width="10.140625" style="1" bestFit="1" customWidth="1"/>
    <col min="542" max="542" width="9.140625" style="1"/>
    <col min="543" max="543" width="10.140625" style="1" bestFit="1" customWidth="1"/>
    <col min="544" max="561" width="9.140625" style="1"/>
    <col min="562" max="569" width="9.28515625" style="1" customWidth="1"/>
    <col min="570" max="570" width="9.5703125" style="1" customWidth="1"/>
    <col min="571" max="571" width="9.7109375" style="1" customWidth="1"/>
    <col min="572" max="626" width="9.28515625" style="1" customWidth="1"/>
    <col min="627" max="764" width="9.140625" style="1"/>
    <col min="765" max="765" width="8.7109375" style="1" customWidth="1"/>
    <col min="766" max="766" width="5.140625" style="1" customWidth="1"/>
    <col min="767" max="769" width="10.140625" style="1" bestFit="1" customWidth="1"/>
    <col min="770" max="770" width="9.28515625" style="1" bestFit="1" customWidth="1"/>
    <col min="771" max="771" width="10.140625" style="1" bestFit="1" customWidth="1"/>
    <col min="772" max="774" width="9.28515625" style="1" bestFit="1" customWidth="1"/>
    <col min="775" max="775" width="10.140625" style="1" bestFit="1" customWidth="1"/>
    <col min="776" max="776" width="9.28515625" style="1" bestFit="1" customWidth="1"/>
    <col min="777" max="777" width="10.140625" style="1" bestFit="1" customWidth="1"/>
    <col min="778" max="778" width="9.28515625" style="1" bestFit="1" customWidth="1"/>
    <col min="779" max="779" width="10.140625" style="1" bestFit="1" customWidth="1"/>
    <col min="780" max="780" width="9.28515625" style="1" bestFit="1" customWidth="1"/>
    <col min="781" max="781" width="10.140625" style="1" bestFit="1" customWidth="1"/>
    <col min="782" max="782" width="9.28515625" style="1" bestFit="1" customWidth="1"/>
    <col min="783" max="783" width="10.140625" style="1" bestFit="1" customWidth="1"/>
    <col min="784" max="786" width="9.28515625" style="1" bestFit="1" customWidth="1"/>
    <col min="787" max="787" width="11.28515625" style="1" bestFit="1" customWidth="1"/>
    <col min="788" max="788" width="11.140625" style="1" bestFit="1" customWidth="1"/>
    <col min="789" max="790" width="9.28515625" style="1" bestFit="1" customWidth="1"/>
    <col min="791" max="791" width="10.140625" style="1" bestFit="1" customWidth="1"/>
    <col min="792" max="792" width="9.28515625" style="1" bestFit="1" customWidth="1"/>
    <col min="793" max="795" width="11" style="1" customWidth="1"/>
    <col min="796" max="796" width="9.140625" style="1"/>
    <col min="797" max="797" width="10.140625" style="1" bestFit="1" customWidth="1"/>
    <col min="798" max="798" width="9.140625" style="1"/>
    <col min="799" max="799" width="10.140625" style="1" bestFit="1" customWidth="1"/>
    <col min="800" max="817" width="9.140625" style="1"/>
    <col min="818" max="825" width="9.28515625" style="1" customWidth="1"/>
    <col min="826" max="826" width="9.5703125" style="1" customWidth="1"/>
    <col min="827" max="827" width="9.7109375" style="1" customWidth="1"/>
    <col min="828" max="882" width="9.28515625" style="1" customWidth="1"/>
    <col min="883" max="1020" width="9.140625" style="1"/>
    <col min="1021" max="1021" width="8.7109375" style="1" customWidth="1"/>
    <col min="1022" max="1022" width="5.140625" style="1" customWidth="1"/>
    <col min="1023" max="1025" width="10.140625" style="1" bestFit="1" customWidth="1"/>
    <col min="1026" max="1026" width="9.28515625" style="1" bestFit="1" customWidth="1"/>
    <col min="1027" max="1027" width="10.140625" style="1" bestFit="1" customWidth="1"/>
    <col min="1028" max="1030" width="9.28515625" style="1" bestFit="1" customWidth="1"/>
    <col min="1031" max="1031" width="10.140625" style="1" bestFit="1" customWidth="1"/>
    <col min="1032" max="1032" width="9.28515625" style="1" bestFit="1" customWidth="1"/>
    <col min="1033" max="1033" width="10.140625" style="1" bestFit="1" customWidth="1"/>
    <col min="1034" max="1034" width="9.28515625" style="1" bestFit="1" customWidth="1"/>
    <col min="1035" max="1035" width="10.140625" style="1" bestFit="1" customWidth="1"/>
    <col min="1036" max="1036" width="9.28515625" style="1" bestFit="1" customWidth="1"/>
    <col min="1037" max="1037" width="10.140625" style="1" bestFit="1" customWidth="1"/>
    <col min="1038" max="1038" width="9.28515625" style="1" bestFit="1" customWidth="1"/>
    <col min="1039" max="1039" width="10.140625" style="1" bestFit="1" customWidth="1"/>
    <col min="1040" max="1042" width="9.28515625" style="1" bestFit="1" customWidth="1"/>
    <col min="1043" max="1043" width="11.28515625" style="1" bestFit="1" customWidth="1"/>
    <col min="1044" max="1044" width="11.140625" style="1" bestFit="1" customWidth="1"/>
    <col min="1045" max="1046" width="9.28515625" style="1" bestFit="1" customWidth="1"/>
    <col min="1047" max="1047" width="10.140625" style="1" bestFit="1" customWidth="1"/>
    <col min="1048" max="1048" width="9.28515625" style="1" bestFit="1" customWidth="1"/>
    <col min="1049" max="1051" width="11" style="1" customWidth="1"/>
    <col min="1052" max="1052" width="9.140625" style="1"/>
    <col min="1053" max="1053" width="10.140625" style="1" bestFit="1" customWidth="1"/>
    <col min="1054" max="1054" width="9.140625" style="1"/>
    <col min="1055" max="1055" width="10.140625" style="1" bestFit="1" customWidth="1"/>
    <col min="1056" max="1073" width="9.140625" style="1"/>
    <col min="1074" max="1081" width="9.28515625" style="1" customWidth="1"/>
    <col min="1082" max="1082" width="9.5703125" style="1" customWidth="1"/>
    <col min="1083" max="1083" width="9.7109375" style="1" customWidth="1"/>
    <col min="1084" max="1138" width="9.28515625" style="1" customWidth="1"/>
    <col min="1139" max="1276" width="9.140625" style="1"/>
    <col min="1277" max="1277" width="8.7109375" style="1" customWidth="1"/>
    <col min="1278" max="1278" width="5.140625" style="1" customWidth="1"/>
    <col min="1279" max="1281" width="10.140625" style="1" bestFit="1" customWidth="1"/>
    <col min="1282" max="1282" width="9.28515625" style="1" bestFit="1" customWidth="1"/>
    <col min="1283" max="1283" width="10.140625" style="1" bestFit="1" customWidth="1"/>
    <col min="1284" max="1286" width="9.28515625" style="1" bestFit="1" customWidth="1"/>
    <col min="1287" max="1287" width="10.140625" style="1" bestFit="1" customWidth="1"/>
    <col min="1288" max="1288" width="9.28515625" style="1" bestFit="1" customWidth="1"/>
    <col min="1289" max="1289" width="10.140625" style="1" bestFit="1" customWidth="1"/>
    <col min="1290" max="1290" width="9.28515625" style="1" bestFit="1" customWidth="1"/>
    <col min="1291" max="1291" width="10.140625" style="1" bestFit="1" customWidth="1"/>
    <col min="1292" max="1292" width="9.28515625" style="1" bestFit="1" customWidth="1"/>
    <col min="1293" max="1293" width="10.140625" style="1" bestFit="1" customWidth="1"/>
    <col min="1294" max="1294" width="9.28515625" style="1" bestFit="1" customWidth="1"/>
    <col min="1295" max="1295" width="10.140625" style="1" bestFit="1" customWidth="1"/>
    <col min="1296" max="1298" width="9.28515625" style="1" bestFit="1" customWidth="1"/>
    <col min="1299" max="1299" width="11.28515625" style="1" bestFit="1" customWidth="1"/>
    <col min="1300" max="1300" width="11.140625" style="1" bestFit="1" customWidth="1"/>
    <col min="1301" max="1302" width="9.28515625" style="1" bestFit="1" customWidth="1"/>
    <col min="1303" max="1303" width="10.140625" style="1" bestFit="1" customWidth="1"/>
    <col min="1304" max="1304" width="9.28515625" style="1" bestFit="1" customWidth="1"/>
    <col min="1305" max="1307" width="11" style="1" customWidth="1"/>
    <col min="1308" max="1308" width="9.140625" style="1"/>
    <col min="1309" max="1309" width="10.140625" style="1" bestFit="1" customWidth="1"/>
    <col min="1310" max="1310" width="9.140625" style="1"/>
    <col min="1311" max="1311" width="10.140625" style="1" bestFit="1" customWidth="1"/>
    <col min="1312" max="1329" width="9.140625" style="1"/>
    <col min="1330" max="1337" width="9.28515625" style="1" customWidth="1"/>
    <col min="1338" max="1338" width="9.5703125" style="1" customWidth="1"/>
    <col min="1339" max="1339" width="9.7109375" style="1" customWidth="1"/>
    <col min="1340" max="1394" width="9.28515625" style="1" customWidth="1"/>
    <col min="1395" max="1532" width="9.140625" style="1"/>
    <col min="1533" max="1533" width="8.7109375" style="1" customWidth="1"/>
    <col min="1534" max="1534" width="5.140625" style="1" customWidth="1"/>
    <col min="1535" max="1537" width="10.140625" style="1" bestFit="1" customWidth="1"/>
    <col min="1538" max="1538" width="9.28515625" style="1" bestFit="1" customWidth="1"/>
    <col min="1539" max="1539" width="10.140625" style="1" bestFit="1" customWidth="1"/>
    <col min="1540" max="1542" width="9.28515625" style="1" bestFit="1" customWidth="1"/>
    <col min="1543" max="1543" width="10.140625" style="1" bestFit="1" customWidth="1"/>
    <col min="1544" max="1544" width="9.28515625" style="1" bestFit="1" customWidth="1"/>
    <col min="1545" max="1545" width="10.140625" style="1" bestFit="1" customWidth="1"/>
    <col min="1546" max="1546" width="9.28515625" style="1" bestFit="1" customWidth="1"/>
    <col min="1547" max="1547" width="10.140625" style="1" bestFit="1" customWidth="1"/>
    <col min="1548" max="1548" width="9.28515625" style="1" bestFit="1" customWidth="1"/>
    <col min="1549" max="1549" width="10.140625" style="1" bestFit="1" customWidth="1"/>
    <col min="1550" max="1550" width="9.28515625" style="1" bestFit="1" customWidth="1"/>
    <col min="1551" max="1551" width="10.140625" style="1" bestFit="1" customWidth="1"/>
    <col min="1552" max="1554" width="9.28515625" style="1" bestFit="1" customWidth="1"/>
    <col min="1555" max="1555" width="11.28515625" style="1" bestFit="1" customWidth="1"/>
    <col min="1556" max="1556" width="11.140625" style="1" bestFit="1" customWidth="1"/>
    <col min="1557" max="1558" width="9.28515625" style="1" bestFit="1" customWidth="1"/>
    <col min="1559" max="1559" width="10.140625" style="1" bestFit="1" customWidth="1"/>
    <col min="1560" max="1560" width="9.28515625" style="1" bestFit="1" customWidth="1"/>
    <col min="1561" max="1563" width="11" style="1" customWidth="1"/>
    <col min="1564" max="1564" width="9.140625" style="1"/>
    <col min="1565" max="1565" width="10.140625" style="1" bestFit="1" customWidth="1"/>
    <col min="1566" max="1566" width="9.140625" style="1"/>
    <col min="1567" max="1567" width="10.140625" style="1" bestFit="1" customWidth="1"/>
    <col min="1568" max="1585" width="9.140625" style="1"/>
    <col min="1586" max="1593" width="9.28515625" style="1" customWidth="1"/>
    <col min="1594" max="1594" width="9.5703125" style="1" customWidth="1"/>
    <col min="1595" max="1595" width="9.7109375" style="1" customWidth="1"/>
    <col min="1596" max="1650" width="9.28515625" style="1" customWidth="1"/>
    <col min="1651" max="1788" width="9.140625" style="1"/>
    <col min="1789" max="1789" width="8.7109375" style="1" customWidth="1"/>
    <col min="1790" max="1790" width="5.140625" style="1" customWidth="1"/>
    <col min="1791" max="1793" width="10.140625" style="1" bestFit="1" customWidth="1"/>
    <col min="1794" max="1794" width="9.28515625" style="1" bestFit="1" customWidth="1"/>
    <col min="1795" max="1795" width="10.140625" style="1" bestFit="1" customWidth="1"/>
    <col min="1796" max="1798" width="9.28515625" style="1" bestFit="1" customWidth="1"/>
    <col min="1799" max="1799" width="10.140625" style="1" bestFit="1" customWidth="1"/>
    <col min="1800" max="1800" width="9.28515625" style="1" bestFit="1" customWidth="1"/>
    <col min="1801" max="1801" width="10.140625" style="1" bestFit="1" customWidth="1"/>
    <col min="1802" max="1802" width="9.28515625" style="1" bestFit="1" customWidth="1"/>
    <col min="1803" max="1803" width="10.140625" style="1" bestFit="1" customWidth="1"/>
    <col min="1804" max="1804" width="9.28515625" style="1" bestFit="1" customWidth="1"/>
    <col min="1805" max="1805" width="10.140625" style="1" bestFit="1" customWidth="1"/>
    <col min="1806" max="1806" width="9.28515625" style="1" bestFit="1" customWidth="1"/>
    <col min="1807" max="1807" width="10.140625" style="1" bestFit="1" customWidth="1"/>
    <col min="1808" max="1810" width="9.28515625" style="1" bestFit="1" customWidth="1"/>
    <col min="1811" max="1811" width="11.28515625" style="1" bestFit="1" customWidth="1"/>
    <col min="1812" max="1812" width="11.140625" style="1" bestFit="1" customWidth="1"/>
    <col min="1813" max="1814" width="9.28515625" style="1" bestFit="1" customWidth="1"/>
    <col min="1815" max="1815" width="10.140625" style="1" bestFit="1" customWidth="1"/>
    <col min="1816" max="1816" width="9.28515625" style="1" bestFit="1" customWidth="1"/>
    <col min="1817" max="1819" width="11" style="1" customWidth="1"/>
    <col min="1820" max="1820" width="9.140625" style="1"/>
    <col min="1821" max="1821" width="10.140625" style="1" bestFit="1" customWidth="1"/>
    <col min="1822" max="1822" width="9.140625" style="1"/>
    <col min="1823" max="1823" width="10.140625" style="1" bestFit="1" customWidth="1"/>
    <col min="1824" max="1841" width="9.140625" style="1"/>
    <col min="1842" max="1849" width="9.28515625" style="1" customWidth="1"/>
    <col min="1850" max="1850" width="9.5703125" style="1" customWidth="1"/>
    <col min="1851" max="1851" width="9.7109375" style="1" customWidth="1"/>
    <col min="1852" max="1906" width="9.28515625" style="1" customWidth="1"/>
    <col min="1907" max="2044" width="9.140625" style="1"/>
    <col min="2045" max="2045" width="8.7109375" style="1" customWidth="1"/>
    <col min="2046" max="2046" width="5.140625" style="1" customWidth="1"/>
    <col min="2047" max="2049" width="10.140625" style="1" bestFit="1" customWidth="1"/>
    <col min="2050" max="2050" width="9.28515625" style="1" bestFit="1" customWidth="1"/>
    <col min="2051" max="2051" width="10.140625" style="1" bestFit="1" customWidth="1"/>
    <col min="2052" max="2054" width="9.28515625" style="1" bestFit="1" customWidth="1"/>
    <col min="2055" max="2055" width="10.140625" style="1" bestFit="1" customWidth="1"/>
    <col min="2056" max="2056" width="9.28515625" style="1" bestFit="1" customWidth="1"/>
    <col min="2057" max="2057" width="10.140625" style="1" bestFit="1" customWidth="1"/>
    <col min="2058" max="2058" width="9.28515625" style="1" bestFit="1" customWidth="1"/>
    <col min="2059" max="2059" width="10.140625" style="1" bestFit="1" customWidth="1"/>
    <col min="2060" max="2060" width="9.28515625" style="1" bestFit="1" customWidth="1"/>
    <col min="2061" max="2061" width="10.140625" style="1" bestFit="1" customWidth="1"/>
    <col min="2062" max="2062" width="9.28515625" style="1" bestFit="1" customWidth="1"/>
    <col min="2063" max="2063" width="10.140625" style="1" bestFit="1" customWidth="1"/>
    <col min="2064" max="2066" width="9.28515625" style="1" bestFit="1" customWidth="1"/>
    <col min="2067" max="2067" width="11.28515625" style="1" bestFit="1" customWidth="1"/>
    <col min="2068" max="2068" width="11.140625" style="1" bestFit="1" customWidth="1"/>
    <col min="2069" max="2070" width="9.28515625" style="1" bestFit="1" customWidth="1"/>
    <col min="2071" max="2071" width="10.140625" style="1" bestFit="1" customWidth="1"/>
    <col min="2072" max="2072" width="9.28515625" style="1" bestFit="1" customWidth="1"/>
    <col min="2073" max="2075" width="11" style="1" customWidth="1"/>
    <col min="2076" max="2076" width="9.140625" style="1"/>
    <col min="2077" max="2077" width="10.140625" style="1" bestFit="1" customWidth="1"/>
    <col min="2078" max="2078" width="9.140625" style="1"/>
    <col min="2079" max="2079" width="10.140625" style="1" bestFit="1" customWidth="1"/>
    <col min="2080" max="2097" width="9.140625" style="1"/>
    <col min="2098" max="2105" width="9.28515625" style="1" customWidth="1"/>
    <col min="2106" max="2106" width="9.5703125" style="1" customWidth="1"/>
    <col min="2107" max="2107" width="9.7109375" style="1" customWidth="1"/>
    <col min="2108" max="2162" width="9.28515625" style="1" customWidth="1"/>
    <col min="2163" max="2300" width="9.140625" style="1"/>
    <col min="2301" max="2301" width="8.7109375" style="1" customWidth="1"/>
    <col min="2302" max="2302" width="5.140625" style="1" customWidth="1"/>
    <col min="2303" max="2305" width="10.140625" style="1" bestFit="1" customWidth="1"/>
    <col min="2306" max="2306" width="9.28515625" style="1" bestFit="1" customWidth="1"/>
    <col min="2307" max="2307" width="10.140625" style="1" bestFit="1" customWidth="1"/>
    <col min="2308" max="2310" width="9.28515625" style="1" bestFit="1" customWidth="1"/>
    <col min="2311" max="2311" width="10.140625" style="1" bestFit="1" customWidth="1"/>
    <col min="2312" max="2312" width="9.28515625" style="1" bestFit="1" customWidth="1"/>
    <col min="2313" max="2313" width="10.140625" style="1" bestFit="1" customWidth="1"/>
    <col min="2314" max="2314" width="9.28515625" style="1" bestFit="1" customWidth="1"/>
    <col min="2315" max="2315" width="10.140625" style="1" bestFit="1" customWidth="1"/>
    <col min="2316" max="2316" width="9.28515625" style="1" bestFit="1" customWidth="1"/>
    <col min="2317" max="2317" width="10.140625" style="1" bestFit="1" customWidth="1"/>
    <col min="2318" max="2318" width="9.28515625" style="1" bestFit="1" customWidth="1"/>
    <col min="2319" max="2319" width="10.140625" style="1" bestFit="1" customWidth="1"/>
    <col min="2320" max="2322" width="9.28515625" style="1" bestFit="1" customWidth="1"/>
    <col min="2323" max="2323" width="11.28515625" style="1" bestFit="1" customWidth="1"/>
    <col min="2324" max="2324" width="11.140625" style="1" bestFit="1" customWidth="1"/>
    <col min="2325" max="2326" width="9.28515625" style="1" bestFit="1" customWidth="1"/>
    <col min="2327" max="2327" width="10.140625" style="1" bestFit="1" customWidth="1"/>
    <col min="2328" max="2328" width="9.28515625" style="1" bestFit="1" customWidth="1"/>
    <col min="2329" max="2331" width="11" style="1" customWidth="1"/>
    <col min="2332" max="2332" width="9.140625" style="1"/>
    <col min="2333" max="2333" width="10.140625" style="1" bestFit="1" customWidth="1"/>
    <col min="2334" max="2334" width="9.140625" style="1"/>
    <col min="2335" max="2335" width="10.140625" style="1" bestFit="1" customWidth="1"/>
    <col min="2336" max="2353" width="9.140625" style="1"/>
    <col min="2354" max="2361" width="9.28515625" style="1" customWidth="1"/>
    <col min="2362" max="2362" width="9.5703125" style="1" customWidth="1"/>
    <col min="2363" max="2363" width="9.7109375" style="1" customWidth="1"/>
    <col min="2364" max="2418" width="9.28515625" style="1" customWidth="1"/>
    <col min="2419" max="2556" width="9.140625" style="1"/>
    <col min="2557" max="2557" width="8.7109375" style="1" customWidth="1"/>
    <col min="2558" max="2558" width="5.140625" style="1" customWidth="1"/>
    <col min="2559" max="2561" width="10.140625" style="1" bestFit="1" customWidth="1"/>
    <col min="2562" max="2562" width="9.28515625" style="1" bestFit="1" customWidth="1"/>
    <col min="2563" max="2563" width="10.140625" style="1" bestFit="1" customWidth="1"/>
    <col min="2564" max="2566" width="9.28515625" style="1" bestFit="1" customWidth="1"/>
    <col min="2567" max="2567" width="10.140625" style="1" bestFit="1" customWidth="1"/>
    <col min="2568" max="2568" width="9.28515625" style="1" bestFit="1" customWidth="1"/>
    <col min="2569" max="2569" width="10.140625" style="1" bestFit="1" customWidth="1"/>
    <col min="2570" max="2570" width="9.28515625" style="1" bestFit="1" customWidth="1"/>
    <col min="2571" max="2571" width="10.140625" style="1" bestFit="1" customWidth="1"/>
    <col min="2572" max="2572" width="9.28515625" style="1" bestFit="1" customWidth="1"/>
    <col min="2573" max="2573" width="10.140625" style="1" bestFit="1" customWidth="1"/>
    <col min="2574" max="2574" width="9.28515625" style="1" bestFit="1" customWidth="1"/>
    <col min="2575" max="2575" width="10.140625" style="1" bestFit="1" customWidth="1"/>
    <col min="2576" max="2578" width="9.28515625" style="1" bestFit="1" customWidth="1"/>
    <col min="2579" max="2579" width="11.28515625" style="1" bestFit="1" customWidth="1"/>
    <col min="2580" max="2580" width="11.140625" style="1" bestFit="1" customWidth="1"/>
    <col min="2581" max="2582" width="9.28515625" style="1" bestFit="1" customWidth="1"/>
    <col min="2583" max="2583" width="10.140625" style="1" bestFit="1" customWidth="1"/>
    <col min="2584" max="2584" width="9.28515625" style="1" bestFit="1" customWidth="1"/>
    <col min="2585" max="2587" width="11" style="1" customWidth="1"/>
    <col min="2588" max="2588" width="9.140625" style="1"/>
    <col min="2589" max="2589" width="10.140625" style="1" bestFit="1" customWidth="1"/>
    <col min="2590" max="2590" width="9.140625" style="1"/>
    <col min="2591" max="2591" width="10.140625" style="1" bestFit="1" customWidth="1"/>
    <col min="2592" max="2609" width="9.140625" style="1"/>
    <col min="2610" max="2617" width="9.28515625" style="1" customWidth="1"/>
    <col min="2618" max="2618" width="9.5703125" style="1" customWidth="1"/>
    <col min="2619" max="2619" width="9.7109375" style="1" customWidth="1"/>
    <col min="2620" max="2674" width="9.28515625" style="1" customWidth="1"/>
    <col min="2675" max="2812" width="9.140625" style="1"/>
    <col min="2813" max="2813" width="8.7109375" style="1" customWidth="1"/>
    <col min="2814" max="2814" width="5.140625" style="1" customWidth="1"/>
    <col min="2815" max="2817" width="10.140625" style="1" bestFit="1" customWidth="1"/>
    <col min="2818" max="2818" width="9.28515625" style="1" bestFit="1" customWidth="1"/>
    <col min="2819" max="2819" width="10.140625" style="1" bestFit="1" customWidth="1"/>
    <col min="2820" max="2822" width="9.28515625" style="1" bestFit="1" customWidth="1"/>
    <col min="2823" max="2823" width="10.140625" style="1" bestFit="1" customWidth="1"/>
    <col min="2824" max="2824" width="9.28515625" style="1" bestFit="1" customWidth="1"/>
    <col min="2825" max="2825" width="10.140625" style="1" bestFit="1" customWidth="1"/>
    <col min="2826" max="2826" width="9.28515625" style="1" bestFit="1" customWidth="1"/>
    <col min="2827" max="2827" width="10.140625" style="1" bestFit="1" customWidth="1"/>
    <col min="2828" max="2828" width="9.28515625" style="1" bestFit="1" customWidth="1"/>
    <col min="2829" max="2829" width="10.140625" style="1" bestFit="1" customWidth="1"/>
    <col min="2830" max="2830" width="9.28515625" style="1" bestFit="1" customWidth="1"/>
    <col min="2831" max="2831" width="10.140625" style="1" bestFit="1" customWidth="1"/>
    <col min="2832" max="2834" width="9.28515625" style="1" bestFit="1" customWidth="1"/>
    <col min="2835" max="2835" width="11.28515625" style="1" bestFit="1" customWidth="1"/>
    <col min="2836" max="2836" width="11.140625" style="1" bestFit="1" customWidth="1"/>
    <col min="2837" max="2838" width="9.28515625" style="1" bestFit="1" customWidth="1"/>
    <col min="2839" max="2839" width="10.140625" style="1" bestFit="1" customWidth="1"/>
    <col min="2840" max="2840" width="9.28515625" style="1" bestFit="1" customWidth="1"/>
    <col min="2841" max="2843" width="11" style="1" customWidth="1"/>
    <col min="2844" max="2844" width="9.140625" style="1"/>
    <col min="2845" max="2845" width="10.140625" style="1" bestFit="1" customWidth="1"/>
    <col min="2846" max="2846" width="9.140625" style="1"/>
    <col min="2847" max="2847" width="10.140625" style="1" bestFit="1" customWidth="1"/>
    <col min="2848" max="2865" width="9.140625" style="1"/>
    <col min="2866" max="2873" width="9.28515625" style="1" customWidth="1"/>
    <col min="2874" max="2874" width="9.5703125" style="1" customWidth="1"/>
    <col min="2875" max="2875" width="9.7109375" style="1" customWidth="1"/>
    <col min="2876" max="2930" width="9.28515625" style="1" customWidth="1"/>
    <col min="2931" max="3068" width="9.140625" style="1"/>
    <col min="3069" max="3069" width="8.7109375" style="1" customWidth="1"/>
    <col min="3070" max="3070" width="5.140625" style="1" customWidth="1"/>
    <col min="3071" max="3073" width="10.140625" style="1" bestFit="1" customWidth="1"/>
    <col min="3074" max="3074" width="9.28515625" style="1" bestFit="1" customWidth="1"/>
    <col min="3075" max="3075" width="10.140625" style="1" bestFit="1" customWidth="1"/>
    <col min="3076" max="3078" width="9.28515625" style="1" bestFit="1" customWidth="1"/>
    <col min="3079" max="3079" width="10.140625" style="1" bestFit="1" customWidth="1"/>
    <col min="3080" max="3080" width="9.28515625" style="1" bestFit="1" customWidth="1"/>
    <col min="3081" max="3081" width="10.140625" style="1" bestFit="1" customWidth="1"/>
    <col min="3082" max="3082" width="9.28515625" style="1" bestFit="1" customWidth="1"/>
    <col min="3083" max="3083" width="10.140625" style="1" bestFit="1" customWidth="1"/>
    <col min="3084" max="3084" width="9.28515625" style="1" bestFit="1" customWidth="1"/>
    <col min="3085" max="3085" width="10.140625" style="1" bestFit="1" customWidth="1"/>
    <col min="3086" max="3086" width="9.28515625" style="1" bestFit="1" customWidth="1"/>
    <col min="3087" max="3087" width="10.140625" style="1" bestFit="1" customWidth="1"/>
    <col min="3088" max="3090" width="9.28515625" style="1" bestFit="1" customWidth="1"/>
    <col min="3091" max="3091" width="11.28515625" style="1" bestFit="1" customWidth="1"/>
    <col min="3092" max="3092" width="11.140625" style="1" bestFit="1" customWidth="1"/>
    <col min="3093" max="3094" width="9.28515625" style="1" bestFit="1" customWidth="1"/>
    <col min="3095" max="3095" width="10.140625" style="1" bestFit="1" customWidth="1"/>
    <col min="3096" max="3096" width="9.28515625" style="1" bestFit="1" customWidth="1"/>
    <col min="3097" max="3099" width="11" style="1" customWidth="1"/>
    <col min="3100" max="3100" width="9.140625" style="1"/>
    <col min="3101" max="3101" width="10.140625" style="1" bestFit="1" customWidth="1"/>
    <col min="3102" max="3102" width="9.140625" style="1"/>
    <col min="3103" max="3103" width="10.140625" style="1" bestFit="1" customWidth="1"/>
    <col min="3104" max="3121" width="9.140625" style="1"/>
    <col min="3122" max="3129" width="9.28515625" style="1" customWidth="1"/>
    <col min="3130" max="3130" width="9.5703125" style="1" customWidth="1"/>
    <col min="3131" max="3131" width="9.7109375" style="1" customWidth="1"/>
    <col min="3132" max="3186" width="9.28515625" style="1" customWidth="1"/>
    <col min="3187" max="3324" width="9.140625" style="1"/>
    <col min="3325" max="3325" width="8.7109375" style="1" customWidth="1"/>
    <col min="3326" max="3326" width="5.140625" style="1" customWidth="1"/>
    <col min="3327" max="3329" width="10.140625" style="1" bestFit="1" customWidth="1"/>
    <col min="3330" max="3330" width="9.28515625" style="1" bestFit="1" customWidth="1"/>
    <col min="3331" max="3331" width="10.140625" style="1" bestFit="1" customWidth="1"/>
    <col min="3332" max="3334" width="9.28515625" style="1" bestFit="1" customWidth="1"/>
    <col min="3335" max="3335" width="10.140625" style="1" bestFit="1" customWidth="1"/>
    <col min="3336" max="3336" width="9.28515625" style="1" bestFit="1" customWidth="1"/>
    <col min="3337" max="3337" width="10.140625" style="1" bestFit="1" customWidth="1"/>
    <col min="3338" max="3338" width="9.28515625" style="1" bestFit="1" customWidth="1"/>
    <col min="3339" max="3339" width="10.140625" style="1" bestFit="1" customWidth="1"/>
    <col min="3340" max="3340" width="9.28515625" style="1" bestFit="1" customWidth="1"/>
    <col min="3341" max="3341" width="10.140625" style="1" bestFit="1" customWidth="1"/>
    <col min="3342" max="3342" width="9.28515625" style="1" bestFit="1" customWidth="1"/>
    <col min="3343" max="3343" width="10.140625" style="1" bestFit="1" customWidth="1"/>
    <col min="3344" max="3346" width="9.28515625" style="1" bestFit="1" customWidth="1"/>
    <col min="3347" max="3347" width="11.28515625" style="1" bestFit="1" customWidth="1"/>
    <col min="3348" max="3348" width="11.140625" style="1" bestFit="1" customWidth="1"/>
    <col min="3349" max="3350" width="9.28515625" style="1" bestFit="1" customWidth="1"/>
    <col min="3351" max="3351" width="10.140625" style="1" bestFit="1" customWidth="1"/>
    <col min="3352" max="3352" width="9.28515625" style="1" bestFit="1" customWidth="1"/>
    <col min="3353" max="3355" width="11" style="1" customWidth="1"/>
    <col min="3356" max="3356" width="9.140625" style="1"/>
    <col min="3357" max="3357" width="10.140625" style="1" bestFit="1" customWidth="1"/>
    <col min="3358" max="3358" width="9.140625" style="1"/>
    <col min="3359" max="3359" width="10.140625" style="1" bestFit="1" customWidth="1"/>
    <col min="3360" max="3377" width="9.140625" style="1"/>
    <col min="3378" max="3385" width="9.28515625" style="1" customWidth="1"/>
    <col min="3386" max="3386" width="9.5703125" style="1" customWidth="1"/>
    <col min="3387" max="3387" width="9.7109375" style="1" customWidth="1"/>
    <col min="3388" max="3442" width="9.28515625" style="1" customWidth="1"/>
    <col min="3443" max="3580" width="9.140625" style="1"/>
    <col min="3581" max="3581" width="8.7109375" style="1" customWidth="1"/>
    <col min="3582" max="3582" width="5.140625" style="1" customWidth="1"/>
    <col min="3583" max="3585" width="10.140625" style="1" bestFit="1" customWidth="1"/>
    <col min="3586" max="3586" width="9.28515625" style="1" bestFit="1" customWidth="1"/>
    <col min="3587" max="3587" width="10.140625" style="1" bestFit="1" customWidth="1"/>
    <col min="3588" max="3590" width="9.28515625" style="1" bestFit="1" customWidth="1"/>
    <col min="3591" max="3591" width="10.140625" style="1" bestFit="1" customWidth="1"/>
    <col min="3592" max="3592" width="9.28515625" style="1" bestFit="1" customWidth="1"/>
    <col min="3593" max="3593" width="10.140625" style="1" bestFit="1" customWidth="1"/>
    <col min="3594" max="3594" width="9.28515625" style="1" bestFit="1" customWidth="1"/>
    <col min="3595" max="3595" width="10.140625" style="1" bestFit="1" customWidth="1"/>
    <col min="3596" max="3596" width="9.28515625" style="1" bestFit="1" customWidth="1"/>
    <col min="3597" max="3597" width="10.140625" style="1" bestFit="1" customWidth="1"/>
    <col min="3598" max="3598" width="9.28515625" style="1" bestFit="1" customWidth="1"/>
    <col min="3599" max="3599" width="10.140625" style="1" bestFit="1" customWidth="1"/>
    <col min="3600" max="3602" width="9.28515625" style="1" bestFit="1" customWidth="1"/>
    <col min="3603" max="3603" width="11.28515625" style="1" bestFit="1" customWidth="1"/>
    <col min="3604" max="3604" width="11.140625" style="1" bestFit="1" customWidth="1"/>
    <col min="3605" max="3606" width="9.28515625" style="1" bestFit="1" customWidth="1"/>
    <col min="3607" max="3607" width="10.140625" style="1" bestFit="1" customWidth="1"/>
    <col min="3608" max="3608" width="9.28515625" style="1" bestFit="1" customWidth="1"/>
    <col min="3609" max="3611" width="11" style="1" customWidth="1"/>
    <col min="3612" max="3612" width="9.140625" style="1"/>
    <col min="3613" max="3613" width="10.140625" style="1" bestFit="1" customWidth="1"/>
    <col min="3614" max="3614" width="9.140625" style="1"/>
    <col min="3615" max="3615" width="10.140625" style="1" bestFit="1" customWidth="1"/>
    <col min="3616" max="3633" width="9.140625" style="1"/>
    <col min="3634" max="3641" width="9.28515625" style="1" customWidth="1"/>
    <col min="3642" max="3642" width="9.5703125" style="1" customWidth="1"/>
    <col min="3643" max="3643" width="9.7109375" style="1" customWidth="1"/>
    <col min="3644" max="3698" width="9.28515625" style="1" customWidth="1"/>
    <col min="3699" max="3836" width="9.140625" style="1"/>
    <col min="3837" max="3837" width="8.7109375" style="1" customWidth="1"/>
    <col min="3838" max="3838" width="5.140625" style="1" customWidth="1"/>
    <col min="3839" max="3841" width="10.140625" style="1" bestFit="1" customWidth="1"/>
    <col min="3842" max="3842" width="9.28515625" style="1" bestFit="1" customWidth="1"/>
    <col min="3843" max="3843" width="10.140625" style="1" bestFit="1" customWidth="1"/>
    <col min="3844" max="3846" width="9.28515625" style="1" bestFit="1" customWidth="1"/>
    <col min="3847" max="3847" width="10.140625" style="1" bestFit="1" customWidth="1"/>
    <col min="3848" max="3848" width="9.28515625" style="1" bestFit="1" customWidth="1"/>
    <col min="3849" max="3849" width="10.140625" style="1" bestFit="1" customWidth="1"/>
    <col min="3850" max="3850" width="9.28515625" style="1" bestFit="1" customWidth="1"/>
    <col min="3851" max="3851" width="10.140625" style="1" bestFit="1" customWidth="1"/>
    <col min="3852" max="3852" width="9.28515625" style="1" bestFit="1" customWidth="1"/>
    <col min="3853" max="3853" width="10.140625" style="1" bestFit="1" customWidth="1"/>
    <col min="3854" max="3854" width="9.28515625" style="1" bestFit="1" customWidth="1"/>
    <col min="3855" max="3855" width="10.140625" style="1" bestFit="1" customWidth="1"/>
    <col min="3856" max="3858" width="9.28515625" style="1" bestFit="1" customWidth="1"/>
    <col min="3859" max="3859" width="11.28515625" style="1" bestFit="1" customWidth="1"/>
    <col min="3860" max="3860" width="11.140625" style="1" bestFit="1" customWidth="1"/>
    <col min="3861" max="3862" width="9.28515625" style="1" bestFit="1" customWidth="1"/>
    <col min="3863" max="3863" width="10.140625" style="1" bestFit="1" customWidth="1"/>
    <col min="3864" max="3864" width="9.28515625" style="1" bestFit="1" customWidth="1"/>
    <col min="3865" max="3867" width="11" style="1" customWidth="1"/>
    <col min="3868" max="3868" width="9.140625" style="1"/>
    <col min="3869" max="3869" width="10.140625" style="1" bestFit="1" customWidth="1"/>
    <col min="3870" max="3870" width="9.140625" style="1"/>
    <col min="3871" max="3871" width="10.140625" style="1" bestFit="1" customWidth="1"/>
    <col min="3872" max="3889" width="9.140625" style="1"/>
    <col min="3890" max="3897" width="9.28515625" style="1" customWidth="1"/>
    <col min="3898" max="3898" width="9.5703125" style="1" customWidth="1"/>
    <col min="3899" max="3899" width="9.7109375" style="1" customWidth="1"/>
    <col min="3900" max="3954" width="9.28515625" style="1" customWidth="1"/>
    <col min="3955" max="4092" width="9.140625" style="1"/>
    <col min="4093" max="4093" width="8.7109375" style="1" customWidth="1"/>
    <col min="4094" max="4094" width="5.140625" style="1" customWidth="1"/>
    <col min="4095" max="4097" width="10.140625" style="1" bestFit="1" customWidth="1"/>
    <col min="4098" max="4098" width="9.28515625" style="1" bestFit="1" customWidth="1"/>
    <col min="4099" max="4099" width="10.140625" style="1" bestFit="1" customWidth="1"/>
    <col min="4100" max="4102" width="9.28515625" style="1" bestFit="1" customWidth="1"/>
    <col min="4103" max="4103" width="10.140625" style="1" bestFit="1" customWidth="1"/>
    <col min="4104" max="4104" width="9.28515625" style="1" bestFit="1" customWidth="1"/>
    <col min="4105" max="4105" width="10.140625" style="1" bestFit="1" customWidth="1"/>
    <col min="4106" max="4106" width="9.28515625" style="1" bestFit="1" customWidth="1"/>
    <col min="4107" max="4107" width="10.140625" style="1" bestFit="1" customWidth="1"/>
    <col min="4108" max="4108" width="9.28515625" style="1" bestFit="1" customWidth="1"/>
    <col min="4109" max="4109" width="10.140625" style="1" bestFit="1" customWidth="1"/>
    <col min="4110" max="4110" width="9.28515625" style="1" bestFit="1" customWidth="1"/>
    <col min="4111" max="4111" width="10.140625" style="1" bestFit="1" customWidth="1"/>
    <col min="4112" max="4114" width="9.28515625" style="1" bestFit="1" customWidth="1"/>
    <col min="4115" max="4115" width="11.28515625" style="1" bestFit="1" customWidth="1"/>
    <col min="4116" max="4116" width="11.140625" style="1" bestFit="1" customWidth="1"/>
    <col min="4117" max="4118" width="9.28515625" style="1" bestFit="1" customWidth="1"/>
    <col min="4119" max="4119" width="10.140625" style="1" bestFit="1" customWidth="1"/>
    <col min="4120" max="4120" width="9.28515625" style="1" bestFit="1" customWidth="1"/>
    <col min="4121" max="4123" width="11" style="1" customWidth="1"/>
    <col min="4124" max="4124" width="9.140625" style="1"/>
    <col min="4125" max="4125" width="10.140625" style="1" bestFit="1" customWidth="1"/>
    <col min="4126" max="4126" width="9.140625" style="1"/>
    <col min="4127" max="4127" width="10.140625" style="1" bestFit="1" customWidth="1"/>
    <col min="4128" max="4145" width="9.140625" style="1"/>
    <col min="4146" max="4153" width="9.28515625" style="1" customWidth="1"/>
    <col min="4154" max="4154" width="9.5703125" style="1" customWidth="1"/>
    <col min="4155" max="4155" width="9.7109375" style="1" customWidth="1"/>
    <col min="4156" max="4210" width="9.28515625" style="1" customWidth="1"/>
    <col min="4211" max="4348" width="9.140625" style="1"/>
    <col min="4349" max="4349" width="8.7109375" style="1" customWidth="1"/>
    <col min="4350" max="4350" width="5.140625" style="1" customWidth="1"/>
    <col min="4351" max="4353" width="10.140625" style="1" bestFit="1" customWidth="1"/>
    <col min="4354" max="4354" width="9.28515625" style="1" bestFit="1" customWidth="1"/>
    <col min="4355" max="4355" width="10.140625" style="1" bestFit="1" customWidth="1"/>
    <col min="4356" max="4358" width="9.28515625" style="1" bestFit="1" customWidth="1"/>
    <col min="4359" max="4359" width="10.140625" style="1" bestFit="1" customWidth="1"/>
    <col min="4360" max="4360" width="9.28515625" style="1" bestFit="1" customWidth="1"/>
    <col min="4361" max="4361" width="10.140625" style="1" bestFit="1" customWidth="1"/>
    <col min="4362" max="4362" width="9.28515625" style="1" bestFit="1" customWidth="1"/>
    <col min="4363" max="4363" width="10.140625" style="1" bestFit="1" customWidth="1"/>
    <col min="4364" max="4364" width="9.28515625" style="1" bestFit="1" customWidth="1"/>
    <col min="4365" max="4365" width="10.140625" style="1" bestFit="1" customWidth="1"/>
    <col min="4366" max="4366" width="9.28515625" style="1" bestFit="1" customWidth="1"/>
    <col min="4367" max="4367" width="10.140625" style="1" bestFit="1" customWidth="1"/>
    <col min="4368" max="4370" width="9.28515625" style="1" bestFit="1" customWidth="1"/>
    <col min="4371" max="4371" width="11.28515625" style="1" bestFit="1" customWidth="1"/>
    <col min="4372" max="4372" width="11.140625" style="1" bestFit="1" customWidth="1"/>
    <col min="4373" max="4374" width="9.28515625" style="1" bestFit="1" customWidth="1"/>
    <col min="4375" max="4375" width="10.140625" style="1" bestFit="1" customWidth="1"/>
    <col min="4376" max="4376" width="9.28515625" style="1" bestFit="1" customWidth="1"/>
    <col min="4377" max="4379" width="11" style="1" customWidth="1"/>
    <col min="4380" max="4380" width="9.140625" style="1"/>
    <col min="4381" max="4381" width="10.140625" style="1" bestFit="1" customWidth="1"/>
    <col min="4382" max="4382" width="9.140625" style="1"/>
    <col min="4383" max="4383" width="10.140625" style="1" bestFit="1" customWidth="1"/>
    <col min="4384" max="4401" width="9.140625" style="1"/>
    <col min="4402" max="4409" width="9.28515625" style="1" customWidth="1"/>
    <col min="4410" max="4410" width="9.5703125" style="1" customWidth="1"/>
    <col min="4411" max="4411" width="9.7109375" style="1" customWidth="1"/>
    <col min="4412" max="4466" width="9.28515625" style="1" customWidth="1"/>
    <col min="4467" max="4604" width="9.140625" style="1"/>
    <col min="4605" max="4605" width="8.7109375" style="1" customWidth="1"/>
    <col min="4606" max="4606" width="5.140625" style="1" customWidth="1"/>
    <col min="4607" max="4609" width="10.140625" style="1" bestFit="1" customWidth="1"/>
    <col min="4610" max="4610" width="9.28515625" style="1" bestFit="1" customWidth="1"/>
    <col min="4611" max="4611" width="10.140625" style="1" bestFit="1" customWidth="1"/>
    <col min="4612" max="4614" width="9.28515625" style="1" bestFit="1" customWidth="1"/>
    <col min="4615" max="4615" width="10.140625" style="1" bestFit="1" customWidth="1"/>
    <col min="4616" max="4616" width="9.28515625" style="1" bestFit="1" customWidth="1"/>
    <col min="4617" max="4617" width="10.140625" style="1" bestFit="1" customWidth="1"/>
    <col min="4618" max="4618" width="9.28515625" style="1" bestFit="1" customWidth="1"/>
    <col min="4619" max="4619" width="10.140625" style="1" bestFit="1" customWidth="1"/>
    <col min="4620" max="4620" width="9.28515625" style="1" bestFit="1" customWidth="1"/>
    <col min="4621" max="4621" width="10.140625" style="1" bestFit="1" customWidth="1"/>
    <col min="4622" max="4622" width="9.28515625" style="1" bestFit="1" customWidth="1"/>
    <col min="4623" max="4623" width="10.140625" style="1" bestFit="1" customWidth="1"/>
    <col min="4624" max="4626" width="9.28515625" style="1" bestFit="1" customWidth="1"/>
    <col min="4627" max="4627" width="11.28515625" style="1" bestFit="1" customWidth="1"/>
    <col min="4628" max="4628" width="11.140625" style="1" bestFit="1" customWidth="1"/>
    <col min="4629" max="4630" width="9.28515625" style="1" bestFit="1" customWidth="1"/>
    <col min="4631" max="4631" width="10.140625" style="1" bestFit="1" customWidth="1"/>
    <col min="4632" max="4632" width="9.28515625" style="1" bestFit="1" customWidth="1"/>
    <col min="4633" max="4635" width="11" style="1" customWidth="1"/>
    <col min="4636" max="4636" width="9.140625" style="1"/>
    <col min="4637" max="4637" width="10.140625" style="1" bestFit="1" customWidth="1"/>
    <col min="4638" max="4638" width="9.140625" style="1"/>
    <col min="4639" max="4639" width="10.140625" style="1" bestFit="1" customWidth="1"/>
    <col min="4640" max="4657" width="9.140625" style="1"/>
    <col min="4658" max="4665" width="9.28515625" style="1" customWidth="1"/>
    <col min="4666" max="4666" width="9.5703125" style="1" customWidth="1"/>
    <col min="4667" max="4667" width="9.7109375" style="1" customWidth="1"/>
    <col min="4668" max="4722" width="9.28515625" style="1" customWidth="1"/>
    <col min="4723" max="4860" width="9.140625" style="1"/>
    <col min="4861" max="4861" width="8.7109375" style="1" customWidth="1"/>
    <col min="4862" max="4862" width="5.140625" style="1" customWidth="1"/>
    <col min="4863" max="4865" width="10.140625" style="1" bestFit="1" customWidth="1"/>
    <col min="4866" max="4866" width="9.28515625" style="1" bestFit="1" customWidth="1"/>
    <col min="4867" max="4867" width="10.140625" style="1" bestFit="1" customWidth="1"/>
    <col min="4868" max="4870" width="9.28515625" style="1" bestFit="1" customWidth="1"/>
    <col min="4871" max="4871" width="10.140625" style="1" bestFit="1" customWidth="1"/>
    <col min="4872" max="4872" width="9.28515625" style="1" bestFit="1" customWidth="1"/>
    <col min="4873" max="4873" width="10.140625" style="1" bestFit="1" customWidth="1"/>
    <col min="4874" max="4874" width="9.28515625" style="1" bestFit="1" customWidth="1"/>
    <col min="4875" max="4875" width="10.140625" style="1" bestFit="1" customWidth="1"/>
    <col min="4876" max="4876" width="9.28515625" style="1" bestFit="1" customWidth="1"/>
    <col min="4877" max="4877" width="10.140625" style="1" bestFit="1" customWidth="1"/>
    <col min="4878" max="4878" width="9.28515625" style="1" bestFit="1" customWidth="1"/>
    <col min="4879" max="4879" width="10.140625" style="1" bestFit="1" customWidth="1"/>
    <col min="4880" max="4882" width="9.28515625" style="1" bestFit="1" customWidth="1"/>
    <col min="4883" max="4883" width="11.28515625" style="1" bestFit="1" customWidth="1"/>
    <col min="4884" max="4884" width="11.140625" style="1" bestFit="1" customWidth="1"/>
    <col min="4885" max="4886" width="9.28515625" style="1" bestFit="1" customWidth="1"/>
    <col min="4887" max="4887" width="10.140625" style="1" bestFit="1" customWidth="1"/>
    <col min="4888" max="4888" width="9.28515625" style="1" bestFit="1" customWidth="1"/>
    <col min="4889" max="4891" width="11" style="1" customWidth="1"/>
    <col min="4892" max="4892" width="9.140625" style="1"/>
    <col min="4893" max="4893" width="10.140625" style="1" bestFit="1" customWidth="1"/>
    <col min="4894" max="4894" width="9.140625" style="1"/>
    <col min="4895" max="4895" width="10.140625" style="1" bestFit="1" customWidth="1"/>
    <col min="4896" max="4913" width="9.140625" style="1"/>
    <col min="4914" max="4921" width="9.28515625" style="1" customWidth="1"/>
    <col min="4922" max="4922" width="9.5703125" style="1" customWidth="1"/>
    <col min="4923" max="4923" width="9.7109375" style="1" customWidth="1"/>
    <col min="4924" max="4978" width="9.28515625" style="1" customWidth="1"/>
    <col min="4979" max="5116" width="9.140625" style="1"/>
    <col min="5117" max="5117" width="8.7109375" style="1" customWidth="1"/>
    <col min="5118" max="5118" width="5.140625" style="1" customWidth="1"/>
    <col min="5119" max="5121" width="10.140625" style="1" bestFit="1" customWidth="1"/>
    <col min="5122" max="5122" width="9.28515625" style="1" bestFit="1" customWidth="1"/>
    <col min="5123" max="5123" width="10.140625" style="1" bestFit="1" customWidth="1"/>
    <col min="5124" max="5126" width="9.28515625" style="1" bestFit="1" customWidth="1"/>
    <col min="5127" max="5127" width="10.140625" style="1" bestFit="1" customWidth="1"/>
    <col min="5128" max="5128" width="9.28515625" style="1" bestFit="1" customWidth="1"/>
    <col min="5129" max="5129" width="10.140625" style="1" bestFit="1" customWidth="1"/>
    <col min="5130" max="5130" width="9.28515625" style="1" bestFit="1" customWidth="1"/>
    <col min="5131" max="5131" width="10.140625" style="1" bestFit="1" customWidth="1"/>
    <col min="5132" max="5132" width="9.28515625" style="1" bestFit="1" customWidth="1"/>
    <col min="5133" max="5133" width="10.140625" style="1" bestFit="1" customWidth="1"/>
    <col min="5134" max="5134" width="9.28515625" style="1" bestFit="1" customWidth="1"/>
    <col min="5135" max="5135" width="10.140625" style="1" bestFit="1" customWidth="1"/>
    <col min="5136" max="5138" width="9.28515625" style="1" bestFit="1" customWidth="1"/>
    <col min="5139" max="5139" width="11.28515625" style="1" bestFit="1" customWidth="1"/>
    <col min="5140" max="5140" width="11.140625" style="1" bestFit="1" customWidth="1"/>
    <col min="5141" max="5142" width="9.28515625" style="1" bestFit="1" customWidth="1"/>
    <col min="5143" max="5143" width="10.140625" style="1" bestFit="1" customWidth="1"/>
    <col min="5144" max="5144" width="9.28515625" style="1" bestFit="1" customWidth="1"/>
    <col min="5145" max="5147" width="11" style="1" customWidth="1"/>
    <col min="5148" max="5148" width="9.140625" style="1"/>
    <col min="5149" max="5149" width="10.140625" style="1" bestFit="1" customWidth="1"/>
    <col min="5150" max="5150" width="9.140625" style="1"/>
    <col min="5151" max="5151" width="10.140625" style="1" bestFit="1" customWidth="1"/>
    <col min="5152" max="5169" width="9.140625" style="1"/>
    <col min="5170" max="5177" width="9.28515625" style="1" customWidth="1"/>
    <col min="5178" max="5178" width="9.5703125" style="1" customWidth="1"/>
    <col min="5179" max="5179" width="9.7109375" style="1" customWidth="1"/>
    <col min="5180" max="5234" width="9.28515625" style="1" customWidth="1"/>
    <col min="5235" max="5372" width="9.140625" style="1"/>
    <col min="5373" max="5373" width="8.7109375" style="1" customWidth="1"/>
    <col min="5374" max="5374" width="5.140625" style="1" customWidth="1"/>
    <col min="5375" max="5377" width="10.140625" style="1" bestFit="1" customWidth="1"/>
    <col min="5378" max="5378" width="9.28515625" style="1" bestFit="1" customWidth="1"/>
    <col min="5379" max="5379" width="10.140625" style="1" bestFit="1" customWidth="1"/>
    <col min="5380" max="5382" width="9.28515625" style="1" bestFit="1" customWidth="1"/>
    <col min="5383" max="5383" width="10.140625" style="1" bestFit="1" customWidth="1"/>
    <col min="5384" max="5384" width="9.28515625" style="1" bestFit="1" customWidth="1"/>
    <col min="5385" max="5385" width="10.140625" style="1" bestFit="1" customWidth="1"/>
    <col min="5386" max="5386" width="9.28515625" style="1" bestFit="1" customWidth="1"/>
    <col min="5387" max="5387" width="10.140625" style="1" bestFit="1" customWidth="1"/>
    <col min="5388" max="5388" width="9.28515625" style="1" bestFit="1" customWidth="1"/>
    <col min="5389" max="5389" width="10.140625" style="1" bestFit="1" customWidth="1"/>
    <col min="5390" max="5390" width="9.28515625" style="1" bestFit="1" customWidth="1"/>
    <col min="5391" max="5391" width="10.140625" style="1" bestFit="1" customWidth="1"/>
    <col min="5392" max="5394" width="9.28515625" style="1" bestFit="1" customWidth="1"/>
    <col min="5395" max="5395" width="11.28515625" style="1" bestFit="1" customWidth="1"/>
    <col min="5396" max="5396" width="11.140625" style="1" bestFit="1" customWidth="1"/>
    <col min="5397" max="5398" width="9.28515625" style="1" bestFit="1" customWidth="1"/>
    <col min="5399" max="5399" width="10.140625" style="1" bestFit="1" customWidth="1"/>
    <col min="5400" max="5400" width="9.28515625" style="1" bestFit="1" customWidth="1"/>
    <col min="5401" max="5403" width="11" style="1" customWidth="1"/>
    <col min="5404" max="5404" width="9.140625" style="1"/>
    <col min="5405" max="5405" width="10.140625" style="1" bestFit="1" customWidth="1"/>
    <col min="5406" max="5406" width="9.140625" style="1"/>
    <col min="5407" max="5407" width="10.140625" style="1" bestFit="1" customWidth="1"/>
    <col min="5408" max="5425" width="9.140625" style="1"/>
    <col min="5426" max="5433" width="9.28515625" style="1" customWidth="1"/>
    <col min="5434" max="5434" width="9.5703125" style="1" customWidth="1"/>
    <col min="5435" max="5435" width="9.7109375" style="1" customWidth="1"/>
    <col min="5436" max="5490" width="9.28515625" style="1" customWidth="1"/>
    <col min="5491" max="5628" width="9.140625" style="1"/>
    <col min="5629" max="5629" width="8.7109375" style="1" customWidth="1"/>
    <col min="5630" max="5630" width="5.140625" style="1" customWidth="1"/>
    <col min="5631" max="5633" width="10.140625" style="1" bestFit="1" customWidth="1"/>
    <col min="5634" max="5634" width="9.28515625" style="1" bestFit="1" customWidth="1"/>
    <col min="5635" max="5635" width="10.140625" style="1" bestFit="1" customWidth="1"/>
    <col min="5636" max="5638" width="9.28515625" style="1" bestFit="1" customWidth="1"/>
    <col min="5639" max="5639" width="10.140625" style="1" bestFit="1" customWidth="1"/>
    <col min="5640" max="5640" width="9.28515625" style="1" bestFit="1" customWidth="1"/>
    <col min="5641" max="5641" width="10.140625" style="1" bestFit="1" customWidth="1"/>
    <col min="5642" max="5642" width="9.28515625" style="1" bestFit="1" customWidth="1"/>
    <col min="5643" max="5643" width="10.140625" style="1" bestFit="1" customWidth="1"/>
    <col min="5644" max="5644" width="9.28515625" style="1" bestFit="1" customWidth="1"/>
    <col min="5645" max="5645" width="10.140625" style="1" bestFit="1" customWidth="1"/>
    <col min="5646" max="5646" width="9.28515625" style="1" bestFit="1" customWidth="1"/>
    <col min="5647" max="5647" width="10.140625" style="1" bestFit="1" customWidth="1"/>
    <col min="5648" max="5650" width="9.28515625" style="1" bestFit="1" customWidth="1"/>
    <col min="5651" max="5651" width="11.28515625" style="1" bestFit="1" customWidth="1"/>
    <col min="5652" max="5652" width="11.140625" style="1" bestFit="1" customWidth="1"/>
    <col min="5653" max="5654" width="9.28515625" style="1" bestFit="1" customWidth="1"/>
    <col min="5655" max="5655" width="10.140625" style="1" bestFit="1" customWidth="1"/>
    <col min="5656" max="5656" width="9.28515625" style="1" bestFit="1" customWidth="1"/>
    <col min="5657" max="5659" width="11" style="1" customWidth="1"/>
    <col min="5660" max="5660" width="9.140625" style="1"/>
    <col min="5661" max="5661" width="10.140625" style="1" bestFit="1" customWidth="1"/>
    <col min="5662" max="5662" width="9.140625" style="1"/>
    <col min="5663" max="5663" width="10.140625" style="1" bestFit="1" customWidth="1"/>
    <col min="5664" max="5681" width="9.140625" style="1"/>
    <col min="5682" max="5689" width="9.28515625" style="1" customWidth="1"/>
    <col min="5690" max="5690" width="9.5703125" style="1" customWidth="1"/>
    <col min="5691" max="5691" width="9.7109375" style="1" customWidth="1"/>
    <col min="5692" max="5746" width="9.28515625" style="1" customWidth="1"/>
    <col min="5747" max="5884" width="9.140625" style="1"/>
    <col min="5885" max="5885" width="8.7109375" style="1" customWidth="1"/>
    <col min="5886" max="5886" width="5.140625" style="1" customWidth="1"/>
    <col min="5887" max="5889" width="10.140625" style="1" bestFit="1" customWidth="1"/>
    <col min="5890" max="5890" width="9.28515625" style="1" bestFit="1" customWidth="1"/>
    <col min="5891" max="5891" width="10.140625" style="1" bestFit="1" customWidth="1"/>
    <col min="5892" max="5894" width="9.28515625" style="1" bestFit="1" customWidth="1"/>
    <col min="5895" max="5895" width="10.140625" style="1" bestFit="1" customWidth="1"/>
    <col min="5896" max="5896" width="9.28515625" style="1" bestFit="1" customWidth="1"/>
    <col min="5897" max="5897" width="10.140625" style="1" bestFit="1" customWidth="1"/>
    <col min="5898" max="5898" width="9.28515625" style="1" bestFit="1" customWidth="1"/>
    <col min="5899" max="5899" width="10.140625" style="1" bestFit="1" customWidth="1"/>
    <col min="5900" max="5900" width="9.28515625" style="1" bestFit="1" customWidth="1"/>
    <col min="5901" max="5901" width="10.140625" style="1" bestFit="1" customWidth="1"/>
    <col min="5902" max="5902" width="9.28515625" style="1" bestFit="1" customWidth="1"/>
    <col min="5903" max="5903" width="10.140625" style="1" bestFit="1" customWidth="1"/>
    <col min="5904" max="5906" width="9.28515625" style="1" bestFit="1" customWidth="1"/>
    <col min="5907" max="5907" width="11.28515625" style="1" bestFit="1" customWidth="1"/>
    <col min="5908" max="5908" width="11.140625" style="1" bestFit="1" customWidth="1"/>
    <col min="5909" max="5910" width="9.28515625" style="1" bestFit="1" customWidth="1"/>
    <col min="5911" max="5911" width="10.140625" style="1" bestFit="1" customWidth="1"/>
    <col min="5912" max="5912" width="9.28515625" style="1" bestFit="1" customWidth="1"/>
    <col min="5913" max="5915" width="11" style="1" customWidth="1"/>
    <col min="5916" max="5916" width="9.140625" style="1"/>
    <col min="5917" max="5917" width="10.140625" style="1" bestFit="1" customWidth="1"/>
    <col min="5918" max="5918" width="9.140625" style="1"/>
    <col min="5919" max="5919" width="10.140625" style="1" bestFit="1" customWidth="1"/>
    <col min="5920" max="5937" width="9.140625" style="1"/>
    <col min="5938" max="5945" width="9.28515625" style="1" customWidth="1"/>
    <col min="5946" max="5946" width="9.5703125" style="1" customWidth="1"/>
    <col min="5947" max="5947" width="9.7109375" style="1" customWidth="1"/>
    <col min="5948" max="6002" width="9.28515625" style="1" customWidth="1"/>
    <col min="6003" max="6140" width="9.140625" style="1"/>
    <col min="6141" max="6141" width="8.7109375" style="1" customWidth="1"/>
    <col min="6142" max="6142" width="5.140625" style="1" customWidth="1"/>
    <col min="6143" max="6145" width="10.140625" style="1" bestFit="1" customWidth="1"/>
    <col min="6146" max="6146" width="9.28515625" style="1" bestFit="1" customWidth="1"/>
    <col min="6147" max="6147" width="10.140625" style="1" bestFit="1" customWidth="1"/>
    <col min="6148" max="6150" width="9.28515625" style="1" bestFit="1" customWidth="1"/>
    <col min="6151" max="6151" width="10.140625" style="1" bestFit="1" customWidth="1"/>
    <col min="6152" max="6152" width="9.28515625" style="1" bestFit="1" customWidth="1"/>
    <col min="6153" max="6153" width="10.140625" style="1" bestFit="1" customWidth="1"/>
    <col min="6154" max="6154" width="9.28515625" style="1" bestFit="1" customWidth="1"/>
    <col min="6155" max="6155" width="10.140625" style="1" bestFit="1" customWidth="1"/>
    <col min="6156" max="6156" width="9.28515625" style="1" bestFit="1" customWidth="1"/>
    <col min="6157" max="6157" width="10.140625" style="1" bestFit="1" customWidth="1"/>
    <col min="6158" max="6158" width="9.28515625" style="1" bestFit="1" customWidth="1"/>
    <col min="6159" max="6159" width="10.140625" style="1" bestFit="1" customWidth="1"/>
    <col min="6160" max="6162" width="9.28515625" style="1" bestFit="1" customWidth="1"/>
    <col min="6163" max="6163" width="11.28515625" style="1" bestFit="1" customWidth="1"/>
    <col min="6164" max="6164" width="11.140625" style="1" bestFit="1" customWidth="1"/>
    <col min="6165" max="6166" width="9.28515625" style="1" bestFit="1" customWidth="1"/>
    <col min="6167" max="6167" width="10.140625" style="1" bestFit="1" customWidth="1"/>
    <col min="6168" max="6168" width="9.28515625" style="1" bestFit="1" customWidth="1"/>
    <col min="6169" max="6171" width="11" style="1" customWidth="1"/>
    <col min="6172" max="6172" width="9.140625" style="1"/>
    <col min="6173" max="6173" width="10.140625" style="1" bestFit="1" customWidth="1"/>
    <col min="6174" max="6174" width="9.140625" style="1"/>
    <col min="6175" max="6175" width="10.140625" style="1" bestFit="1" customWidth="1"/>
    <col min="6176" max="6193" width="9.140625" style="1"/>
    <col min="6194" max="6201" width="9.28515625" style="1" customWidth="1"/>
    <col min="6202" max="6202" width="9.5703125" style="1" customWidth="1"/>
    <col min="6203" max="6203" width="9.7109375" style="1" customWidth="1"/>
    <col min="6204" max="6258" width="9.28515625" style="1" customWidth="1"/>
    <col min="6259" max="6396" width="9.140625" style="1"/>
    <col min="6397" max="6397" width="8.7109375" style="1" customWidth="1"/>
    <col min="6398" max="6398" width="5.140625" style="1" customWidth="1"/>
    <col min="6399" max="6401" width="10.140625" style="1" bestFit="1" customWidth="1"/>
    <col min="6402" max="6402" width="9.28515625" style="1" bestFit="1" customWidth="1"/>
    <col min="6403" max="6403" width="10.140625" style="1" bestFit="1" customWidth="1"/>
    <col min="6404" max="6406" width="9.28515625" style="1" bestFit="1" customWidth="1"/>
    <col min="6407" max="6407" width="10.140625" style="1" bestFit="1" customWidth="1"/>
    <col min="6408" max="6408" width="9.28515625" style="1" bestFit="1" customWidth="1"/>
    <col min="6409" max="6409" width="10.140625" style="1" bestFit="1" customWidth="1"/>
    <col min="6410" max="6410" width="9.28515625" style="1" bestFit="1" customWidth="1"/>
    <col min="6411" max="6411" width="10.140625" style="1" bestFit="1" customWidth="1"/>
    <col min="6412" max="6412" width="9.28515625" style="1" bestFit="1" customWidth="1"/>
    <col min="6413" max="6413" width="10.140625" style="1" bestFit="1" customWidth="1"/>
    <col min="6414" max="6414" width="9.28515625" style="1" bestFit="1" customWidth="1"/>
    <col min="6415" max="6415" width="10.140625" style="1" bestFit="1" customWidth="1"/>
    <col min="6416" max="6418" width="9.28515625" style="1" bestFit="1" customWidth="1"/>
    <col min="6419" max="6419" width="11.28515625" style="1" bestFit="1" customWidth="1"/>
    <col min="6420" max="6420" width="11.140625" style="1" bestFit="1" customWidth="1"/>
    <col min="6421" max="6422" width="9.28515625" style="1" bestFit="1" customWidth="1"/>
    <col min="6423" max="6423" width="10.140625" style="1" bestFit="1" customWidth="1"/>
    <col min="6424" max="6424" width="9.28515625" style="1" bestFit="1" customWidth="1"/>
    <col min="6425" max="6427" width="11" style="1" customWidth="1"/>
    <col min="6428" max="6428" width="9.140625" style="1"/>
    <col min="6429" max="6429" width="10.140625" style="1" bestFit="1" customWidth="1"/>
    <col min="6430" max="6430" width="9.140625" style="1"/>
    <col min="6431" max="6431" width="10.140625" style="1" bestFit="1" customWidth="1"/>
    <col min="6432" max="6449" width="9.140625" style="1"/>
    <col min="6450" max="6457" width="9.28515625" style="1" customWidth="1"/>
    <col min="6458" max="6458" width="9.5703125" style="1" customWidth="1"/>
    <col min="6459" max="6459" width="9.7109375" style="1" customWidth="1"/>
    <col min="6460" max="6514" width="9.28515625" style="1" customWidth="1"/>
    <col min="6515" max="6652" width="9.140625" style="1"/>
    <col min="6653" max="6653" width="8.7109375" style="1" customWidth="1"/>
    <col min="6654" max="6654" width="5.140625" style="1" customWidth="1"/>
    <col min="6655" max="6657" width="10.140625" style="1" bestFit="1" customWidth="1"/>
    <col min="6658" max="6658" width="9.28515625" style="1" bestFit="1" customWidth="1"/>
    <col min="6659" max="6659" width="10.140625" style="1" bestFit="1" customWidth="1"/>
    <col min="6660" max="6662" width="9.28515625" style="1" bestFit="1" customWidth="1"/>
    <col min="6663" max="6663" width="10.140625" style="1" bestFit="1" customWidth="1"/>
    <col min="6664" max="6664" width="9.28515625" style="1" bestFit="1" customWidth="1"/>
    <col min="6665" max="6665" width="10.140625" style="1" bestFit="1" customWidth="1"/>
    <col min="6666" max="6666" width="9.28515625" style="1" bestFit="1" customWidth="1"/>
    <col min="6667" max="6667" width="10.140625" style="1" bestFit="1" customWidth="1"/>
    <col min="6668" max="6668" width="9.28515625" style="1" bestFit="1" customWidth="1"/>
    <col min="6669" max="6669" width="10.140625" style="1" bestFit="1" customWidth="1"/>
    <col min="6670" max="6670" width="9.28515625" style="1" bestFit="1" customWidth="1"/>
    <col min="6671" max="6671" width="10.140625" style="1" bestFit="1" customWidth="1"/>
    <col min="6672" max="6674" width="9.28515625" style="1" bestFit="1" customWidth="1"/>
    <col min="6675" max="6675" width="11.28515625" style="1" bestFit="1" customWidth="1"/>
    <col min="6676" max="6676" width="11.140625" style="1" bestFit="1" customWidth="1"/>
    <col min="6677" max="6678" width="9.28515625" style="1" bestFit="1" customWidth="1"/>
    <col min="6679" max="6679" width="10.140625" style="1" bestFit="1" customWidth="1"/>
    <col min="6680" max="6680" width="9.28515625" style="1" bestFit="1" customWidth="1"/>
    <col min="6681" max="6683" width="11" style="1" customWidth="1"/>
    <col min="6684" max="6684" width="9.140625" style="1"/>
    <col min="6685" max="6685" width="10.140625" style="1" bestFit="1" customWidth="1"/>
    <col min="6686" max="6686" width="9.140625" style="1"/>
    <col min="6687" max="6687" width="10.140625" style="1" bestFit="1" customWidth="1"/>
    <col min="6688" max="6705" width="9.140625" style="1"/>
    <col min="6706" max="6713" width="9.28515625" style="1" customWidth="1"/>
    <col min="6714" max="6714" width="9.5703125" style="1" customWidth="1"/>
    <col min="6715" max="6715" width="9.7109375" style="1" customWidth="1"/>
    <col min="6716" max="6770" width="9.28515625" style="1" customWidth="1"/>
    <col min="6771" max="6908" width="9.140625" style="1"/>
    <col min="6909" max="6909" width="8.7109375" style="1" customWidth="1"/>
    <col min="6910" max="6910" width="5.140625" style="1" customWidth="1"/>
    <col min="6911" max="6913" width="10.140625" style="1" bestFit="1" customWidth="1"/>
    <col min="6914" max="6914" width="9.28515625" style="1" bestFit="1" customWidth="1"/>
    <col min="6915" max="6915" width="10.140625" style="1" bestFit="1" customWidth="1"/>
    <col min="6916" max="6918" width="9.28515625" style="1" bestFit="1" customWidth="1"/>
    <col min="6919" max="6919" width="10.140625" style="1" bestFit="1" customWidth="1"/>
    <col min="6920" max="6920" width="9.28515625" style="1" bestFit="1" customWidth="1"/>
    <col min="6921" max="6921" width="10.140625" style="1" bestFit="1" customWidth="1"/>
    <col min="6922" max="6922" width="9.28515625" style="1" bestFit="1" customWidth="1"/>
    <col min="6923" max="6923" width="10.140625" style="1" bestFit="1" customWidth="1"/>
    <col min="6924" max="6924" width="9.28515625" style="1" bestFit="1" customWidth="1"/>
    <col min="6925" max="6925" width="10.140625" style="1" bestFit="1" customWidth="1"/>
    <col min="6926" max="6926" width="9.28515625" style="1" bestFit="1" customWidth="1"/>
    <col min="6927" max="6927" width="10.140625" style="1" bestFit="1" customWidth="1"/>
    <col min="6928" max="6930" width="9.28515625" style="1" bestFit="1" customWidth="1"/>
    <col min="6931" max="6931" width="11.28515625" style="1" bestFit="1" customWidth="1"/>
    <col min="6932" max="6932" width="11.140625" style="1" bestFit="1" customWidth="1"/>
    <col min="6933" max="6934" width="9.28515625" style="1" bestFit="1" customWidth="1"/>
    <col min="6935" max="6935" width="10.140625" style="1" bestFit="1" customWidth="1"/>
    <col min="6936" max="6936" width="9.28515625" style="1" bestFit="1" customWidth="1"/>
    <col min="6937" max="6939" width="11" style="1" customWidth="1"/>
    <col min="6940" max="6940" width="9.140625" style="1"/>
    <col min="6941" max="6941" width="10.140625" style="1" bestFit="1" customWidth="1"/>
    <col min="6942" max="6942" width="9.140625" style="1"/>
    <col min="6943" max="6943" width="10.140625" style="1" bestFit="1" customWidth="1"/>
    <col min="6944" max="6961" width="9.140625" style="1"/>
    <col min="6962" max="6969" width="9.28515625" style="1" customWidth="1"/>
    <col min="6970" max="6970" width="9.5703125" style="1" customWidth="1"/>
    <col min="6971" max="6971" width="9.7109375" style="1" customWidth="1"/>
    <col min="6972" max="7026" width="9.28515625" style="1" customWidth="1"/>
    <col min="7027" max="7164" width="9.140625" style="1"/>
    <col min="7165" max="7165" width="8.7109375" style="1" customWidth="1"/>
    <col min="7166" max="7166" width="5.140625" style="1" customWidth="1"/>
    <col min="7167" max="7169" width="10.140625" style="1" bestFit="1" customWidth="1"/>
    <col min="7170" max="7170" width="9.28515625" style="1" bestFit="1" customWidth="1"/>
    <col min="7171" max="7171" width="10.140625" style="1" bestFit="1" customWidth="1"/>
    <col min="7172" max="7174" width="9.28515625" style="1" bestFit="1" customWidth="1"/>
    <col min="7175" max="7175" width="10.140625" style="1" bestFit="1" customWidth="1"/>
    <col min="7176" max="7176" width="9.28515625" style="1" bestFit="1" customWidth="1"/>
    <col min="7177" max="7177" width="10.140625" style="1" bestFit="1" customWidth="1"/>
    <col min="7178" max="7178" width="9.28515625" style="1" bestFit="1" customWidth="1"/>
    <col min="7179" max="7179" width="10.140625" style="1" bestFit="1" customWidth="1"/>
    <col min="7180" max="7180" width="9.28515625" style="1" bestFit="1" customWidth="1"/>
    <col min="7181" max="7181" width="10.140625" style="1" bestFit="1" customWidth="1"/>
    <col min="7182" max="7182" width="9.28515625" style="1" bestFit="1" customWidth="1"/>
    <col min="7183" max="7183" width="10.140625" style="1" bestFit="1" customWidth="1"/>
    <col min="7184" max="7186" width="9.28515625" style="1" bestFit="1" customWidth="1"/>
    <col min="7187" max="7187" width="11.28515625" style="1" bestFit="1" customWidth="1"/>
    <col min="7188" max="7188" width="11.140625" style="1" bestFit="1" customWidth="1"/>
    <col min="7189" max="7190" width="9.28515625" style="1" bestFit="1" customWidth="1"/>
    <col min="7191" max="7191" width="10.140625" style="1" bestFit="1" customWidth="1"/>
    <col min="7192" max="7192" width="9.28515625" style="1" bestFit="1" customWidth="1"/>
    <col min="7193" max="7195" width="11" style="1" customWidth="1"/>
    <col min="7196" max="7196" width="9.140625" style="1"/>
    <col min="7197" max="7197" width="10.140625" style="1" bestFit="1" customWidth="1"/>
    <col min="7198" max="7198" width="9.140625" style="1"/>
    <col min="7199" max="7199" width="10.140625" style="1" bestFit="1" customWidth="1"/>
    <col min="7200" max="7217" width="9.140625" style="1"/>
    <col min="7218" max="7225" width="9.28515625" style="1" customWidth="1"/>
    <col min="7226" max="7226" width="9.5703125" style="1" customWidth="1"/>
    <col min="7227" max="7227" width="9.7109375" style="1" customWidth="1"/>
    <col min="7228" max="7282" width="9.28515625" style="1" customWidth="1"/>
    <col min="7283" max="7420" width="9.140625" style="1"/>
    <col min="7421" max="7421" width="8.7109375" style="1" customWidth="1"/>
    <col min="7422" max="7422" width="5.140625" style="1" customWidth="1"/>
    <col min="7423" max="7425" width="10.140625" style="1" bestFit="1" customWidth="1"/>
    <col min="7426" max="7426" width="9.28515625" style="1" bestFit="1" customWidth="1"/>
    <col min="7427" max="7427" width="10.140625" style="1" bestFit="1" customWidth="1"/>
    <col min="7428" max="7430" width="9.28515625" style="1" bestFit="1" customWidth="1"/>
    <col min="7431" max="7431" width="10.140625" style="1" bestFit="1" customWidth="1"/>
    <col min="7432" max="7432" width="9.28515625" style="1" bestFit="1" customWidth="1"/>
    <col min="7433" max="7433" width="10.140625" style="1" bestFit="1" customWidth="1"/>
    <col min="7434" max="7434" width="9.28515625" style="1" bestFit="1" customWidth="1"/>
    <col min="7435" max="7435" width="10.140625" style="1" bestFit="1" customWidth="1"/>
    <col min="7436" max="7436" width="9.28515625" style="1" bestFit="1" customWidth="1"/>
    <col min="7437" max="7437" width="10.140625" style="1" bestFit="1" customWidth="1"/>
    <col min="7438" max="7438" width="9.28515625" style="1" bestFit="1" customWidth="1"/>
    <col min="7439" max="7439" width="10.140625" style="1" bestFit="1" customWidth="1"/>
    <col min="7440" max="7442" width="9.28515625" style="1" bestFit="1" customWidth="1"/>
    <col min="7443" max="7443" width="11.28515625" style="1" bestFit="1" customWidth="1"/>
    <col min="7444" max="7444" width="11.140625" style="1" bestFit="1" customWidth="1"/>
    <col min="7445" max="7446" width="9.28515625" style="1" bestFit="1" customWidth="1"/>
    <col min="7447" max="7447" width="10.140625" style="1" bestFit="1" customWidth="1"/>
    <col min="7448" max="7448" width="9.28515625" style="1" bestFit="1" customWidth="1"/>
    <col min="7449" max="7451" width="11" style="1" customWidth="1"/>
    <col min="7452" max="7452" width="9.140625" style="1"/>
    <col min="7453" max="7453" width="10.140625" style="1" bestFit="1" customWidth="1"/>
    <col min="7454" max="7454" width="9.140625" style="1"/>
    <col min="7455" max="7455" width="10.140625" style="1" bestFit="1" customWidth="1"/>
    <col min="7456" max="7473" width="9.140625" style="1"/>
    <col min="7474" max="7481" width="9.28515625" style="1" customWidth="1"/>
    <col min="7482" max="7482" width="9.5703125" style="1" customWidth="1"/>
    <col min="7483" max="7483" width="9.7109375" style="1" customWidth="1"/>
    <col min="7484" max="7538" width="9.28515625" style="1" customWidth="1"/>
    <col min="7539" max="7676" width="9.140625" style="1"/>
    <col min="7677" max="7677" width="8.7109375" style="1" customWidth="1"/>
    <col min="7678" max="7678" width="5.140625" style="1" customWidth="1"/>
    <col min="7679" max="7681" width="10.140625" style="1" bestFit="1" customWidth="1"/>
    <col min="7682" max="7682" width="9.28515625" style="1" bestFit="1" customWidth="1"/>
    <col min="7683" max="7683" width="10.140625" style="1" bestFit="1" customWidth="1"/>
    <col min="7684" max="7686" width="9.28515625" style="1" bestFit="1" customWidth="1"/>
    <col min="7687" max="7687" width="10.140625" style="1" bestFit="1" customWidth="1"/>
    <col min="7688" max="7688" width="9.28515625" style="1" bestFit="1" customWidth="1"/>
    <col min="7689" max="7689" width="10.140625" style="1" bestFit="1" customWidth="1"/>
    <col min="7690" max="7690" width="9.28515625" style="1" bestFit="1" customWidth="1"/>
    <col min="7691" max="7691" width="10.140625" style="1" bestFit="1" customWidth="1"/>
    <col min="7692" max="7692" width="9.28515625" style="1" bestFit="1" customWidth="1"/>
    <col min="7693" max="7693" width="10.140625" style="1" bestFit="1" customWidth="1"/>
    <col min="7694" max="7694" width="9.28515625" style="1" bestFit="1" customWidth="1"/>
    <col min="7695" max="7695" width="10.140625" style="1" bestFit="1" customWidth="1"/>
    <col min="7696" max="7698" width="9.28515625" style="1" bestFit="1" customWidth="1"/>
    <col min="7699" max="7699" width="11.28515625" style="1" bestFit="1" customWidth="1"/>
    <col min="7700" max="7700" width="11.140625" style="1" bestFit="1" customWidth="1"/>
    <col min="7701" max="7702" width="9.28515625" style="1" bestFit="1" customWidth="1"/>
    <col min="7703" max="7703" width="10.140625" style="1" bestFit="1" customWidth="1"/>
    <col min="7704" max="7704" width="9.28515625" style="1" bestFit="1" customWidth="1"/>
    <col min="7705" max="7707" width="11" style="1" customWidth="1"/>
    <col min="7708" max="7708" width="9.140625" style="1"/>
    <col min="7709" max="7709" width="10.140625" style="1" bestFit="1" customWidth="1"/>
    <col min="7710" max="7710" width="9.140625" style="1"/>
    <col min="7711" max="7711" width="10.140625" style="1" bestFit="1" customWidth="1"/>
    <col min="7712" max="7729" width="9.140625" style="1"/>
    <col min="7730" max="7737" width="9.28515625" style="1" customWidth="1"/>
    <col min="7738" max="7738" width="9.5703125" style="1" customWidth="1"/>
    <col min="7739" max="7739" width="9.7109375" style="1" customWidth="1"/>
    <col min="7740" max="7794" width="9.28515625" style="1" customWidth="1"/>
    <col min="7795" max="7932" width="9.140625" style="1"/>
    <col min="7933" max="7933" width="8.7109375" style="1" customWidth="1"/>
    <col min="7934" max="7934" width="5.140625" style="1" customWidth="1"/>
    <col min="7935" max="7937" width="10.140625" style="1" bestFit="1" customWidth="1"/>
    <col min="7938" max="7938" width="9.28515625" style="1" bestFit="1" customWidth="1"/>
    <col min="7939" max="7939" width="10.140625" style="1" bestFit="1" customWidth="1"/>
    <col min="7940" max="7942" width="9.28515625" style="1" bestFit="1" customWidth="1"/>
    <col min="7943" max="7943" width="10.140625" style="1" bestFit="1" customWidth="1"/>
    <col min="7944" max="7944" width="9.28515625" style="1" bestFit="1" customWidth="1"/>
    <col min="7945" max="7945" width="10.140625" style="1" bestFit="1" customWidth="1"/>
    <col min="7946" max="7946" width="9.28515625" style="1" bestFit="1" customWidth="1"/>
    <col min="7947" max="7947" width="10.140625" style="1" bestFit="1" customWidth="1"/>
    <col min="7948" max="7948" width="9.28515625" style="1" bestFit="1" customWidth="1"/>
    <col min="7949" max="7949" width="10.140625" style="1" bestFit="1" customWidth="1"/>
    <col min="7950" max="7950" width="9.28515625" style="1" bestFit="1" customWidth="1"/>
    <col min="7951" max="7951" width="10.140625" style="1" bestFit="1" customWidth="1"/>
    <col min="7952" max="7954" width="9.28515625" style="1" bestFit="1" customWidth="1"/>
    <col min="7955" max="7955" width="11.28515625" style="1" bestFit="1" customWidth="1"/>
    <col min="7956" max="7956" width="11.140625" style="1" bestFit="1" customWidth="1"/>
    <col min="7957" max="7958" width="9.28515625" style="1" bestFit="1" customWidth="1"/>
    <col min="7959" max="7959" width="10.140625" style="1" bestFit="1" customWidth="1"/>
    <col min="7960" max="7960" width="9.28515625" style="1" bestFit="1" customWidth="1"/>
    <col min="7961" max="7963" width="11" style="1" customWidth="1"/>
    <col min="7964" max="7964" width="9.140625" style="1"/>
    <col min="7965" max="7965" width="10.140625" style="1" bestFit="1" customWidth="1"/>
    <col min="7966" max="7966" width="9.140625" style="1"/>
    <col min="7967" max="7967" width="10.140625" style="1" bestFit="1" customWidth="1"/>
    <col min="7968" max="7985" width="9.140625" style="1"/>
    <col min="7986" max="7993" width="9.28515625" style="1" customWidth="1"/>
    <col min="7994" max="7994" width="9.5703125" style="1" customWidth="1"/>
    <col min="7995" max="7995" width="9.7109375" style="1" customWidth="1"/>
    <col min="7996" max="8050" width="9.28515625" style="1" customWidth="1"/>
    <col min="8051" max="8188" width="9.140625" style="1"/>
    <col min="8189" max="8189" width="8.7109375" style="1" customWidth="1"/>
    <col min="8190" max="8190" width="5.140625" style="1" customWidth="1"/>
    <col min="8191" max="8193" width="10.140625" style="1" bestFit="1" customWidth="1"/>
    <col min="8194" max="8194" width="9.28515625" style="1" bestFit="1" customWidth="1"/>
    <col min="8195" max="8195" width="10.140625" style="1" bestFit="1" customWidth="1"/>
    <col min="8196" max="8198" width="9.28515625" style="1" bestFit="1" customWidth="1"/>
    <col min="8199" max="8199" width="10.140625" style="1" bestFit="1" customWidth="1"/>
    <col min="8200" max="8200" width="9.28515625" style="1" bestFit="1" customWidth="1"/>
    <col min="8201" max="8201" width="10.140625" style="1" bestFit="1" customWidth="1"/>
    <col min="8202" max="8202" width="9.28515625" style="1" bestFit="1" customWidth="1"/>
    <col min="8203" max="8203" width="10.140625" style="1" bestFit="1" customWidth="1"/>
    <col min="8204" max="8204" width="9.28515625" style="1" bestFit="1" customWidth="1"/>
    <col min="8205" max="8205" width="10.140625" style="1" bestFit="1" customWidth="1"/>
    <col min="8206" max="8206" width="9.28515625" style="1" bestFit="1" customWidth="1"/>
    <col min="8207" max="8207" width="10.140625" style="1" bestFit="1" customWidth="1"/>
    <col min="8208" max="8210" width="9.28515625" style="1" bestFit="1" customWidth="1"/>
    <col min="8211" max="8211" width="11.28515625" style="1" bestFit="1" customWidth="1"/>
    <col min="8212" max="8212" width="11.140625" style="1" bestFit="1" customWidth="1"/>
    <col min="8213" max="8214" width="9.28515625" style="1" bestFit="1" customWidth="1"/>
    <col min="8215" max="8215" width="10.140625" style="1" bestFit="1" customWidth="1"/>
    <col min="8216" max="8216" width="9.28515625" style="1" bestFit="1" customWidth="1"/>
    <col min="8217" max="8219" width="11" style="1" customWidth="1"/>
    <col min="8220" max="8220" width="9.140625" style="1"/>
    <col min="8221" max="8221" width="10.140625" style="1" bestFit="1" customWidth="1"/>
    <col min="8222" max="8222" width="9.140625" style="1"/>
    <col min="8223" max="8223" width="10.140625" style="1" bestFit="1" customWidth="1"/>
    <col min="8224" max="8241" width="9.140625" style="1"/>
    <col min="8242" max="8249" width="9.28515625" style="1" customWidth="1"/>
    <col min="8250" max="8250" width="9.5703125" style="1" customWidth="1"/>
    <col min="8251" max="8251" width="9.7109375" style="1" customWidth="1"/>
    <col min="8252" max="8306" width="9.28515625" style="1" customWidth="1"/>
    <col min="8307" max="8444" width="9.140625" style="1"/>
    <col min="8445" max="8445" width="8.7109375" style="1" customWidth="1"/>
    <col min="8446" max="8446" width="5.140625" style="1" customWidth="1"/>
    <col min="8447" max="8449" width="10.140625" style="1" bestFit="1" customWidth="1"/>
    <col min="8450" max="8450" width="9.28515625" style="1" bestFit="1" customWidth="1"/>
    <col min="8451" max="8451" width="10.140625" style="1" bestFit="1" customWidth="1"/>
    <col min="8452" max="8454" width="9.28515625" style="1" bestFit="1" customWidth="1"/>
    <col min="8455" max="8455" width="10.140625" style="1" bestFit="1" customWidth="1"/>
    <col min="8456" max="8456" width="9.28515625" style="1" bestFit="1" customWidth="1"/>
    <col min="8457" max="8457" width="10.140625" style="1" bestFit="1" customWidth="1"/>
    <col min="8458" max="8458" width="9.28515625" style="1" bestFit="1" customWidth="1"/>
    <col min="8459" max="8459" width="10.140625" style="1" bestFit="1" customWidth="1"/>
    <col min="8460" max="8460" width="9.28515625" style="1" bestFit="1" customWidth="1"/>
    <col min="8461" max="8461" width="10.140625" style="1" bestFit="1" customWidth="1"/>
    <col min="8462" max="8462" width="9.28515625" style="1" bestFit="1" customWidth="1"/>
    <col min="8463" max="8463" width="10.140625" style="1" bestFit="1" customWidth="1"/>
    <col min="8464" max="8466" width="9.28515625" style="1" bestFit="1" customWidth="1"/>
    <col min="8467" max="8467" width="11.28515625" style="1" bestFit="1" customWidth="1"/>
    <col min="8468" max="8468" width="11.140625" style="1" bestFit="1" customWidth="1"/>
    <col min="8469" max="8470" width="9.28515625" style="1" bestFit="1" customWidth="1"/>
    <col min="8471" max="8471" width="10.140625" style="1" bestFit="1" customWidth="1"/>
    <col min="8472" max="8472" width="9.28515625" style="1" bestFit="1" customWidth="1"/>
    <col min="8473" max="8475" width="11" style="1" customWidth="1"/>
    <col min="8476" max="8476" width="9.140625" style="1"/>
    <col min="8477" max="8477" width="10.140625" style="1" bestFit="1" customWidth="1"/>
    <col min="8478" max="8478" width="9.140625" style="1"/>
    <col min="8479" max="8479" width="10.140625" style="1" bestFit="1" customWidth="1"/>
    <col min="8480" max="8497" width="9.140625" style="1"/>
    <col min="8498" max="8505" width="9.28515625" style="1" customWidth="1"/>
    <col min="8506" max="8506" width="9.5703125" style="1" customWidth="1"/>
    <col min="8507" max="8507" width="9.7109375" style="1" customWidth="1"/>
    <col min="8508" max="8562" width="9.28515625" style="1" customWidth="1"/>
    <col min="8563" max="8700" width="9.140625" style="1"/>
    <col min="8701" max="8701" width="8.7109375" style="1" customWidth="1"/>
    <col min="8702" max="8702" width="5.140625" style="1" customWidth="1"/>
    <col min="8703" max="8705" width="10.140625" style="1" bestFit="1" customWidth="1"/>
    <col min="8706" max="8706" width="9.28515625" style="1" bestFit="1" customWidth="1"/>
    <col min="8707" max="8707" width="10.140625" style="1" bestFit="1" customWidth="1"/>
    <col min="8708" max="8710" width="9.28515625" style="1" bestFit="1" customWidth="1"/>
    <col min="8711" max="8711" width="10.140625" style="1" bestFit="1" customWidth="1"/>
    <col min="8712" max="8712" width="9.28515625" style="1" bestFit="1" customWidth="1"/>
    <col min="8713" max="8713" width="10.140625" style="1" bestFit="1" customWidth="1"/>
    <col min="8714" max="8714" width="9.28515625" style="1" bestFit="1" customWidth="1"/>
    <col min="8715" max="8715" width="10.140625" style="1" bestFit="1" customWidth="1"/>
    <col min="8716" max="8716" width="9.28515625" style="1" bestFit="1" customWidth="1"/>
    <col min="8717" max="8717" width="10.140625" style="1" bestFit="1" customWidth="1"/>
    <col min="8718" max="8718" width="9.28515625" style="1" bestFit="1" customWidth="1"/>
    <col min="8719" max="8719" width="10.140625" style="1" bestFit="1" customWidth="1"/>
    <col min="8720" max="8722" width="9.28515625" style="1" bestFit="1" customWidth="1"/>
    <col min="8723" max="8723" width="11.28515625" style="1" bestFit="1" customWidth="1"/>
    <col min="8724" max="8724" width="11.140625" style="1" bestFit="1" customWidth="1"/>
    <col min="8725" max="8726" width="9.28515625" style="1" bestFit="1" customWidth="1"/>
    <col min="8727" max="8727" width="10.140625" style="1" bestFit="1" customWidth="1"/>
    <col min="8728" max="8728" width="9.28515625" style="1" bestFit="1" customWidth="1"/>
    <col min="8729" max="8731" width="11" style="1" customWidth="1"/>
    <col min="8732" max="8732" width="9.140625" style="1"/>
    <col min="8733" max="8733" width="10.140625" style="1" bestFit="1" customWidth="1"/>
    <col min="8734" max="8734" width="9.140625" style="1"/>
    <col min="8735" max="8735" width="10.140625" style="1" bestFit="1" customWidth="1"/>
    <col min="8736" max="8753" width="9.140625" style="1"/>
    <col min="8754" max="8761" width="9.28515625" style="1" customWidth="1"/>
    <col min="8762" max="8762" width="9.5703125" style="1" customWidth="1"/>
    <col min="8763" max="8763" width="9.7109375" style="1" customWidth="1"/>
    <col min="8764" max="8818" width="9.28515625" style="1" customWidth="1"/>
    <col min="8819" max="8956" width="9.140625" style="1"/>
    <col min="8957" max="8957" width="8.7109375" style="1" customWidth="1"/>
    <col min="8958" max="8958" width="5.140625" style="1" customWidth="1"/>
    <col min="8959" max="8961" width="10.140625" style="1" bestFit="1" customWidth="1"/>
    <col min="8962" max="8962" width="9.28515625" style="1" bestFit="1" customWidth="1"/>
    <col min="8963" max="8963" width="10.140625" style="1" bestFit="1" customWidth="1"/>
    <col min="8964" max="8966" width="9.28515625" style="1" bestFit="1" customWidth="1"/>
    <col min="8967" max="8967" width="10.140625" style="1" bestFit="1" customWidth="1"/>
    <col min="8968" max="8968" width="9.28515625" style="1" bestFit="1" customWidth="1"/>
    <col min="8969" max="8969" width="10.140625" style="1" bestFit="1" customWidth="1"/>
    <col min="8970" max="8970" width="9.28515625" style="1" bestFit="1" customWidth="1"/>
    <col min="8971" max="8971" width="10.140625" style="1" bestFit="1" customWidth="1"/>
    <col min="8972" max="8972" width="9.28515625" style="1" bestFit="1" customWidth="1"/>
    <col min="8973" max="8973" width="10.140625" style="1" bestFit="1" customWidth="1"/>
    <col min="8974" max="8974" width="9.28515625" style="1" bestFit="1" customWidth="1"/>
    <col min="8975" max="8975" width="10.140625" style="1" bestFit="1" customWidth="1"/>
    <col min="8976" max="8978" width="9.28515625" style="1" bestFit="1" customWidth="1"/>
    <col min="8979" max="8979" width="11.28515625" style="1" bestFit="1" customWidth="1"/>
    <col min="8980" max="8980" width="11.140625" style="1" bestFit="1" customWidth="1"/>
    <col min="8981" max="8982" width="9.28515625" style="1" bestFit="1" customWidth="1"/>
    <col min="8983" max="8983" width="10.140625" style="1" bestFit="1" customWidth="1"/>
    <col min="8984" max="8984" width="9.28515625" style="1" bestFit="1" customWidth="1"/>
    <col min="8985" max="8987" width="11" style="1" customWidth="1"/>
    <col min="8988" max="8988" width="9.140625" style="1"/>
    <col min="8989" max="8989" width="10.140625" style="1" bestFit="1" customWidth="1"/>
    <col min="8990" max="8990" width="9.140625" style="1"/>
    <col min="8991" max="8991" width="10.140625" style="1" bestFit="1" customWidth="1"/>
    <col min="8992" max="9009" width="9.140625" style="1"/>
    <col min="9010" max="9017" width="9.28515625" style="1" customWidth="1"/>
    <col min="9018" max="9018" width="9.5703125" style="1" customWidth="1"/>
    <col min="9019" max="9019" width="9.7109375" style="1" customWidth="1"/>
    <col min="9020" max="9074" width="9.28515625" style="1" customWidth="1"/>
    <col min="9075" max="9212" width="9.140625" style="1"/>
    <col min="9213" max="9213" width="8.7109375" style="1" customWidth="1"/>
    <col min="9214" max="9214" width="5.140625" style="1" customWidth="1"/>
    <col min="9215" max="9217" width="10.140625" style="1" bestFit="1" customWidth="1"/>
    <col min="9218" max="9218" width="9.28515625" style="1" bestFit="1" customWidth="1"/>
    <col min="9219" max="9219" width="10.140625" style="1" bestFit="1" customWidth="1"/>
    <col min="9220" max="9222" width="9.28515625" style="1" bestFit="1" customWidth="1"/>
    <col min="9223" max="9223" width="10.140625" style="1" bestFit="1" customWidth="1"/>
    <col min="9224" max="9224" width="9.28515625" style="1" bestFit="1" customWidth="1"/>
    <col min="9225" max="9225" width="10.140625" style="1" bestFit="1" customWidth="1"/>
    <col min="9226" max="9226" width="9.28515625" style="1" bestFit="1" customWidth="1"/>
    <col min="9227" max="9227" width="10.140625" style="1" bestFit="1" customWidth="1"/>
    <col min="9228" max="9228" width="9.28515625" style="1" bestFit="1" customWidth="1"/>
    <col min="9229" max="9229" width="10.140625" style="1" bestFit="1" customWidth="1"/>
    <col min="9230" max="9230" width="9.28515625" style="1" bestFit="1" customWidth="1"/>
    <col min="9231" max="9231" width="10.140625" style="1" bestFit="1" customWidth="1"/>
    <col min="9232" max="9234" width="9.28515625" style="1" bestFit="1" customWidth="1"/>
    <col min="9235" max="9235" width="11.28515625" style="1" bestFit="1" customWidth="1"/>
    <col min="9236" max="9236" width="11.140625" style="1" bestFit="1" customWidth="1"/>
    <col min="9237" max="9238" width="9.28515625" style="1" bestFit="1" customWidth="1"/>
    <col min="9239" max="9239" width="10.140625" style="1" bestFit="1" customWidth="1"/>
    <col min="9240" max="9240" width="9.28515625" style="1" bestFit="1" customWidth="1"/>
    <col min="9241" max="9243" width="11" style="1" customWidth="1"/>
    <col min="9244" max="9244" width="9.140625" style="1"/>
    <col min="9245" max="9245" width="10.140625" style="1" bestFit="1" customWidth="1"/>
    <col min="9246" max="9246" width="9.140625" style="1"/>
    <col min="9247" max="9247" width="10.140625" style="1" bestFit="1" customWidth="1"/>
    <col min="9248" max="9265" width="9.140625" style="1"/>
    <col min="9266" max="9273" width="9.28515625" style="1" customWidth="1"/>
    <col min="9274" max="9274" width="9.5703125" style="1" customWidth="1"/>
    <col min="9275" max="9275" width="9.7109375" style="1" customWidth="1"/>
    <col min="9276" max="9330" width="9.28515625" style="1" customWidth="1"/>
    <col min="9331" max="9468" width="9.140625" style="1"/>
    <col min="9469" max="9469" width="8.7109375" style="1" customWidth="1"/>
    <col min="9470" max="9470" width="5.140625" style="1" customWidth="1"/>
    <col min="9471" max="9473" width="10.140625" style="1" bestFit="1" customWidth="1"/>
    <col min="9474" max="9474" width="9.28515625" style="1" bestFit="1" customWidth="1"/>
    <col min="9475" max="9475" width="10.140625" style="1" bestFit="1" customWidth="1"/>
    <col min="9476" max="9478" width="9.28515625" style="1" bestFit="1" customWidth="1"/>
    <col min="9479" max="9479" width="10.140625" style="1" bestFit="1" customWidth="1"/>
    <col min="9480" max="9480" width="9.28515625" style="1" bestFit="1" customWidth="1"/>
    <col min="9481" max="9481" width="10.140625" style="1" bestFit="1" customWidth="1"/>
    <col min="9482" max="9482" width="9.28515625" style="1" bestFit="1" customWidth="1"/>
    <col min="9483" max="9483" width="10.140625" style="1" bestFit="1" customWidth="1"/>
    <col min="9484" max="9484" width="9.28515625" style="1" bestFit="1" customWidth="1"/>
    <col min="9485" max="9485" width="10.140625" style="1" bestFit="1" customWidth="1"/>
    <col min="9486" max="9486" width="9.28515625" style="1" bestFit="1" customWidth="1"/>
    <col min="9487" max="9487" width="10.140625" style="1" bestFit="1" customWidth="1"/>
    <col min="9488" max="9490" width="9.28515625" style="1" bestFit="1" customWidth="1"/>
    <col min="9491" max="9491" width="11.28515625" style="1" bestFit="1" customWidth="1"/>
    <col min="9492" max="9492" width="11.140625" style="1" bestFit="1" customWidth="1"/>
    <col min="9493" max="9494" width="9.28515625" style="1" bestFit="1" customWidth="1"/>
    <col min="9495" max="9495" width="10.140625" style="1" bestFit="1" customWidth="1"/>
    <col min="9496" max="9496" width="9.28515625" style="1" bestFit="1" customWidth="1"/>
    <col min="9497" max="9499" width="11" style="1" customWidth="1"/>
    <col min="9500" max="9500" width="9.140625" style="1"/>
    <col min="9501" max="9501" width="10.140625" style="1" bestFit="1" customWidth="1"/>
    <col min="9502" max="9502" width="9.140625" style="1"/>
    <col min="9503" max="9503" width="10.140625" style="1" bestFit="1" customWidth="1"/>
    <col min="9504" max="9521" width="9.140625" style="1"/>
    <col min="9522" max="9529" width="9.28515625" style="1" customWidth="1"/>
    <col min="9530" max="9530" width="9.5703125" style="1" customWidth="1"/>
    <col min="9531" max="9531" width="9.7109375" style="1" customWidth="1"/>
    <col min="9532" max="9586" width="9.28515625" style="1" customWidth="1"/>
    <col min="9587" max="9724" width="9.140625" style="1"/>
    <col min="9725" max="9725" width="8.7109375" style="1" customWidth="1"/>
    <col min="9726" max="9726" width="5.140625" style="1" customWidth="1"/>
    <col min="9727" max="9729" width="10.140625" style="1" bestFit="1" customWidth="1"/>
    <col min="9730" max="9730" width="9.28515625" style="1" bestFit="1" customWidth="1"/>
    <col min="9731" max="9731" width="10.140625" style="1" bestFit="1" customWidth="1"/>
    <col min="9732" max="9734" width="9.28515625" style="1" bestFit="1" customWidth="1"/>
    <col min="9735" max="9735" width="10.140625" style="1" bestFit="1" customWidth="1"/>
    <col min="9736" max="9736" width="9.28515625" style="1" bestFit="1" customWidth="1"/>
    <col min="9737" max="9737" width="10.140625" style="1" bestFit="1" customWidth="1"/>
    <col min="9738" max="9738" width="9.28515625" style="1" bestFit="1" customWidth="1"/>
    <col min="9739" max="9739" width="10.140625" style="1" bestFit="1" customWidth="1"/>
    <col min="9740" max="9740" width="9.28515625" style="1" bestFit="1" customWidth="1"/>
    <col min="9741" max="9741" width="10.140625" style="1" bestFit="1" customWidth="1"/>
    <col min="9742" max="9742" width="9.28515625" style="1" bestFit="1" customWidth="1"/>
    <col min="9743" max="9743" width="10.140625" style="1" bestFit="1" customWidth="1"/>
    <col min="9744" max="9746" width="9.28515625" style="1" bestFit="1" customWidth="1"/>
    <col min="9747" max="9747" width="11.28515625" style="1" bestFit="1" customWidth="1"/>
    <col min="9748" max="9748" width="11.140625" style="1" bestFit="1" customWidth="1"/>
    <col min="9749" max="9750" width="9.28515625" style="1" bestFit="1" customWidth="1"/>
    <col min="9751" max="9751" width="10.140625" style="1" bestFit="1" customWidth="1"/>
    <col min="9752" max="9752" width="9.28515625" style="1" bestFit="1" customWidth="1"/>
    <col min="9753" max="9755" width="11" style="1" customWidth="1"/>
    <col min="9756" max="9756" width="9.140625" style="1"/>
    <col min="9757" max="9757" width="10.140625" style="1" bestFit="1" customWidth="1"/>
    <col min="9758" max="9758" width="9.140625" style="1"/>
    <col min="9759" max="9759" width="10.140625" style="1" bestFit="1" customWidth="1"/>
    <col min="9760" max="9777" width="9.140625" style="1"/>
    <col min="9778" max="9785" width="9.28515625" style="1" customWidth="1"/>
    <col min="9786" max="9786" width="9.5703125" style="1" customWidth="1"/>
    <col min="9787" max="9787" width="9.7109375" style="1" customWidth="1"/>
    <col min="9788" max="9842" width="9.28515625" style="1" customWidth="1"/>
    <col min="9843" max="9980" width="9.140625" style="1"/>
    <col min="9981" max="9981" width="8.7109375" style="1" customWidth="1"/>
    <col min="9982" max="9982" width="5.140625" style="1" customWidth="1"/>
    <col min="9983" max="9985" width="10.140625" style="1" bestFit="1" customWidth="1"/>
    <col min="9986" max="9986" width="9.28515625" style="1" bestFit="1" customWidth="1"/>
    <col min="9987" max="9987" width="10.140625" style="1" bestFit="1" customWidth="1"/>
    <col min="9988" max="9990" width="9.28515625" style="1" bestFit="1" customWidth="1"/>
    <col min="9991" max="9991" width="10.140625" style="1" bestFit="1" customWidth="1"/>
    <col min="9992" max="9992" width="9.28515625" style="1" bestFit="1" customWidth="1"/>
    <col min="9993" max="9993" width="10.140625" style="1" bestFit="1" customWidth="1"/>
    <col min="9994" max="9994" width="9.28515625" style="1" bestFit="1" customWidth="1"/>
    <col min="9995" max="9995" width="10.140625" style="1" bestFit="1" customWidth="1"/>
    <col min="9996" max="9996" width="9.28515625" style="1" bestFit="1" customWidth="1"/>
    <col min="9997" max="9997" width="10.140625" style="1" bestFit="1" customWidth="1"/>
    <col min="9998" max="9998" width="9.28515625" style="1" bestFit="1" customWidth="1"/>
    <col min="9999" max="9999" width="10.140625" style="1" bestFit="1" customWidth="1"/>
    <col min="10000" max="10002" width="9.28515625" style="1" bestFit="1" customWidth="1"/>
    <col min="10003" max="10003" width="11.28515625" style="1" bestFit="1" customWidth="1"/>
    <col min="10004" max="10004" width="11.140625" style="1" bestFit="1" customWidth="1"/>
    <col min="10005" max="10006" width="9.28515625" style="1" bestFit="1" customWidth="1"/>
    <col min="10007" max="10007" width="10.140625" style="1" bestFit="1" customWidth="1"/>
    <col min="10008" max="10008" width="9.28515625" style="1" bestFit="1" customWidth="1"/>
    <col min="10009" max="10011" width="11" style="1" customWidth="1"/>
    <col min="10012" max="10012" width="9.140625" style="1"/>
    <col min="10013" max="10013" width="10.140625" style="1" bestFit="1" customWidth="1"/>
    <col min="10014" max="10014" width="9.140625" style="1"/>
    <col min="10015" max="10015" width="10.140625" style="1" bestFit="1" customWidth="1"/>
    <col min="10016" max="10033" width="9.140625" style="1"/>
    <col min="10034" max="10041" width="9.28515625" style="1" customWidth="1"/>
    <col min="10042" max="10042" width="9.5703125" style="1" customWidth="1"/>
    <col min="10043" max="10043" width="9.7109375" style="1" customWidth="1"/>
    <col min="10044" max="10098" width="9.28515625" style="1" customWidth="1"/>
    <col min="10099" max="10236" width="9.140625" style="1"/>
    <col min="10237" max="10237" width="8.7109375" style="1" customWidth="1"/>
    <col min="10238" max="10238" width="5.140625" style="1" customWidth="1"/>
    <col min="10239" max="10241" width="10.140625" style="1" bestFit="1" customWidth="1"/>
    <col min="10242" max="10242" width="9.28515625" style="1" bestFit="1" customWidth="1"/>
    <col min="10243" max="10243" width="10.140625" style="1" bestFit="1" customWidth="1"/>
    <col min="10244" max="10246" width="9.28515625" style="1" bestFit="1" customWidth="1"/>
    <col min="10247" max="10247" width="10.140625" style="1" bestFit="1" customWidth="1"/>
    <col min="10248" max="10248" width="9.28515625" style="1" bestFit="1" customWidth="1"/>
    <col min="10249" max="10249" width="10.140625" style="1" bestFit="1" customWidth="1"/>
    <col min="10250" max="10250" width="9.28515625" style="1" bestFit="1" customWidth="1"/>
    <col min="10251" max="10251" width="10.140625" style="1" bestFit="1" customWidth="1"/>
    <col min="10252" max="10252" width="9.28515625" style="1" bestFit="1" customWidth="1"/>
    <col min="10253" max="10253" width="10.140625" style="1" bestFit="1" customWidth="1"/>
    <col min="10254" max="10254" width="9.28515625" style="1" bestFit="1" customWidth="1"/>
    <col min="10255" max="10255" width="10.140625" style="1" bestFit="1" customWidth="1"/>
    <col min="10256" max="10258" width="9.28515625" style="1" bestFit="1" customWidth="1"/>
    <col min="10259" max="10259" width="11.28515625" style="1" bestFit="1" customWidth="1"/>
    <col min="10260" max="10260" width="11.140625" style="1" bestFit="1" customWidth="1"/>
    <col min="10261" max="10262" width="9.28515625" style="1" bestFit="1" customWidth="1"/>
    <col min="10263" max="10263" width="10.140625" style="1" bestFit="1" customWidth="1"/>
    <col min="10264" max="10264" width="9.28515625" style="1" bestFit="1" customWidth="1"/>
    <col min="10265" max="10267" width="11" style="1" customWidth="1"/>
    <col min="10268" max="10268" width="9.140625" style="1"/>
    <col min="10269" max="10269" width="10.140625" style="1" bestFit="1" customWidth="1"/>
    <col min="10270" max="10270" width="9.140625" style="1"/>
    <col min="10271" max="10271" width="10.140625" style="1" bestFit="1" customWidth="1"/>
    <col min="10272" max="10289" width="9.140625" style="1"/>
    <col min="10290" max="10297" width="9.28515625" style="1" customWidth="1"/>
    <col min="10298" max="10298" width="9.5703125" style="1" customWidth="1"/>
    <col min="10299" max="10299" width="9.7109375" style="1" customWidth="1"/>
    <col min="10300" max="10354" width="9.28515625" style="1" customWidth="1"/>
    <col min="10355" max="10492" width="9.140625" style="1"/>
    <col min="10493" max="10493" width="8.7109375" style="1" customWidth="1"/>
    <col min="10494" max="10494" width="5.140625" style="1" customWidth="1"/>
    <col min="10495" max="10497" width="10.140625" style="1" bestFit="1" customWidth="1"/>
    <col min="10498" max="10498" width="9.28515625" style="1" bestFit="1" customWidth="1"/>
    <col min="10499" max="10499" width="10.140625" style="1" bestFit="1" customWidth="1"/>
    <col min="10500" max="10502" width="9.28515625" style="1" bestFit="1" customWidth="1"/>
    <col min="10503" max="10503" width="10.140625" style="1" bestFit="1" customWidth="1"/>
    <col min="10504" max="10504" width="9.28515625" style="1" bestFit="1" customWidth="1"/>
    <col min="10505" max="10505" width="10.140625" style="1" bestFit="1" customWidth="1"/>
    <col min="10506" max="10506" width="9.28515625" style="1" bestFit="1" customWidth="1"/>
    <col min="10507" max="10507" width="10.140625" style="1" bestFit="1" customWidth="1"/>
    <col min="10508" max="10508" width="9.28515625" style="1" bestFit="1" customWidth="1"/>
    <col min="10509" max="10509" width="10.140625" style="1" bestFit="1" customWidth="1"/>
    <col min="10510" max="10510" width="9.28515625" style="1" bestFit="1" customWidth="1"/>
    <col min="10511" max="10511" width="10.140625" style="1" bestFit="1" customWidth="1"/>
    <col min="10512" max="10514" width="9.28515625" style="1" bestFit="1" customWidth="1"/>
    <col min="10515" max="10515" width="11.28515625" style="1" bestFit="1" customWidth="1"/>
    <col min="10516" max="10516" width="11.140625" style="1" bestFit="1" customWidth="1"/>
    <col min="10517" max="10518" width="9.28515625" style="1" bestFit="1" customWidth="1"/>
    <col min="10519" max="10519" width="10.140625" style="1" bestFit="1" customWidth="1"/>
    <col min="10520" max="10520" width="9.28515625" style="1" bestFit="1" customWidth="1"/>
    <col min="10521" max="10523" width="11" style="1" customWidth="1"/>
    <col min="10524" max="10524" width="9.140625" style="1"/>
    <col min="10525" max="10525" width="10.140625" style="1" bestFit="1" customWidth="1"/>
    <col min="10526" max="10526" width="9.140625" style="1"/>
    <col min="10527" max="10527" width="10.140625" style="1" bestFit="1" customWidth="1"/>
    <col min="10528" max="10545" width="9.140625" style="1"/>
    <col min="10546" max="10553" width="9.28515625" style="1" customWidth="1"/>
    <col min="10554" max="10554" width="9.5703125" style="1" customWidth="1"/>
    <col min="10555" max="10555" width="9.7109375" style="1" customWidth="1"/>
    <col min="10556" max="10610" width="9.28515625" style="1" customWidth="1"/>
    <col min="10611" max="10748" width="9.140625" style="1"/>
    <col min="10749" max="10749" width="8.7109375" style="1" customWidth="1"/>
    <col min="10750" max="10750" width="5.140625" style="1" customWidth="1"/>
    <col min="10751" max="10753" width="10.140625" style="1" bestFit="1" customWidth="1"/>
    <col min="10754" max="10754" width="9.28515625" style="1" bestFit="1" customWidth="1"/>
    <col min="10755" max="10755" width="10.140625" style="1" bestFit="1" customWidth="1"/>
    <col min="10756" max="10758" width="9.28515625" style="1" bestFit="1" customWidth="1"/>
    <col min="10759" max="10759" width="10.140625" style="1" bestFit="1" customWidth="1"/>
    <col min="10760" max="10760" width="9.28515625" style="1" bestFit="1" customWidth="1"/>
    <col min="10761" max="10761" width="10.140625" style="1" bestFit="1" customWidth="1"/>
    <col min="10762" max="10762" width="9.28515625" style="1" bestFit="1" customWidth="1"/>
    <col min="10763" max="10763" width="10.140625" style="1" bestFit="1" customWidth="1"/>
    <col min="10764" max="10764" width="9.28515625" style="1" bestFit="1" customWidth="1"/>
    <col min="10765" max="10765" width="10.140625" style="1" bestFit="1" customWidth="1"/>
    <col min="10766" max="10766" width="9.28515625" style="1" bestFit="1" customWidth="1"/>
    <col min="10767" max="10767" width="10.140625" style="1" bestFit="1" customWidth="1"/>
    <col min="10768" max="10770" width="9.28515625" style="1" bestFit="1" customWidth="1"/>
    <col min="10771" max="10771" width="11.28515625" style="1" bestFit="1" customWidth="1"/>
    <col min="10772" max="10772" width="11.140625" style="1" bestFit="1" customWidth="1"/>
    <col min="10773" max="10774" width="9.28515625" style="1" bestFit="1" customWidth="1"/>
    <col min="10775" max="10775" width="10.140625" style="1" bestFit="1" customWidth="1"/>
    <col min="10776" max="10776" width="9.28515625" style="1" bestFit="1" customWidth="1"/>
    <col min="10777" max="10779" width="11" style="1" customWidth="1"/>
    <col min="10780" max="10780" width="9.140625" style="1"/>
    <col min="10781" max="10781" width="10.140625" style="1" bestFit="1" customWidth="1"/>
    <col min="10782" max="10782" width="9.140625" style="1"/>
    <col min="10783" max="10783" width="10.140625" style="1" bestFit="1" customWidth="1"/>
    <col min="10784" max="10801" width="9.140625" style="1"/>
    <col min="10802" max="10809" width="9.28515625" style="1" customWidth="1"/>
    <col min="10810" max="10810" width="9.5703125" style="1" customWidth="1"/>
    <col min="10811" max="10811" width="9.7109375" style="1" customWidth="1"/>
    <col min="10812" max="10866" width="9.28515625" style="1" customWidth="1"/>
    <col min="10867" max="11004" width="9.140625" style="1"/>
    <col min="11005" max="11005" width="8.7109375" style="1" customWidth="1"/>
    <col min="11006" max="11006" width="5.140625" style="1" customWidth="1"/>
    <col min="11007" max="11009" width="10.140625" style="1" bestFit="1" customWidth="1"/>
    <col min="11010" max="11010" width="9.28515625" style="1" bestFit="1" customWidth="1"/>
    <col min="11011" max="11011" width="10.140625" style="1" bestFit="1" customWidth="1"/>
    <col min="11012" max="11014" width="9.28515625" style="1" bestFit="1" customWidth="1"/>
    <col min="11015" max="11015" width="10.140625" style="1" bestFit="1" customWidth="1"/>
    <col min="11016" max="11016" width="9.28515625" style="1" bestFit="1" customWidth="1"/>
    <col min="11017" max="11017" width="10.140625" style="1" bestFit="1" customWidth="1"/>
    <col min="11018" max="11018" width="9.28515625" style="1" bestFit="1" customWidth="1"/>
    <col min="11019" max="11019" width="10.140625" style="1" bestFit="1" customWidth="1"/>
    <col min="11020" max="11020" width="9.28515625" style="1" bestFit="1" customWidth="1"/>
    <col min="11021" max="11021" width="10.140625" style="1" bestFit="1" customWidth="1"/>
    <col min="11022" max="11022" width="9.28515625" style="1" bestFit="1" customWidth="1"/>
    <col min="11023" max="11023" width="10.140625" style="1" bestFit="1" customWidth="1"/>
    <col min="11024" max="11026" width="9.28515625" style="1" bestFit="1" customWidth="1"/>
    <col min="11027" max="11027" width="11.28515625" style="1" bestFit="1" customWidth="1"/>
    <col min="11028" max="11028" width="11.140625" style="1" bestFit="1" customWidth="1"/>
    <col min="11029" max="11030" width="9.28515625" style="1" bestFit="1" customWidth="1"/>
    <col min="11031" max="11031" width="10.140625" style="1" bestFit="1" customWidth="1"/>
    <col min="11032" max="11032" width="9.28515625" style="1" bestFit="1" customWidth="1"/>
    <col min="11033" max="11035" width="11" style="1" customWidth="1"/>
    <col min="11036" max="11036" width="9.140625" style="1"/>
    <col min="11037" max="11037" width="10.140625" style="1" bestFit="1" customWidth="1"/>
    <col min="11038" max="11038" width="9.140625" style="1"/>
    <col min="11039" max="11039" width="10.140625" style="1" bestFit="1" customWidth="1"/>
    <col min="11040" max="11057" width="9.140625" style="1"/>
    <col min="11058" max="11065" width="9.28515625" style="1" customWidth="1"/>
    <col min="11066" max="11066" width="9.5703125" style="1" customWidth="1"/>
    <col min="11067" max="11067" width="9.7109375" style="1" customWidth="1"/>
    <col min="11068" max="11122" width="9.28515625" style="1" customWidth="1"/>
    <col min="11123" max="11260" width="9.140625" style="1"/>
    <col min="11261" max="11261" width="8.7109375" style="1" customWidth="1"/>
    <col min="11262" max="11262" width="5.140625" style="1" customWidth="1"/>
    <col min="11263" max="11265" width="10.140625" style="1" bestFit="1" customWidth="1"/>
    <col min="11266" max="11266" width="9.28515625" style="1" bestFit="1" customWidth="1"/>
    <col min="11267" max="11267" width="10.140625" style="1" bestFit="1" customWidth="1"/>
    <col min="11268" max="11270" width="9.28515625" style="1" bestFit="1" customWidth="1"/>
    <col min="11271" max="11271" width="10.140625" style="1" bestFit="1" customWidth="1"/>
    <col min="11272" max="11272" width="9.28515625" style="1" bestFit="1" customWidth="1"/>
    <col min="11273" max="11273" width="10.140625" style="1" bestFit="1" customWidth="1"/>
    <col min="11274" max="11274" width="9.28515625" style="1" bestFit="1" customWidth="1"/>
    <col min="11275" max="11275" width="10.140625" style="1" bestFit="1" customWidth="1"/>
    <col min="11276" max="11276" width="9.28515625" style="1" bestFit="1" customWidth="1"/>
    <col min="11277" max="11277" width="10.140625" style="1" bestFit="1" customWidth="1"/>
    <col min="11278" max="11278" width="9.28515625" style="1" bestFit="1" customWidth="1"/>
    <col min="11279" max="11279" width="10.140625" style="1" bestFit="1" customWidth="1"/>
    <col min="11280" max="11282" width="9.28515625" style="1" bestFit="1" customWidth="1"/>
    <col min="11283" max="11283" width="11.28515625" style="1" bestFit="1" customWidth="1"/>
    <col min="11284" max="11284" width="11.140625" style="1" bestFit="1" customWidth="1"/>
    <col min="11285" max="11286" width="9.28515625" style="1" bestFit="1" customWidth="1"/>
    <col min="11287" max="11287" width="10.140625" style="1" bestFit="1" customWidth="1"/>
    <col min="11288" max="11288" width="9.28515625" style="1" bestFit="1" customWidth="1"/>
    <col min="11289" max="11291" width="11" style="1" customWidth="1"/>
    <col min="11292" max="11292" width="9.140625" style="1"/>
    <col min="11293" max="11293" width="10.140625" style="1" bestFit="1" customWidth="1"/>
    <col min="11294" max="11294" width="9.140625" style="1"/>
    <col min="11295" max="11295" width="10.140625" style="1" bestFit="1" customWidth="1"/>
    <col min="11296" max="11313" width="9.140625" style="1"/>
    <col min="11314" max="11321" width="9.28515625" style="1" customWidth="1"/>
    <col min="11322" max="11322" width="9.5703125" style="1" customWidth="1"/>
    <col min="11323" max="11323" width="9.7109375" style="1" customWidth="1"/>
    <col min="11324" max="11378" width="9.28515625" style="1" customWidth="1"/>
    <col min="11379" max="11516" width="9.140625" style="1"/>
    <col min="11517" max="11517" width="8.7109375" style="1" customWidth="1"/>
    <col min="11518" max="11518" width="5.140625" style="1" customWidth="1"/>
    <col min="11519" max="11521" width="10.140625" style="1" bestFit="1" customWidth="1"/>
    <col min="11522" max="11522" width="9.28515625" style="1" bestFit="1" customWidth="1"/>
    <col min="11523" max="11523" width="10.140625" style="1" bestFit="1" customWidth="1"/>
    <col min="11524" max="11526" width="9.28515625" style="1" bestFit="1" customWidth="1"/>
    <col min="11527" max="11527" width="10.140625" style="1" bestFit="1" customWidth="1"/>
    <col min="11528" max="11528" width="9.28515625" style="1" bestFit="1" customWidth="1"/>
    <col min="11529" max="11529" width="10.140625" style="1" bestFit="1" customWidth="1"/>
    <col min="11530" max="11530" width="9.28515625" style="1" bestFit="1" customWidth="1"/>
    <col min="11531" max="11531" width="10.140625" style="1" bestFit="1" customWidth="1"/>
    <col min="11532" max="11532" width="9.28515625" style="1" bestFit="1" customWidth="1"/>
    <col min="11533" max="11533" width="10.140625" style="1" bestFit="1" customWidth="1"/>
    <col min="11534" max="11534" width="9.28515625" style="1" bestFit="1" customWidth="1"/>
    <col min="11535" max="11535" width="10.140625" style="1" bestFit="1" customWidth="1"/>
    <col min="11536" max="11538" width="9.28515625" style="1" bestFit="1" customWidth="1"/>
    <col min="11539" max="11539" width="11.28515625" style="1" bestFit="1" customWidth="1"/>
    <col min="11540" max="11540" width="11.140625" style="1" bestFit="1" customWidth="1"/>
    <col min="11541" max="11542" width="9.28515625" style="1" bestFit="1" customWidth="1"/>
    <col min="11543" max="11543" width="10.140625" style="1" bestFit="1" customWidth="1"/>
    <col min="11544" max="11544" width="9.28515625" style="1" bestFit="1" customWidth="1"/>
    <col min="11545" max="11547" width="11" style="1" customWidth="1"/>
    <col min="11548" max="11548" width="9.140625" style="1"/>
    <col min="11549" max="11549" width="10.140625" style="1" bestFit="1" customWidth="1"/>
    <col min="11550" max="11550" width="9.140625" style="1"/>
    <col min="11551" max="11551" width="10.140625" style="1" bestFit="1" customWidth="1"/>
    <col min="11552" max="11569" width="9.140625" style="1"/>
    <col min="11570" max="11577" width="9.28515625" style="1" customWidth="1"/>
    <col min="11578" max="11578" width="9.5703125" style="1" customWidth="1"/>
    <col min="11579" max="11579" width="9.7109375" style="1" customWidth="1"/>
    <col min="11580" max="11634" width="9.28515625" style="1" customWidth="1"/>
    <col min="11635" max="11772" width="9.140625" style="1"/>
    <col min="11773" max="11773" width="8.7109375" style="1" customWidth="1"/>
    <col min="11774" max="11774" width="5.140625" style="1" customWidth="1"/>
    <col min="11775" max="11777" width="10.140625" style="1" bestFit="1" customWidth="1"/>
    <col min="11778" max="11778" width="9.28515625" style="1" bestFit="1" customWidth="1"/>
    <col min="11779" max="11779" width="10.140625" style="1" bestFit="1" customWidth="1"/>
    <col min="11780" max="11782" width="9.28515625" style="1" bestFit="1" customWidth="1"/>
    <col min="11783" max="11783" width="10.140625" style="1" bestFit="1" customWidth="1"/>
    <col min="11784" max="11784" width="9.28515625" style="1" bestFit="1" customWidth="1"/>
    <col min="11785" max="11785" width="10.140625" style="1" bestFit="1" customWidth="1"/>
    <col min="11786" max="11786" width="9.28515625" style="1" bestFit="1" customWidth="1"/>
    <col min="11787" max="11787" width="10.140625" style="1" bestFit="1" customWidth="1"/>
    <col min="11788" max="11788" width="9.28515625" style="1" bestFit="1" customWidth="1"/>
    <col min="11789" max="11789" width="10.140625" style="1" bestFit="1" customWidth="1"/>
    <col min="11790" max="11790" width="9.28515625" style="1" bestFit="1" customWidth="1"/>
    <col min="11791" max="11791" width="10.140625" style="1" bestFit="1" customWidth="1"/>
    <col min="11792" max="11794" width="9.28515625" style="1" bestFit="1" customWidth="1"/>
    <col min="11795" max="11795" width="11.28515625" style="1" bestFit="1" customWidth="1"/>
    <col min="11796" max="11796" width="11.140625" style="1" bestFit="1" customWidth="1"/>
    <col min="11797" max="11798" width="9.28515625" style="1" bestFit="1" customWidth="1"/>
    <col min="11799" max="11799" width="10.140625" style="1" bestFit="1" customWidth="1"/>
    <col min="11800" max="11800" width="9.28515625" style="1" bestFit="1" customWidth="1"/>
    <col min="11801" max="11803" width="11" style="1" customWidth="1"/>
    <col min="11804" max="11804" width="9.140625" style="1"/>
    <col min="11805" max="11805" width="10.140625" style="1" bestFit="1" customWidth="1"/>
    <col min="11806" max="11806" width="9.140625" style="1"/>
    <col min="11807" max="11807" width="10.140625" style="1" bestFit="1" customWidth="1"/>
    <col min="11808" max="11825" width="9.140625" style="1"/>
    <col min="11826" max="11833" width="9.28515625" style="1" customWidth="1"/>
    <col min="11834" max="11834" width="9.5703125" style="1" customWidth="1"/>
    <col min="11835" max="11835" width="9.7109375" style="1" customWidth="1"/>
    <col min="11836" max="11890" width="9.28515625" style="1" customWidth="1"/>
    <col min="11891" max="12028" width="9.140625" style="1"/>
    <col min="12029" max="12029" width="8.7109375" style="1" customWidth="1"/>
    <col min="12030" max="12030" width="5.140625" style="1" customWidth="1"/>
    <col min="12031" max="12033" width="10.140625" style="1" bestFit="1" customWidth="1"/>
    <col min="12034" max="12034" width="9.28515625" style="1" bestFit="1" customWidth="1"/>
    <col min="12035" max="12035" width="10.140625" style="1" bestFit="1" customWidth="1"/>
    <col min="12036" max="12038" width="9.28515625" style="1" bestFit="1" customWidth="1"/>
    <col min="12039" max="12039" width="10.140625" style="1" bestFit="1" customWidth="1"/>
    <col min="12040" max="12040" width="9.28515625" style="1" bestFit="1" customWidth="1"/>
    <col min="12041" max="12041" width="10.140625" style="1" bestFit="1" customWidth="1"/>
    <col min="12042" max="12042" width="9.28515625" style="1" bestFit="1" customWidth="1"/>
    <col min="12043" max="12043" width="10.140625" style="1" bestFit="1" customWidth="1"/>
    <col min="12044" max="12044" width="9.28515625" style="1" bestFit="1" customWidth="1"/>
    <col min="12045" max="12045" width="10.140625" style="1" bestFit="1" customWidth="1"/>
    <col min="12046" max="12046" width="9.28515625" style="1" bestFit="1" customWidth="1"/>
    <col min="12047" max="12047" width="10.140625" style="1" bestFit="1" customWidth="1"/>
    <col min="12048" max="12050" width="9.28515625" style="1" bestFit="1" customWidth="1"/>
    <col min="12051" max="12051" width="11.28515625" style="1" bestFit="1" customWidth="1"/>
    <col min="12052" max="12052" width="11.140625" style="1" bestFit="1" customWidth="1"/>
    <col min="12053" max="12054" width="9.28515625" style="1" bestFit="1" customWidth="1"/>
    <col min="12055" max="12055" width="10.140625" style="1" bestFit="1" customWidth="1"/>
    <col min="12056" max="12056" width="9.28515625" style="1" bestFit="1" customWidth="1"/>
    <col min="12057" max="12059" width="11" style="1" customWidth="1"/>
    <col min="12060" max="12060" width="9.140625" style="1"/>
    <col min="12061" max="12061" width="10.140625" style="1" bestFit="1" customWidth="1"/>
    <col min="12062" max="12062" width="9.140625" style="1"/>
    <col min="12063" max="12063" width="10.140625" style="1" bestFit="1" customWidth="1"/>
    <col min="12064" max="12081" width="9.140625" style="1"/>
    <col min="12082" max="12089" width="9.28515625" style="1" customWidth="1"/>
    <col min="12090" max="12090" width="9.5703125" style="1" customWidth="1"/>
    <col min="12091" max="12091" width="9.7109375" style="1" customWidth="1"/>
    <col min="12092" max="12146" width="9.28515625" style="1" customWidth="1"/>
    <col min="12147" max="12284" width="9.140625" style="1"/>
    <col min="12285" max="12285" width="8.7109375" style="1" customWidth="1"/>
    <col min="12286" max="12286" width="5.140625" style="1" customWidth="1"/>
    <col min="12287" max="12289" width="10.140625" style="1" bestFit="1" customWidth="1"/>
    <col min="12290" max="12290" width="9.28515625" style="1" bestFit="1" customWidth="1"/>
    <col min="12291" max="12291" width="10.140625" style="1" bestFit="1" customWidth="1"/>
    <col min="12292" max="12294" width="9.28515625" style="1" bestFit="1" customWidth="1"/>
    <col min="12295" max="12295" width="10.140625" style="1" bestFit="1" customWidth="1"/>
    <col min="12296" max="12296" width="9.28515625" style="1" bestFit="1" customWidth="1"/>
    <col min="12297" max="12297" width="10.140625" style="1" bestFit="1" customWidth="1"/>
    <col min="12298" max="12298" width="9.28515625" style="1" bestFit="1" customWidth="1"/>
    <col min="12299" max="12299" width="10.140625" style="1" bestFit="1" customWidth="1"/>
    <col min="12300" max="12300" width="9.28515625" style="1" bestFit="1" customWidth="1"/>
    <col min="12301" max="12301" width="10.140625" style="1" bestFit="1" customWidth="1"/>
    <col min="12302" max="12302" width="9.28515625" style="1" bestFit="1" customWidth="1"/>
    <col min="12303" max="12303" width="10.140625" style="1" bestFit="1" customWidth="1"/>
    <col min="12304" max="12306" width="9.28515625" style="1" bestFit="1" customWidth="1"/>
    <col min="12307" max="12307" width="11.28515625" style="1" bestFit="1" customWidth="1"/>
    <col min="12308" max="12308" width="11.140625" style="1" bestFit="1" customWidth="1"/>
    <col min="12309" max="12310" width="9.28515625" style="1" bestFit="1" customWidth="1"/>
    <col min="12311" max="12311" width="10.140625" style="1" bestFit="1" customWidth="1"/>
    <col min="12312" max="12312" width="9.28515625" style="1" bestFit="1" customWidth="1"/>
    <col min="12313" max="12315" width="11" style="1" customWidth="1"/>
    <col min="12316" max="12316" width="9.140625" style="1"/>
    <col min="12317" max="12317" width="10.140625" style="1" bestFit="1" customWidth="1"/>
    <col min="12318" max="12318" width="9.140625" style="1"/>
    <col min="12319" max="12319" width="10.140625" style="1" bestFit="1" customWidth="1"/>
    <col min="12320" max="12337" width="9.140625" style="1"/>
    <col min="12338" max="12345" width="9.28515625" style="1" customWidth="1"/>
    <col min="12346" max="12346" width="9.5703125" style="1" customWidth="1"/>
    <col min="12347" max="12347" width="9.7109375" style="1" customWidth="1"/>
    <col min="12348" max="12402" width="9.28515625" style="1" customWidth="1"/>
    <col min="12403" max="12540" width="9.140625" style="1"/>
    <col min="12541" max="12541" width="8.7109375" style="1" customWidth="1"/>
    <col min="12542" max="12542" width="5.140625" style="1" customWidth="1"/>
    <col min="12543" max="12545" width="10.140625" style="1" bestFit="1" customWidth="1"/>
    <col min="12546" max="12546" width="9.28515625" style="1" bestFit="1" customWidth="1"/>
    <col min="12547" max="12547" width="10.140625" style="1" bestFit="1" customWidth="1"/>
    <col min="12548" max="12550" width="9.28515625" style="1" bestFit="1" customWidth="1"/>
    <col min="12551" max="12551" width="10.140625" style="1" bestFit="1" customWidth="1"/>
    <col min="12552" max="12552" width="9.28515625" style="1" bestFit="1" customWidth="1"/>
    <col min="12553" max="12553" width="10.140625" style="1" bestFit="1" customWidth="1"/>
    <col min="12554" max="12554" width="9.28515625" style="1" bestFit="1" customWidth="1"/>
    <col min="12555" max="12555" width="10.140625" style="1" bestFit="1" customWidth="1"/>
    <col min="12556" max="12556" width="9.28515625" style="1" bestFit="1" customWidth="1"/>
    <col min="12557" max="12557" width="10.140625" style="1" bestFit="1" customWidth="1"/>
    <col min="12558" max="12558" width="9.28515625" style="1" bestFit="1" customWidth="1"/>
    <col min="12559" max="12559" width="10.140625" style="1" bestFit="1" customWidth="1"/>
    <col min="12560" max="12562" width="9.28515625" style="1" bestFit="1" customWidth="1"/>
    <col min="12563" max="12563" width="11.28515625" style="1" bestFit="1" customWidth="1"/>
    <col min="12564" max="12564" width="11.140625" style="1" bestFit="1" customWidth="1"/>
    <col min="12565" max="12566" width="9.28515625" style="1" bestFit="1" customWidth="1"/>
    <col min="12567" max="12567" width="10.140625" style="1" bestFit="1" customWidth="1"/>
    <col min="12568" max="12568" width="9.28515625" style="1" bestFit="1" customWidth="1"/>
    <col min="12569" max="12571" width="11" style="1" customWidth="1"/>
    <col min="12572" max="12572" width="9.140625" style="1"/>
    <col min="12573" max="12573" width="10.140625" style="1" bestFit="1" customWidth="1"/>
    <col min="12574" max="12574" width="9.140625" style="1"/>
    <col min="12575" max="12575" width="10.140625" style="1" bestFit="1" customWidth="1"/>
    <col min="12576" max="12593" width="9.140625" style="1"/>
    <col min="12594" max="12601" width="9.28515625" style="1" customWidth="1"/>
    <col min="12602" max="12602" width="9.5703125" style="1" customWidth="1"/>
    <col min="12603" max="12603" width="9.7109375" style="1" customWidth="1"/>
    <col min="12604" max="12658" width="9.28515625" style="1" customWidth="1"/>
    <col min="12659" max="12796" width="9.140625" style="1"/>
    <col min="12797" max="12797" width="8.7109375" style="1" customWidth="1"/>
    <col min="12798" max="12798" width="5.140625" style="1" customWidth="1"/>
    <col min="12799" max="12801" width="10.140625" style="1" bestFit="1" customWidth="1"/>
    <col min="12802" max="12802" width="9.28515625" style="1" bestFit="1" customWidth="1"/>
    <col min="12803" max="12803" width="10.140625" style="1" bestFit="1" customWidth="1"/>
    <col min="12804" max="12806" width="9.28515625" style="1" bestFit="1" customWidth="1"/>
    <col min="12807" max="12807" width="10.140625" style="1" bestFit="1" customWidth="1"/>
    <col min="12808" max="12808" width="9.28515625" style="1" bestFit="1" customWidth="1"/>
    <col min="12809" max="12809" width="10.140625" style="1" bestFit="1" customWidth="1"/>
    <col min="12810" max="12810" width="9.28515625" style="1" bestFit="1" customWidth="1"/>
    <col min="12811" max="12811" width="10.140625" style="1" bestFit="1" customWidth="1"/>
    <col min="12812" max="12812" width="9.28515625" style="1" bestFit="1" customWidth="1"/>
    <col min="12813" max="12813" width="10.140625" style="1" bestFit="1" customWidth="1"/>
    <col min="12814" max="12814" width="9.28515625" style="1" bestFit="1" customWidth="1"/>
    <col min="12815" max="12815" width="10.140625" style="1" bestFit="1" customWidth="1"/>
    <col min="12816" max="12818" width="9.28515625" style="1" bestFit="1" customWidth="1"/>
    <col min="12819" max="12819" width="11.28515625" style="1" bestFit="1" customWidth="1"/>
    <col min="12820" max="12820" width="11.140625" style="1" bestFit="1" customWidth="1"/>
    <col min="12821" max="12822" width="9.28515625" style="1" bestFit="1" customWidth="1"/>
    <col min="12823" max="12823" width="10.140625" style="1" bestFit="1" customWidth="1"/>
    <col min="12824" max="12824" width="9.28515625" style="1" bestFit="1" customWidth="1"/>
    <col min="12825" max="12827" width="11" style="1" customWidth="1"/>
    <col min="12828" max="12828" width="9.140625" style="1"/>
    <col min="12829" max="12829" width="10.140625" style="1" bestFit="1" customWidth="1"/>
    <col min="12830" max="12830" width="9.140625" style="1"/>
    <col min="12831" max="12831" width="10.140625" style="1" bestFit="1" customWidth="1"/>
    <col min="12832" max="12849" width="9.140625" style="1"/>
    <col min="12850" max="12857" width="9.28515625" style="1" customWidth="1"/>
    <col min="12858" max="12858" width="9.5703125" style="1" customWidth="1"/>
    <col min="12859" max="12859" width="9.7109375" style="1" customWidth="1"/>
    <col min="12860" max="12914" width="9.28515625" style="1" customWidth="1"/>
    <col min="12915" max="13052" width="9.140625" style="1"/>
    <col min="13053" max="13053" width="8.7109375" style="1" customWidth="1"/>
    <col min="13054" max="13054" width="5.140625" style="1" customWidth="1"/>
    <col min="13055" max="13057" width="10.140625" style="1" bestFit="1" customWidth="1"/>
    <col min="13058" max="13058" width="9.28515625" style="1" bestFit="1" customWidth="1"/>
    <col min="13059" max="13059" width="10.140625" style="1" bestFit="1" customWidth="1"/>
    <col min="13060" max="13062" width="9.28515625" style="1" bestFit="1" customWidth="1"/>
    <col min="13063" max="13063" width="10.140625" style="1" bestFit="1" customWidth="1"/>
    <col min="13064" max="13064" width="9.28515625" style="1" bestFit="1" customWidth="1"/>
    <col min="13065" max="13065" width="10.140625" style="1" bestFit="1" customWidth="1"/>
    <col min="13066" max="13066" width="9.28515625" style="1" bestFit="1" customWidth="1"/>
    <col min="13067" max="13067" width="10.140625" style="1" bestFit="1" customWidth="1"/>
    <col min="13068" max="13068" width="9.28515625" style="1" bestFit="1" customWidth="1"/>
    <col min="13069" max="13069" width="10.140625" style="1" bestFit="1" customWidth="1"/>
    <col min="13070" max="13070" width="9.28515625" style="1" bestFit="1" customWidth="1"/>
    <col min="13071" max="13071" width="10.140625" style="1" bestFit="1" customWidth="1"/>
    <col min="13072" max="13074" width="9.28515625" style="1" bestFit="1" customWidth="1"/>
    <col min="13075" max="13075" width="11.28515625" style="1" bestFit="1" customWidth="1"/>
    <col min="13076" max="13076" width="11.140625" style="1" bestFit="1" customWidth="1"/>
    <col min="13077" max="13078" width="9.28515625" style="1" bestFit="1" customWidth="1"/>
    <col min="13079" max="13079" width="10.140625" style="1" bestFit="1" customWidth="1"/>
    <col min="13080" max="13080" width="9.28515625" style="1" bestFit="1" customWidth="1"/>
    <col min="13081" max="13083" width="11" style="1" customWidth="1"/>
    <col min="13084" max="13084" width="9.140625" style="1"/>
    <col min="13085" max="13085" width="10.140625" style="1" bestFit="1" customWidth="1"/>
    <col min="13086" max="13086" width="9.140625" style="1"/>
    <col min="13087" max="13087" width="10.140625" style="1" bestFit="1" customWidth="1"/>
    <col min="13088" max="13105" width="9.140625" style="1"/>
    <col min="13106" max="13113" width="9.28515625" style="1" customWidth="1"/>
    <col min="13114" max="13114" width="9.5703125" style="1" customWidth="1"/>
    <col min="13115" max="13115" width="9.7109375" style="1" customWidth="1"/>
    <col min="13116" max="13170" width="9.28515625" style="1" customWidth="1"/>
    <col min="13171" max="13308" width="9.140625" style="1"/>
    <col min="13309" max="13309" width="8.7109375" style="1" customWidth="1"/>
    <col min="13310" max="13310" width="5.140625" style="1" customWidth="1"/>
    <col min="13311" max="13313" width="10.140625" style="1" bestFit="1" customWidth="1"/>
    <col min="13314" max="13314" width="9.28515625" style="1" bestFit="1" customWidth="1"/>
    <col min="13315" max="13315" width="10.140625" style="1" bestFit="1" customWidth="1"/>
    <col min="13316" max="13318" width="9.28515625" style="1" bestFit="1" customWidth="1"/>
    <col min="13319" max="13319" width="10.140625" style="1" bestFit="1" customWidth="1"/>
    <col min="13320" max="13320" width="9.28515625" style="1" bestFit="1" customWidth="1"/>
    <col min="13321" max="13321" width="10.140625" style="1" bestFit="1" customWidth="1"/>
    <col min="13322" max="13322" width="9.28515625" style="1" bestFit="1" customWidth="1"/>
    <col min="13323" max="13323" width="10.140625" style="1" bestFit="1" customWidth="1"/>
    <col min="13324" max="13324" width="9.28515625" style="1" bestFit="1" customWidth="1"/>
    <col min="13325" max="13325" width="10.140625" style="1" bestFit="1" customWidth="1"/>
    <col min="13326" max="13326" width="9.28515625" style="1" bestFit="1" customWidth="1"/>
    <col min="13327" max="13327" width="10.140625" style="1" bestFit="1" customWidth="1"/>
    <col min="13328" max="13330" width="9.28515625" style="1" bestFit="1" customWidth="1"/>
    <col min="13331" max="13331" width="11.28515625" style="1" bestFit="1" customWidth="1"/>
    <col min="13332" max="13332" width="11.140625" style="1" bestFit="1" customWidth="1"/>
    <col min="13333" max="13334" width="9.28515625" style="1" bestFit="1" customWidth="1"/>
    <col min="13335" max="13335" width="10.140625" style="1" bestFit="1" customWidth="1"/>
    <col min="13336" max="13336" width="9.28515625" style="1" bestFit="1" customWidth="1"/>
    <col min="13337" max="13339" width="11" style="1" customWidth="1"/>
    <col min="13340" max="13340" width="9.140625" style="1"/>
    <col min="13341" max="13341" width="10.140625" style="1" bestFit="1" customWidth="1"/>
    <col min="13342" max="13342" width="9.140625" style="1"/>
    <col min="13343" max="13343" width="10.140625" style="1" bestFit="1" customWidth="1"/>
    <col min="13344" max="13361" width="9.140625" style="1"/>
    <col min="13362" max="13369" width="9.28515625" style="1" customWidth="1"/>
    <col min="13370" max="13370" width="9.5703125" style="1" customWidth="1"/>
    <col min="13371" max="13371" width="9.7109375" style="1" customWidth="1"/>
    <col min="13372" max="13426" width="9.28515625" style="1" customWidth="1"/>
    <col min="13427" max="13564" width="9.140625" style="1"/>
    <col min="13565" max="13565" width="8.7109375" style="1" customWidth="1"/>
    <col min="13566" max="13566" width="5.140625" style="1" customWidth="1"/>
    <col min="13567" max="13569" width="10.140625" style="1" bestFit="1" customWidth="1"/>
    <col min="13570" max="13570" width="9.28515625" style="1" bestFit="1" customWidth="1"/>
    <col min="13571" max="13571" width="10.140625" style="1" bestFit="1" customWidth="1"/>
    <col min="13572" max="13574" width="9.28515625" style="1" bestFit="1" customWidth="1"/>
    <col min="13575" max="13575" width="10.140625" style="1" bestFit="1" customWidth="1"/>
    <col min="13576" max="13576" width="9.28515625" style="1" bestFit="1" customWidth="1"/>
    <col min="13577" max="13577" width="10.140625" style="1" bestFit="1" customWidth="1"/>
    <col min="13578" max="13578" width="9.28515625" style="1" bestFit="1" customWidth="1"/>
    <col min="13579" max="13579" width="10.140625" style="1" bestFit="1" customWidth="1"/>
    <col min="13580" max="13580" width="9.28515625" style="1" bestFit="1" customWidth="1"/>
    <col min="13581" max="13581" width="10.140625" style="1" bestFit="1" customWidth="1"/>
    <col min="13582" max="13582" width="9.28515625" style="1" bestFit="1" customWidth="1"/>
    <col min="13583" max="13583" width="10.140625" style="1" bestFit="1" customWidth="1"/>
    <col min="13584" max="13586" width="9.28515625" style="1" bestFit="1" customWidth="1"/>
    <col min="13587" max="13587" width="11.28515625" style="1" bestFit="1" customWidth="1"/>
    <col min="13588" max="13588" width="11.140625" style="1" bestFit="1" customWidth="1"/>
    <col min="13589" max="13590" width="9.28515625" style="1" bestFit="1" customWidth="1"/>
    <col min="13591" max="13591" width="10.140625" style="1" bestFit="1" customWidth="1"/>
    <col min="13592" max="13592" width="9.28515625" style="1" bestFit="1" customWidth="1"/>
    <col min="13593" max="13595" width="11" style="1" customWidth="1"/>
    <col min="13596" max="13596" width="9.140625" style="1"/>
    <col min="13597" max="13597" width="10.140625" style="1" bestFit="1" customWidth="1"/>
    <col min="13598" max="13598" width="9.140625" style="1"/>
    <col min="13599" max="13599" width="10.140625" style="1" bestFit="1" customWidth="1"/>
    <col min="13600" max="13617" width="9.140625" style="1"/>
    <col min="13618" max="13625" width="9.28515625" style="1" customWidth="1"/>
    <col min="13626" max="13626" width="9.5703125" style="1" customWidth="1"/>
    <col min="13627" max="13627" width="9.7109375" style="1" customWidth="1"/>
    <col min="13628" max="13682" width="9.28515625" style="1" customWidth="1"/>
    <col min="13683" max="13820" width="9.140625" style="1"/>
    <col min="13821" max="13821" width="8.7109375" style="1" customWidth="1"/>
    <col min="13822" max="13822" width="5.140625" style="1" customWidth="1"/>
    <col min="13823" max="13825" width="10.140625" style="1" bestFit="1" customWidth="1"/>
    <col min="13826" max="13826" width="9.28515625" style="1" bestFit="1" customWidth="1"/>
    <col min="13827" max="13827" width="10.140625" style="1" bestFit="1" customWidth="1"/>
    <col min="13828" max="13830" width="9.28515625" style="1" bestFit="1" customWidth="1"/>
    <col min="13831" max="13831" width="10.140625" style="1" bestFit="1" customWidth="1"/>
    <col min="13832" max="13832" width="9.28515625" style="1" bestFit="1" customWidth="1"/>
    <col min="13833" max="13833" width="10.140625" style="1" bestFit="1" customWidth="1"/>
    <col min="13834" max="13834" width="9.28515625" style="1" bestFit="1" customWidth="1"/>
    <col min="13835" max="13835" width="10.140625" style="1" bestFit="1" customWidth="1"/>
    <col min="13836" max="13836" width="9.28515625" style="1" bestFit="1" customWidth="1"/>
    <col min="13837" max="13837" width="10.140625" style="1" bestFit="1" customWidth="1"/>
    <col min="13838" max="13838" width="9.28515625" style="1" bestFit="1" customWidth="1"/>
    <col min="13839" max="13839" width="10.140625" style="1" bestFit="1" customWidth="1"/>
    <col min="13840" max="13842" width="9.28515625" style="1" bestFit="1" customWidth="1"/>
    <col min="13843" max="13843" width="11.28515625" style="1" bestFit="1" customWidth="1"/>
    <col min="13844" max="13844" width="11.140625" style="1" bestFit="1" customWidth="1"/>
    <col min="13845" max="13846" width="9.28515625" style="1" bestFit="1" customWidth="1"/>
    <col min="13847" max="13847" width="10.140625" style="1" bestFit="1" customWidth="1"/>
    <col min="13848" max="13848" width="9.28515625" style="1" bestFit="1" customWidth="1"/>
    <col min="13849" max="13851" width="11" style="1" customWidth="1"/>
    <col min="13852" max="13852" width="9.140625" style="1"/>
    <col min="13853" max="13853" width="10.140625" style="1" bestFit="1" customWidth="1"/>
    <col min="13854" max="13854" width="9.140625" style="1"/>
    <col min="13855" max="13855" width="10.140625" style="1" bestFit="1" customWidth="1"/>
    <col min="13856" max="13873" width="9.140625" style="1"/>
    <col min="13874" max="13881" width="9.28515625" style="1" customWidth="1"/>
    <col min="13882" max="13882" width="9.5703125" style="1" customWidth="1"/>
    <col min="13883" max="13883" width="9.7109375" style="1" customWidth="1"/>
    <col min="13884" max="13938" width="9.28515625" style="1" customWidth="1"/>
    <col min="13939" max="14076" width="9.140625" style="1"/>
    <col min="14077" max="14077" width="8.7109375" style="1" customWidth="1"/>
    <col min="14078" max="14078" width="5.140625" style="1" customWidth="1"/>
    <col min="14079" max="14081" width="10.140625" style="1" bestFit="1" customWidth="1"/>
    <col min="14082" max="14082" width="9.28515625" style="1" bestFit="1" customWidth="1"/>
    <col min="14083" max="14083" width="10.140625" style="1" bestFit="1" customWidth="1"/>
    <col min="14084" max="14086" width="9.28515625" style="1" bestFit="1" customWidth="1"/>
    <col min="14087" max="14087" width="10.140625" style="1" bestFit="1" customWidth="1"/>
    <col min="14088" max="14088" width="9.28515625" style="1" bestFit="1" customWidth="1"/>
    <col min="14089" max="14089" width="10.140625" style="1" bestFit="1" customWidth="1"/>
    <col min="14090" max="14090" width="9.28515625" style="1" bestFit="1" customWidth="1"/>
    <col min="14091" max="14091" width="10.140625" style="1" bestFit="1" customWidth="1"/>
    <col min="14092" max="14092" width="9.28515625" style="1" bestFit="1" customWidth="1"/>
    <col min="14093" max="14093" width="10.140625" style="1" bestFit="1" customWidth="1"/>
    <col min="14094" max="14094" width="9.28515625" style="1" bestFit="1" customWidth="1"/>
    <col min="14095" max="14095" width="10.140625" style="1" bestFit="1" customWidth="1"/>
    <col min="14096" max="14098" width="9.28515625" style="1" bestFit="1" customWidth="1"/>
    <col min="14099" max="14099" width="11.28515625" style="1" bestFit="1" customWidth="1"/>
    <col min="14100" max="14100" width="11.140625" style="1" bestFit="1" customWidth="1"/>
    <col min="14101" max="14102" width="9.28515625" style="1" bestFit="1" customWidth="1"/>
    <col min="14103" max="14103" width="10.140625" style="1" bestFit="1" customWidth="1"/>
    <col min="14104" max="14104" width="9.28515625" style="1" bestFit="1" customWidth="1"/>
    <col min="14105" max="14107" width="11" style="1" customWidth="1"/>
    <col min="14108" max="14108" width="9.140625" style="1"/>
    <col min="14109" max="14109" width="10.140625" style="1" bestFit="1" customWidth="1"/>
    <col min="14110" max="14110" width="9.140625" style="1"/>
    <col min="14111" max="14111" width="10.140625" style="1" bestFit="1" customWidth="1"/>
    <col min="14112" max="14129" width="9.140625" style="1"/>
    <col min="14130" max="14137" width="9.28515625" style="1" customWidth="1"/>
    <col min="14138" max="14138" width="9.5703125" style="1" customWidth="1"/>
    <col min="14139" max="14139" width="9.7109375" style="1" customWidth="1"/>
    <col min="14140" max="14194" width="9.28515625" style="1" customWidth="1"/>
    <col min="14195" max="14332" width="9.140625" style="1"/>
    <col min="14333" max="14333" width="8.7109375" style="1" customWidth="1"/>
    <col min="14334" max="14334" width="5.140625" style="1" customWidth="1"/>
    <col min="14335" max="14337" width="10.140625" style="1" bestFit="1" customWidth="1"/>
    <col min="14338" max="14338" width="9.28515625" style="1" bestFit="1" customWidth="1"/>
    <col min="14339" max="14339" width="10.140625" style="1" bestFit="1" customWidth="1"/>
    <col min="14340" max="14342" width="9.28515625" style="1" bestFit="1" customWidth="1"/>
    <col min="14343" max="14343" width="10.140625" style="1" bestFit="1" customWidth="1"/>
    <col min="14344" max="14344" width="9.28515625" style="1" bestFit="1" customWidth="1"/>
    <col min="14345" max="14345" width="10.140625" style="1" bestFit="1" customWidth="1"/>
    <col min="14346" max="14346" width="9.28515625" style="1" bestFit="1" customWidth="1"/>
    <col min="14347" max="14347" width="10.140625" style="1" bestFit="1" customWidth="1"/>
    <col min="14348" max="14348" width="9.28515625" style="1" bestFit="1" customWidth="1"/>
    <col min="14349" max="14349" width="10.140625" style="1" bestFit="1" customWidth="1"/>
    <col min="14350" max="14350" width="9.28515625" style="1" bestFit="1" customWidth="1"/>
    <col min="14351" max="14351" width="10.140625" style="1" bestFit="1" customWidth="1"/>
    <col min="14352" max="14354" width="9.28515625" style="1" bestFit="1" customWidth="1"/>
    <col min="14355" max="14355" width="11.28515625" style="1" bestFit="1" customWidth="1"/>
    <col min="14356" max="14356" width="11.140625" style="1" bestFit="1" customWidth="1"/>
    <col min="14357" max="14358" width="9.28515625" style="1" bestFit="1" customWidth="1"/>
    <col min="14359" max="14359" width="10.140625" style="1" bestFit="1" customWidth="1"/>
    <col min="14360" max="14360" width="9.28515625" style="1" bestFit="1" customWidth="1"/>
    <col min="14361" max="14363" width="11" style="1" customWidth="1"/>
    <col min="14364" max="14364" width="9.140625" style="1"/>
    <col min="14365" max="14365" width="10.140625" style="1" bestFit="1" customWidth="1"/>
    <col min="14366" max="14366" width="9.140625" style="1"/>
    <col min="14367" max="14367" width="10.140625" style="1" bestFit="1" customWidth="1"/>
    <col min="14368" max="14385" width="9.140625" style="1"/>
    <col min="14386" max="14393" width="9.28515625" style="1" customWidth="1"/>
    <col min="14394" max="14394" width="9.5703125" style="1" customWidth="1"/>
    <col min="14395" max="14395" width="9.7109375" style="1" customWidth="1"/>
    <col min="14396" max="14450" width="9.28515625" style="1" customWidth="1"/>
    <col min="14451" max="14588" width="9.140625" style="1"/>
    <col min="14589" max="14589" width="8.7109375" style="1" customWidth="1"/>
    <col min="14590" max="14590" width="5.140625" style="1" customWidth="1"/>
    <col min="14591" max="14593" width="10.140625" style="1" bestFit="1" customWidth="1"/>
    <col min="14594" max="14594" width="9.28515625" style="1" bestFit="1" customWidth="1"/>
    <col min="14595" max="14595" width="10.140625" style="1" bestFit="1" customWidth="1"/>
    <col min="14596" max="14598" width="9.28515625" style="1" bestFit="1" customWidth="1"/>
    <col min="14599" max="14599" width="10.140625" style="1" bestFit="1" customWidth="1"/>
    <col min="14600" max="14600" width="9.28515625" style="1" bestFit="1" customWidth="1"/>
    <col min="14601" max="14601" width="10.140625" style="1" bestFit="1" customWidth="1"/>
    <col min="14602" max="14602" width="9.28515625" style="1" bestFit="1" customWidth="1"/>
    <col min="14603" max="14603" width="10.140625" style="1" bestFit="1" customWidth="1"/>
    <col min="14604" max="14604" width="9.28515625" style="1" bestFit="1" customWidth="1"/>
    <col min="14605" max="14605" width="10.140625" style="1" bestFit="1" customWidth="1"/>
    <col min="14606" max="14606" width="9.28515625" style="1" bestFit="1" customWidth="1"/>
    <col min="14607" max="14607" width="10.140625" style="1" bestFit="1" customWidth="1"/>
    <col min="14608" max="14610" width="9.28515625" style="1" bestFit="1" customWidth="1"/>
    <col min="14611" max="14611" width="11.28515625" style="1" bestFit="1" customWidth="1"/>
    <col min="14612" max="14612" width="11.140625" style="1" bestFit="1" customWidth="1"/>
    <col min="14613" max="14614" width="9.28515625" style="1" bestFit="1" customWidth="1"/>
    <col min="14615" max="14615" width="10.140625" style="1" bestFit="1" customWidth="1"/>
    <col min="14616" max="14616" width="9.28515625" style="1" bestFit="1" customWidth="1"/>
    <col min="14617" max="14619" width="11" style="1" customWidth="1"/>
    <col min="14620" max="14620" width="9.140625" style="1"/>
    <col min="14621" max="14621" width="10.140625" style="1" bestFit="1" customWidth="1"/>
    <col min="14622" max="14622" width="9.140625" style="1"/>
    <col min="14623" max="14623" width="10.140625" style="1" bestFit="1" customWidth="1"/>
    <col min="14624" max="14641" width="9.140625" style="1"/>
    <col min="14642" max="14649" width="9.28515625" style="1" customWidth="1"/>
    <col min="14650" max="14650" width="9.5703125" style="1" customWidth="1"/>
    <col min="14651" max="14651" width="9.7109375" style="1" customWidth="1"/>
    <col min="14652" max="14706" width="9.28515625" style="1" customWidth="1"/>
    <col min="14707" max="14844" width="9.140625" style="1"/>
    <col min="14845" max="14845" width="8.7109375" style="1" customWidth="1"/>
    <col min="14846" max="14846" width="5.140625" style="1" customWidth="1"/>
    <col min="14847" max="14849" width="10.140625" style="1" bestFit="1" customWidth="1"/>
    <col min="14850" max="14850" width="9.28515625" style="1" bestFit="1" customWidth="1"/>
    <col min="14851" max="14851" width="10.140625" style="1" bestFit="1" customWidth="1"/>
    <col min="14852" max="14854" width="9.28515625" style="1" bestFit="1" customWidth="1"/>
    <col min="14855" max="14855" width="10.140625" style="1" bestFit="1" customWidth="1"/>
    <col min="14856" max="14856" width="9.28515625" style="1" bestFit="1" customWidth="1"/>
    <col min="14857" max="14857" width="10.140625" style="1" bestFit="1" customWidth="1"/>
    <col min="14858" max="14858" width="9.28515625" style="1" bestFit="1" customWidth="1"/>
    <col min="14859" max="14859" width="10.140625" style="1" bestFit="1" customWidth="1"/>
    <col min="14860" max="14860" width="9.28515625" style="1" bestFit="1" customWidth="1"/>
    <col min="14861" max="14861" width="10.140625" style="1" bestFit="1" customWidth="1"/>
    <col min="14862" max="14862" width="9.28515625" style="1" bestFit="1" customWidth="1"/>
    <col min="14863" max="14863" width="10.140625" style="1" bestFit="1" customWidth="1"/>
    <col min="14864" max="14866" width="9.28515625" style="1" bestFit="1" customWidth="1"/>
    <col min="14867" max="14867" width="11.28515625" style="1" bestFit="1" customWidth="1"/>
    <col min="14868" max="14868" width="11.140625" style="1" bestFit="1" customWidth="1"/>
    <col min="14869" max="14870" width="9.28515625" style="1" bestFit="1" customWidth="1"/>
    <col min="14871" max="14871" width="10.140625" style="1" bestFit="1" customWidth="1"/>
    <col min="14872" max="14872" width="9.28515625" style="1" bestFit="1" customWidth="1"/>
    <col min="14873" max="14875" width="11" style="1" customWidth="1"/>
    <col min="14876" max="14876" width="9.140625" style="1"/>
    <col min="14877" max="14877" width="10.140625" style="1" bestFit="1" customWidth="1"/>
    <col min="14878" max="14878" width="9.140625" style="1"/>
    <col min="14879" max="14879" width="10.140625" style="1" bestFit="1" customWidth="1"/>
    <col min="14880" max="14897" width="9.140625" style="1"/>
    <col min="14898" max="14905" width="9.28515625" style="1" customWidth="1"/>
    <col min="14906" max="14906" width="9.5703125" style="1" customWidth="1"/>
    <col min="14907" max="14907" width="9.7109375" style="1" customWidth="1"/>
    <col min="14908" max="14962" width="9.28515625" style="1" customWidth="1"/>
    <col min="14963" max="15100" width="9.140625" style="1"/>
    <col min="15101" max="15101" width="8.7109375" style="1" customWidth="1"/>
    <col min="15102" max="15102" width="5.140625" style="1" customWidth="1"/>
    <col min="15103" max="15105" width="10.140625" style="1" bestFit="1" customWidth="1"/>
    <col min="15106" max="15106" width="9.28515625" style="1" bestFit="1" customWidth="1"/>
    <col min="15107" max="15107" width="10.140625" style="1" bestFit="1" customWidth="1"/>
    <col min="15108" max="15110" width="9.28515625" style="1" bestFit="1" customWidth="1"/>
    <col min="15111" max="15111" width="10.140625" style="1" bestFit="1" customWidth="1"/>
    <col min="15112" max="15112" width="9.28515625" style="1" bestFit="1" customWidth="1"/>
    <col min="15113" max="15113" width="10.140625" style="1" bestFit="1" customWidth="1"/>
    <col min="15114" max="15114" width="9.28515625" style="1" bestFit="1" customWidth="1"/>
    <col min="15115" max="15115" width="10.140625" style="1" bestFit="1" customWidth="1"/>
    <col min="15116" max="15116" width="9.28515625" style="1" bestFit="1" customWidth="1"/>
    <col min="15117" max="15117" width="10.140625" style="1" bestFit="1" customWidth="1"/>
    <col min="15118" max="15118" width="9.28515625" style="1" bestFit="1" customWidth="1"/>
    <col min="15119" max="15119" width="10.140625" style="1" bestFit="1" customWidth="1"/>
    <col min="15120" max="15122" width="9.28515625" style="1" bestFit="1" customWidth="1"/>
    <col min="15123" max="15123" width="11.28515625" style="1" bestFit="1" customWidth="1"/>
    <col min="15124" max="15124" width="11.140625" style="1" bestFit="1" customWidth="1"/>
    <col min="15125" max="15126" width="9.28515625" style="1" bestFit="1" customWidth="1"/>
    <col min="15127" max="15127" width="10.140625" style="1" bestFit="1" customWidth="1"/>
    <col min="15128" max="15128" width="9.28515625" style="1" bestFit="1" customWidth="1"/>
    <col min="15129" max="15131" width="11" style="1" customWidth="1"/>
    <col min="15132" max="15132" width="9.140625" style="1"/>
    <col min="15133" max="15133" width="10.140625" style="1" bestFit="1" customWidth="1"/>
    <col min="15134" max="15134" width="9.140625" style="1"/>
    <col min="15135" max="15135" width="10.140625" style="1" bestFit="1" customWidth="1"/>
    <col min="15136" max="15153" width="9.140625" style="1"/>
    <col min="15154" max="15161" width="9.28515625" style="1" customWidth="1"/>
    <col min="15162" max="15162" width="9.5703125" style="1" customWidth="1"/>
    <col min="15163" max="15163" width="9.7109375" style="1" customWidth="1"/>
    <col min="15164" max="15218" width="9.28515625" style="1" customWidth="1"/>
    <col min="15219" max="15356" width="9.140625" style="1"/>
    <col min="15357" max="15357" width="8.7109375" style="1" customWidth="1"/>
    <col min="15358" max="15358" width="5.140625" style="1" customWidth="1"/>
    <col min="15359" max="15361" width="10.140625" style="1" bestFit="1" customWidth="1"/>
    <col min="15362" max="15362" width="9.28515625" style="1" bestFit="1" customWidth="1"/>
    <col min="15363" max="15363" width="10.140625" style="1" bestFit="1" customWidth="1"/>
    <col min="15364" max="15366" width="9.28515625" style="1" bestFit="1" customWidth="1"/>
    <col min="15367" max="15367" width="10.140625" style="1" bestFit="1" customWidth="1"/>
    <col min="15368" max="15368" width="9.28515625" style="1" bestFit="1" customWidth="1"/>
    <col min="15369" max="15369" width="10.140625" style="1" bestFit="1" customWidth="1"/>
    <col min="15370" max="15370" width="9.28515625" style="1" bestFit="1" customWidth="1"/>
    <col min="15371" max="15371" width="10.140625" style="1" bestFit="1" customWidth="1"/>
    <col min="15372" max="15372" width="9.28515625" style="1" bestFit="1" customWidth="1"/>
    <col min="15373" max="15373" width="10.140625" style="1" bestFit="1" customWidth="1"/>
    <col min="15374" max="15374" width="9.28515625" style="1" bestFit="1" customWidth="1"/>
    <col min="15375" max="15375" width="10.140625" style="1" bestFit="1" customWidth="1"/>
    <col min="15376" max="15378" width="9.28515625" style="1" bestFit="1" customWidth="1"/>
    <col min="15379" max="15379" width="11.28515625" style="1" bestFit="1" customWidth="1"/>
    <col min="15380" max="15380" width="11.140625" style="1" bestFit="1" customWidth="1"/>
    <col min="15381" max="15382" width="9.28515625" style="1" bestFit="1" customWidth="1"/>
    <col min="15383" max="15383" width="10.140625" style="1" bestFit="1" customWidth="1"/>
    <col min="15384" max="15384" width="9.28515625" style="1" bestFit="1" customWidth="1"/>
    <col min="15385" max="15387" width="11" style="1" customWidth="1"/>
    <col min="15388" max="15388" width="9.140625" style="1"/>
    <col min="15389" max="15389" width="10.140625" style="1" bestFit="1" customWidth="1"/>
    <col min="15390" max="15390" width="9.140625" style="1"/>
    <col min="15391" max="15391" width="10.140625" style="1" bestFit="1" customWidth="1"/>
    <col min="15392" max="15409" width="9.140625" style="1"/>
    <col min="15410" max="15417" width="9.28515625" style="1" customWidth="1"/>
    <col min="15418" max="15418" width="9.5703125" style="1" customWidth="1"/>
    <col min="15419" max="15419" width="9.7109375" style="1" customWidth="1"/>
    <col min="15420" max="15474" width="9.28515625" style="1" customWidth="1"/>
    <col min="15475" max="15612" width="9.140625" style="1"/>
    <col min="15613" max="15613" width="8.7109375" style="1" customWidth="1"/>
    <col min="15614" max="15614" width="5.140625" style="1" customWidth="1"/>
    <col min="15615" max="15617" width="10.140625" style="1" bestFit="1" customWidth="1"/>
    <col min="15618" max="15618" width="9.28515625" style="1" bestFit="1" customWidth="1"/>
    <col min="15619" max="15619" width="10.140625" style="1" bestFit="1" customWidth="1"/>
    <col min="15620" max="15622" width="9.28515625" style="1" bestFit="1" customWidth="1"/>
    <col min="15623" max="15623" width="10.140625" style="1" bestFit="1" customWidth="1"/>
    <col min="15624" max="15624" width="9.28515625" style="1" bestFit="1" customWidth="1"/>
    <col min="15625" max="15625" width="10.140625" style="1" bestFit="1" customWidth="1"/>
    <col min="15626" max="15626" width="9.28515625" style="1" bestFit="1" customWidth="1"/>
    <col min="15627" max="15627" width="10.140625" style="1" bestFit="1" customWidth="1"/>
    <col min="15628" max="15628" width="9.28515625" style="1" bestFit="1" customWidth="1"/>
    <col min="15629" max="15629" width="10.140625" style="1" bestFit="1" customWidth="1"/>
    <col min="15630" max="15630" width="9.28515625" style="1" bestFit="1" customWidth="1"/>
    <col min="15631" max="15631" width="10.140625" style="1" bestFit="1" customWidth="1"/>
    <col min="15632" max="15634" width="9.28515625" style="1" bestFit="1" customWidth="1"/>
    <col min="15635" max="15635" width="11.28515625" style="1" bestFit="1" customWidth="1"/>
    <col min="15636" max="15636" width="11.140625" style="1" bestFit="1" customWidth="1"/>
    <col min="15637" max="15638" width="9.28515625" style="1" bestFit="1" customWidth="1"/>
    <col min="15639" max="15639" width="10.140625" style="1" bestFit="1" customWidth="1"/>
    <col min="15640" max="15640" width="9.28515625" style="1" bestFit="1" customWidth="1"/>
    <col min="15641" max="15643" width="11" style="1" customWidth="1"/>
    <col min="15644" max="15644" width="9.140625" style="1"/>
    <col min="15645" max="15645" width="10.140625" style="1" bestFit="1" customWidth="1"/>
    <col min="15646" max="15646" width="9.140625" style="1"/>
    <col min="15647" max="15647" width="10.140625" style="1" bestFit="1" customWidth="1"/>
    <col min="15648" max="15665" width="9.140625" style="1"/>
    <col min="15666" max="15673" width="9.28515625" style="1" customWidth="1"/>
    <col min="15674" max="15674" width="9.5703125" style="1" customWidth="1"/>
    <col min="15675" max="15675" width="9.7109375" style="1" customWidth="1"/>
    <col min="15676" max="15730" width="9.28515625" style="1" customWidth="1"/>
    <col min="15731" max="15868" width="9.140625" style="1"/>
    <col min="15869" max="15869" width="8.7109375" style="1" customWidth="1"/>
    <col min="15870" max="15870" width="5.140625" style="1" customWidth="1"/>
    <col min="15871" max="15873" width="10.140625" style="1" bestFit="1" customWidth="1"/>
    <col min="15874" max="15874" width="9.28515625" style="1" bestFit="1" customWidth="1"/>
    <col min="15875" max="15875" width="10.140625" style="1" bestFit="1" customWidth="1"/>
    <col min="15876" max="15878" width="9.28515625" style="1" bestFit="1" customWidth="1"/>
    <col min="15879" max="15879" width="10.140625" style="1" bestFit="1" customWidth="1"/>
    <col min="15880" max="15880" width="9.28515625" style="1" bestFit="1" customWidth="1"/>
    <col min="15881" max="15881" width="10.140625" style="1" bestFit="1" customWidth="1"/>
    <col min="15882" max="15882" width="9.28515625" style="1" bestFit="1" customWidth="1"/>
    <col min="15883" max="15883" width="10.140625" style="1" bestFit="1" customWidth="1"/>
    <col min="15884" max="15884" width="9.28515625" style="1" bestFit="1" customWidth="1"/>
    <col min="15885" max="15885" width="10.140625" style="1" bestFit="1" customWidth="1"/>
    <col min="15886" max="15886" width="9.28515625" style="1" bestFit="1" customWidth="1"/>
    <col min="15887" max="15887" width="10.140625" style="1" bestFit="1" customWidth="1"/>
    <col min="15888" max="15890" width="9.28515625" style="1" bestFit="1" customWidth="1"/>
    <col min="15891" max="15891" width="11.28515625" style="1" bestFit="1" customWidth="1"/>
    <col min="15892" max="15892" width="11.140625" style="1" bestFit="1" customWidth="1"/>
    <col min="15893" max="15894" width="9.28515625" style="1" bestFit="1" customWidth="1"/>
    <col min="15895" max="15895" width="10.140625" style="1" bestFit="1" customWidth="1"/>
    <col min="15896" max="15896" width="9.28515625" style="1" bestFit="1" customWidth="1"/>
    <col min="15897" max="15899" width="11" style="1" customWidth="1"/>
    <col min="15900" max="15900" width="9.140625" style="1"/>
    <col min="15901" max="15901" width="10.140625" style="1" bestFit="1" customWidth="1"/>
    <col min="15902" max="15902" width="9.140625" style="1"/>
    <col min="15903" max="15903" width="10.140625" style="1" bestFit="1" customWidth="1"/>
    <col min="15904" max="15921" width="9.140625" style="1"/>
    <col min="15922" max="15929" width="9.28515625" style="1" customWidth="1"/>
    <col min="15930" max="15930" width="9.5703125" style="1" customWidth="1"/>
    <col min="15931" max="15931" width="9.7109375" style="1" customWidth="1"/>
    <col min="15932" max="15986" width="9.28515625" style="1" customWidth="1"/>
    <col min="15987" max="16124" width="9.140625" style="1"/>
    <col min="16125" max="16125" width="8.7109375" style="1" customWidth="1"/>
    <col min="16126" max="16126" width="5.140625" style="1" customWidth="1"/>
    <col min="16127" max="16129" width="10.140625" style="1" bestFit="1" customWidth="1"/>
    <col min="16130" max="16130" width="9.28515625" style="1" bestFit="1" customWidth="1"/>
    <col min="16131" max="16131" width="10.140625" style="1" bestFit="1" customWidth="1"/>
    <col min="16132" max="16134" width="9.28515625" style="1" bestFit="1" customWidth="1"/>
    <col min="16135" max="16135" width="10.140625" style="1" bestFit="1" customWidth="1"/>
    <col min="16136" max="16136" width="9.28515625" style="1" bestFit="1" customWidth="1"/>
    <col min="16137" max="16137" width="10.140625" style="1" bestFit="1" customWidth="1"/>
    <col min="16138" max="16138" width="9.28515625" style="1" bestFit="1" customWidth="1"/>
    <col min="16139" max="16139" width="10.140625" style="1" bestFit="1" customWidth="1"/>
    <col min="16140" max="16140" width="9.28515625" style="1" bestFit="1" customWidth="1"/>
    <col min="16141" max="16141" width="10.140625" style="1" bestFit="1" customWidth="1"/>
    <col min="16142" max="16142" width="9.28515625" style="1" bestFit="1" customWidth="1"/>
    <col min="16143" max="16143" width="10.140625" style="1" bestFit="1" customWidth="1"/>
    <col min="16144" max="16146" width="9.28515625" style="1" bestFit="1" customWidth="1"/>
    <col min="16147" max="16147" width="11.28515625" style="1" bestFit="1" customWidth="1"/>
    <col min="16148" max="16148" width="11.140625" style="1" bestFit="1" customWidth="1"/>
    <col min="16149" max="16150" width="9.28515625" style="1" bestFit="1" customWidth="1"/>
    <col min="16151" max="16151" width="10.140625" style="1" bestFit="1" customWidth="1"/>
    <col min="16152" max="16152" width="9.28515625" style="1" bestFit="1" customWidth="1"/>
    <col min="16153" max="16155" width="11" style="1" customWidth="1"/>
    <col min="16156" max="16156" width="9.140625" style="1"/>
    <col min="16157" max="16157" width="10.140625" style="1" bestFit="1" customWidth="1"/>
    <col min="16158" max="16158" width="9.140625" style="1"/>
    <col min="16159" max="16159" width="10.140625" style="1" bestFit="1" customWidth="1"/>
    <col min="16160" max="16177" width="9.140625" style="1"/>
    <col min="16178" max="16185" width="9.28515625" style="1" customWidth="1"/>
    <col min="16186" max="16186" width="9.5703125" style="1" customWidth="1"/>
    <col min="16187" max="16187" width="9.7109375" style="1" customWidth="1"/>
    <col min="16188" max="16242" width="9.28515625" style="1" customWidth="1"/>
    <col min="16243" max="16384" width="9.140625" style="1"/>
  </cols>
  <sheetData>
    <row r="2" spans="2:145" x14ac:dyDescent="0.2">
      <c r="B2" s="2" t="s">
        <v>0</v>
      </c>
    </row>
    <row r="3" spans="2:145" ht="13.5" thickBot="1" x14ac:dyDescent="0.25"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Z3" s="1">
        <v>25</v>
      </c>
      <c r="AA3" s="1">
        <v>26</v>
      </c>
      <c r="AB3" s="1">
        <v>27</v>
      </c>
      <c r="AC3" s="1">
        <v>28</v>
      </c>
      <c r="AD3" s="1">
        <v>29</v>
      </c>
      <c r="AE3" s="1">
        <v>30</v>
      </c>
      <c r="AF3" s="1">
        <v>31</v>
      </c>
      <c r="AG3" s="1">
        <v>32</v>
      </c>
      <c r="AH3" s="1">
        <v>33</v>
      </c>
      <c r="AI3" s="1">
        <v>34</v>
      </c>
      <c r="AJ3" s="1">
        <v>35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</row>
    <row r="4" spans="2:145" x14ac:dyDescent="0.2">
      <c r="B4" s="80" t="s">
        <v>1</v>
      </c>
      <c r="C4" s="82" t="s">
        <v>2</v>
      </c>
      <c r="D4" s="83"/>
      <c r="E4" s="84" t="s">
        <v>3</v>
      </c>
      <c r="F4" s="83"/>
      <c r="G4" s="84" t="s">
        <v>4</v>
      </c>
      <c r="H4" s="83"/>
      <c r="I4" s="84" t="s">
        <v>5</v>
      </c>
      <c r="J4" s="83"/>
      <c r="K4" s="85" t="s">
        <v>6</v>
      </c>
      <c r="L4" s="86"/>
      <c r="M4" s="85" t="s">
        <v>7</v>
      </c>
      <c r="N4" s="86"/>
      <c r="O4" s="85" t="s">
        <v>8</v>
      </c>
      <c r="P4" s="86"/>
      <c r="Q4" s="85" t="s">
        <v>9</v>
      </c>
      <c r="R4" s="86"/>
      <c r="S4" s="85" t="s">
        <v>10</v>
      </c>
      <c r="T4" s="86"/>
      <c r="U4" s="85" t="s">
        <v>11</v>
      </c>
      <c r="V4" s="86"/>
      <c r="W4" s="85" t="s">
        <v>12</v>
      </c>
      <c r="X4" s="86"/>
      <c r="Y4" s="85" t="s">
        <v>13</v>
      </c>
      <c r="Z4" s="86"/>
      <c r="AA4" s="85" t="s">
        <v>14</v>
      </c>
      <c r="AB4" s="86"/>
      <c r="AC4" s="85" t="s">
        <v>15</v>
      </c>
      <c r="AD4" s="86"/>
      <c r="AE4" s="85" t="s">
        <v>16</v>
      </c>
      <c r="AF4" s="88"/>
      <c r="AG4" s="89" t="s">
        <v>17</v>
      </c>
      <c r="AH4" s="90"/>
      <c r="AI4" s="88" t="s">
        <v>18</v>
      </c>
      <c r="AJ4" s="86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6"/>
      <c r="CK4" s="6"/>
      <c r="CL4" s="6"/>
      <c r="CM4" s="5"/>
      <c r="CN4" s="5"/>
      <c r="CO4" s="5"/>
      <c r="CP4" s="5"/>
      <c r="CQ4" s="5"/>
      <c r="CR4" s="5"/>
      <c r="CS4" s="5"/>
      <c r="CT4" s="5"/>
      <c r="CU4" s="6"/>
      <c r="CV4" s="6"/>
      <c r="CW4" s="5"/>
      <c r="CX4" s="5"/>
      <c r="CY4" s="5"/>
      <c r="CZ4" s="5"/>
      <c r="DA4" s="5"/>
      <c r="DB4" s="5"/>
      <c r="DC4" s="5"/>
      <c r="DD4" s="5"/>
      <c r="DE4" s="6"/>
      <c r="DF4" s="6"/>
      <c r="DG4" s="5"/>
      <c r="DH4" s="5"/>
      <c r="DI4" s="5"/>
      <c r="DJ4" s="5"/>
      <c r="DK4" s="5"/>
      <c r="DL4" s="5"/>
      <c r="DM4" s="5"/>
      <c r="DN4" s="5"/>
      <c r="DO4" s="6"/>
      <c r="DP4" s="6"/>
      <c r="DQ4" s="5"/>
      <c r="DR4" s="5"/>
      <c r="DS4" s="5"/>
      <c r="DT4" s="5"/>
      <c r="DU4" s="5"/>
      <c r="DV4" s="5"/>
      <c r="DW4" s="5"/>
      <c r="DX4" s="5"/>
      <c r="DY4" s="6"/>
      <c r="DZ4" s="6"/>
      <c r="EA4" s="87"/>
      <c r="EB4" s="87"/>
      <c r="EC4" s="87"/>
      <c r="ED4" s="87"/>
      <c r="EE4" s="87"/>
      <c r="EF4" s="87"/>
      <c r="EG4" s="87"/>
      <c r="EH4" s="87"/>
      <c r="EI4" s="87"/>
      <c r="EJ4" s="87"/>
      <c r="EK4" s="87"/>
      <c r="EL4" s="87"/>
      <c r="EM4" s="87"/>
      <c r="EN4" s="87"/>
      <c r="EO4" s="7"/>
    </row>
    <row r="5" spans="2:145" ht="13.5" thickBot="1" x14ac:dyDescent="0.25">
      <c r="B5" s="81"/>
      <c r="C5" s="8" t="s">
        <v>19</v>
      </c>
      <c r="D5" s="9" t="s">
        <v>20</v>
      </c>
      <c r="E5" s="10" t="s">
        <v>19</v>
      </c>
      <c r="F5" s="9" t="s">
        <v>20</v>
      </c>
      <c r="G5" s="10" t="s">
        <v>19</v>
      </c>
      <c r="H5" s="9" t="s">
        <v>20</v>
      </c>
      <c r="I5" s="10" t="s">
        <v>19</v>
      </c>
      <c r="J5" s="9" t="s">
        <v>20</v>
      </c>
      <c r="K5" s="10" t="s">
        <v>19</v>
      </c>
      <c r="L5" s="9" t="s">
        <v>20</v>
      </c>
      <c r="M5" s="10" t="s">
        <v>19</v>
      </c>
      <c r="N5" s="9" t="s">
        <v>20</v>
      </c>
      <c r="O5" s="10" t="s">
        <v>19</v>
      </c>
      <c r="P5" s="9" t="s">
        <v>20</v>
      </c>
      <c r="Q5" s="10" t="s">
        <v>19</v>
      </c>
      <c r="R5" s="9" t="s">
        <v>20</v>
      </c>
      <c r="S5" s="10" t="s">
        <v>19</v>
      </c>
      <c r="T5" s="9" t="s">
        <v>20</v>
      </c>
      <c r="U5" s="10" t="s">
        <v>19</v>
      </c>
      <c r="V5" s="9" t="s">
        <v>20</v>
      </c>
      <c r="W5" s="10" t="s">
        <v>19</v>
      </c>
      <c r="X5" s="9" t="s">
        <v>20</v>
      </c>
      <c r="Y5" s="10" t="s">
        <v>19</v>
      </c>
      <c r="Z5" s="9" t="s">
        <v>20</v>
      </c>
      <c r="AA5" s="10" t="s">
        <v>19</v>
      </c>
      <c r="AB5" s="9" t="s">
        <v>20</v>
      </c>
      <c r="AC5" s="10" t="s">
        <v>19</v>
      </c>
      <c r="AD5" s="9" t="s">
        <v>20</v>
      </c>
      <c r="AE5" s="10" t="s">
        <v>19</v>
      </c>
      <c r="AF5" s="11" t="s">
        <v>20</v>
      </c>
      <c r="AG5" s="12" t="s">
        <v>19</v>
      </c>
      <c r="AH5" s="13" t="s">
        <v>20</v>
      </c>
      <c r="AI5" s="10" t="s">
        <v>19</v>
      </c>
      <c r="AJ5" s="13" t="s">
        <v>20</v>
      </c>
      <c r="AK5" s="7"/>
      <c r="AL5" s="7"/>
      <c r="AM5" s="7"/>
      <c r="AN5" s="7"/>
      <c r="AO5" s="7"/>
      <c r="AP5" s="7"/>
      <c r="AQ5" s="7"/>
      <c r="AR5" s="7"/>
      <c r="AS5" s="14"/>
      <c r="AT5" s="7"/>
      <c r="AU5" s="7"/>
      <c r="AV5" s="7"/>
      <c r="AW5" s="7"/>
      <c r="AX5" s="14"/>
      <c r="AY5" s="7"/>
      <c r="AZ5" s="7"/>
      <c r="BA5" s="7"/>
      <c r="BB5" s="7"/>
      <c r="BC5" s="14"/>
      <c r="BD5" s="7"/>
      <c r="BE5" s="7"/>
      <c r="BF5" s="7"/>
      <c r="BG5" s="7"/>
      <c r="BH5" s="14"/>
      <c r="BI5" s="7"/>
      <c r="BJ5" s="7"/>
      <c r="BK5" s="7"/>
      <c r="BL5" s="7"/>
      <c r="BM5" s="14"/>
      <c r="BN5" s="7"/>
      <c r="BO5" s="7"/>
      <c r="BP5" s="7"/>
      <c r="BQ5" s="7"/>
      <c r="BR5" s="14"/>
      <c r="BS5" s="7"/>
      <c r="BT5" s="7"/>
      <c r="BU5" s="7"/>
      <c r="BV5" s="7"/>
      <c r="BW5" s="14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14"/>
      <c r="EO5" s="7"/>
    </row>
    <row r="6" spans="2:145" x14ac:dyDescent="0.2">
      <c r="B6" s="15">
        <v>1</v>
      </c>
      <c r="C6" s="16"/>
      <c r="D6" s="17"/>
      <c r="E6" s="16"/>
      <c r="F6" s="17"/>
      <c r="G6" s="16"/>
      <c r="H6" s="17"/>
      <c r="I6" s="16"/>
      <c r="J6" s="17"/>
      <c r="K6" s="18"/>
      <c r="L6" s="19"/>
      <c r="M6" s="18"/>
      <c r="N6" s="19"/>
      <c r="O6" s="18"/>
      <c r="P6" s="19"/>
      <c r="Q6" s="18"/>
      <c r="R6" s="19"/>
      <c r="S6" s="18"/>
      <c r="T6" s="19"/>
      <c r="U6" s="18"/>
      <c r="V6" s="19"/>
      <c r="W6" s="18"/>
      <c r="X6" s="19"/>
      <c r="Y6" s="18"/>
      <c r="Z6" s="19"/>
      <c r="AA6" s="20"/>
      <c r="AB6" s="21"/>
      <c r="AC6" s="20"/>
      <c r="AD6" s="21"/>
      <c r="AE6" s="20"/>
      <c r="AF6" s="22"/>
      <c r="AG6" s="23">
        <f>SUM(K6,M6,O6,Q6,S6,U6,W6,Y6,AA6,AC6,AE6,AI6)</f>
        <v>0</v>
      </c>
      <c r="AH6" s="24">
        <f t="shared" ref="AH6:AH36" si="0">SUM(L6,N6,P6,R6,T6,V6,X6,Z6,AB6,AD6,AF6,AJ6)</f>
        <v>0</v>
      </c>
      <c r="AI6" s="25"/>
      <c r="AJ6" s="26"/>
      <c r="AK6" s="27"/>
      <c r="AL6" s="27"/>
      <c r="AM6" s="27"/>
      <c r="AN6" s="27"/>
      <c r="AO6" s="27"/>
      <c r="AP6" s="27"/>
      <c r="AQ6" s="27"/>
      <c r="AR6" s="27"/>
      <c r="AS6" s="28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</row>
    <row r="7" spans="2:145" x14ac:dyDescent="0.2">
      <c r="B7" s="30">
        <v>2</v>
      </c>
      <c r="C7" s="16"/>
      <c r="D7" s="17"/>
      <c r="E7" s="16"/>
      <c r="F7" s="17"/>
      <c r="G7" s="16"/>
      <c r="H7" s="17"/>
      <c r="I7" s="16"/>
      <c r="J7" s="17"/>
      <c r="K7" s="18"/>
      <c r="L7" s="19"/>
      <c r="M7" s="18"/>
      <c r="N7" s="19"/>
      <c r="O7" s="18"/>
      <c r="P7" s="19"/>
      <c r="Q7" s="18"/>
      <c r="R7" s="19"/>
      <c r="S7" s="18"/>
      <c r="T7" s="19"/>
      <c r="U7" s="18"/>
      <c r="V7" s="19"/>
      <c r="W7" s="18"/>
      <c r="X7" s="19"/>
      <c r="Y7" s="18"/>
      <c r="Z7" s="19"/>
      <c r="AA7" s="20"/>
      <c r="AB7" s="21"/>
      <c r="AC7" s="20"/>
      <c r="AD7" s="21"/>
      <c r="AE7" s="20"/>
      <c r="AF7" s="22"/>
      <c r="AG7" s="23">
        <f t="shared" ref="AG7:AG36" si="1">SUM(K7,M7,O7,Q7,S7,U7,W7,Y7,AA7,AC7,AE7,AI7)</f>
        <v>0</v>
      </c>
      <c r="AH7" s="24">
        <f t="shared" si="0"/>
        <v>0</v>
      </c>
      <c r="AI7" s="25"/>
      <c r="AJ7" s="26"/>
      <c r="AK7" s="27"/>
      <c r="AL7" s="27"/>
      <c r="AM7" s="27"/>
      <c r="AN7" s="27"/>
      <c r="AO7" s="27"/>
      <c r="AP7" s="27"/>
      <c r="AQ7" s="27"/>
      <c r="AR7" s="27"/>
      <c r="AS7" s="27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</row>
    <row r="8" spans="2:145" x14ac:dyDescent="0.2">
      <c r="B8" s="30">
        <v>3</v>
      </c>
      <c r="C8" s="16"/>
      <c r="D8" s="17"/>
      <c r="E8" s="16"/>
      <c r="F8" s="17"/>
      <c r="G8" s="16"/>
      <c r="H8" s="17"/>
      <c r="I8" s="16"/>
      <c r="J8" s="17"/>
      <c r="K8" s="18"/>
      <c r="L8" s="19"/>
      <c r="M8" s="18"/>
      <c r="N8" s="19"/>
      <c r="O8" s="18"/>
      <c r="P8" s="19"/>
      <c r="Q8" s="18"/>
      <c r="R8" s="19"/>
      <c r="S8" s="18"/>
      <c r="T8" s="19"/>
      <c r="U8" s="18"/>
      <c r="V8" s="19"/>
      <c r="W8" s="18"/>
      <c r="X8" s="19"/>
      <c r="Y8" s="18"/>
      <c r="Z8" s="19"/>
      <c r="AA8" s="20"/>
      <c r="AB8" s="21"/>
      <c r="AC8" s="20"/>
      <c r="AD8" s="21"/>
      <c r="AE8" s="20"/>
      <c r="AF8" s="22"/>
      <c r="AG8" s="23">
        <f t="shared" si="1"/>
        <v>0</v>
      </c>
      <c r="AH8" s="24">
        <f t="shared" si="0"/>
        <v>0</v>
      </c>
      <c r="AI8" s="25"/>
      <c r="AJ8" s="26"/>
      <c r="AK8" s="27"/>
      <c r="AL8" s="27"/>
      <c r="AM8" s="27"/>
      <c r="AN8" s="27"/>
      <c r="AO8" s="27"/>
      <c r="AP8" s="27"/>
      <c r="AQ8" s="27"/>
      <c r="AR8" s="27"/>
      <c r="AS8" s="27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</row>
    <row r="9" spans="2:145" x14ac:dyDescent="0.2">
      <c r="B9" s="30">
        <v>4</v>
      </c>
      <c r="C9" s="16"/>
      <c r="D9" s="17"/>
      <c r="E9" s="16"/>
      <c r="F9" s="17"/>
      <c r="G9" s="16"/>
      <c r="H9" s="17"/>
      <c r="I9" s="16"/>
      <c r="J9" s="17"/>
      <c r="K9" s="18"/>
      <c r="L9" s="19"/>
      <c r="M9" s="18"/>
      <c r="N9" s="19"/>
      <c r="O9" s="18"/>
      <c r="P9" s="19"/>
      <c r="Q9" s="18"/>
      <c r="R9" s="19"/>
      <c r="S9" s="18"/>
      <c r="T9" s="19"/>
      <c r="U9" s="18"/>
      <c r="V9" s="19"/>
      <c r="W9" s="18"/>
      <c r="X9" s="19"/>
      <c r="Y9" s="18"/>
      <c r="Z9" s="19"/>
      <c r="AA9" s="20"/>
      <c r="AB9" s="21"/>
      <c r="AC9" s="20"/>
      <c r="AD9" s="21"/>
      <c r="AE9" s="20"/>
      <c r="AF9" s="22"/>
      <c r="AG9" s="23">
        <f t="shared" si="1"/>
        <v>0</v>
      </c>
      <c r="AH9" s="24">
        <f t="shared" si="0"/>
        <v>0</v>
      </c>
      <c r="AI9" s="25"/>
      <c r="AJ9" s="26"/>
      <c r="AK9" s="27"/>
      <c r="AL9" s="27"/>
      <c r="AM9" s="27"/>
      <c r="AN9" s="27"/>
      <c r="AO9" s="27"/>
      <c r="AP9" s="27"/>
      <c r="AQ9" s="27"/>
      <c r="AR9" s="27"/>
      <c r="AS9" s="27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</row>
    <row r="10" spans="2:145" x14ac:dyDescent="0.2">
      <c r="B10" s="30">
        <v>5</v>
      </c>
      <c r="C10" s="16"/>
      <c r="D10" s="17"/>
      <c r="E10" s="16"/>
      <c r="F10" s="17"/>
      <c r="G10" s="16"/>
      <c r="H10" s="17"/>
      <c r="I10" s="16"/>
      <c r="J10" s="17"/>
      <c r="K10" s="18"/>
      <c r="L10" s="19"/>
      <c r="M10" s="18"/>
      <c r="N10" s="19"/>
      <c r="O10" s="18"/>
      <c r="P10" s="19"/>
      <c r="Q10" s="18"/>
      <c r="R10" s="19"/>
      <c r="S10" s="18"/>
      <c r="T10" s="19"/>
      <c r="U10" s="18"/>
      <c r="V10" s="19"/>
      <c r="W10" s="18"/>
      <c r="X10" s="19"/>
      <c r="Y10" s="18"/>
      <c r="Z10" s="19"/>
      <c r="AA10" s="20"/>
      <c r="AB10" s="21"/>
      <c r="AC10" s="20"/>
      <c r="AD10" s="21"/>
      <c r="AE10" s="20"/>
      <c r="AF10" s="22"/>
      <c r="AG10" s="23">
        <f t="shared" si="1"/>
        <v>0</v>
      </c>
      <c r="AH10" s="24">
        <f t="shared" si="0"/>
        <v>0</v>
      </c>
      <c r="AI10" s="25"/>
      <c r="AJ10" s="26"/>
      <c r="AK10" s="27"/>
      <c r="AL10" s="27"/>
      <c r="AM10" s="27"/>
      <c r="AN10" s="27"/>
      <c r="AO10" s="27"/>
      <c r="AP10" s="27"/>
      <c r="AQ10" s="27"/>
      <c r="AR10" s="27"/>
      <c r="AS10" s="27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</row>
    <row r="11" spans="2:145" x14ac:dyDescent="0.2">
      <c r="B11" s="30">
        <v>6</v>
      </c>
      <c r="C11" s="16"/>
      <c r="D11" s="17"/>
      <c r="E11" s="16"/>
      <c r="F11" s="17"/>
      <c r="G11" s="16"/>
      <c r="H11" s="17"/>
      <c r="I11" s="16"/>
      <c r="J11" s="17"/>
      <c r="K11" s="18"/>
      <c r="L11" s="19"/>
      <c r="M11" s="18"/>
      <c r="N11" s="19"/>
      <c r="O11" s="18"/>
      <c r="P11" s="19"/>
      <c r="Q11" s="18"/>
      <c r="R11" s="19"/>
      <c r="S11" s="18"/>
      <c r="T11" s="19"/>
      <c r="U11" s="18"/>
      <c r="V11" s="19"/>
      <c r="W11" s="18"/>
      <c r="X11" s="19"/>
      <c r="Y11" s="18"/>
      <c r="Z11" s="19"/>
      <c r="AA11" s="20"/>
      <c r="AB11" s="21"/>
      <c r="AC11" s="20"/>
      <c r="AD11" s="21"/>
      <c r="AE11" s="20"/>
      <c r="AF11" s="22"/>
      <c r="AG11" s="23">
        <f t="shared" si="1"/>
        <v>0</v>
      </c>
      <c r="AH11" s="24">
        <f t="shared" si="0"/>
        <v>0</v>
      </c>
      <c r="AI11" s="25"/>
      <c r="AJ11" s="26"/>
      <c r="AK11" s="27"/>
      <c r="AL11" s="27"/>
      <c r="AM11" s="27"/>
      <c r="AN11" s="27"/>
      <c r="AO11" s="27"/>
      <c r="AP11" s="27"/>
      <c r="AQ11" s="27"/>
      <c r="AR11" s="27"/>
      <c r="AS11" s="27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</row>
    <row r="12" spans="2:145" x14ac:dyDescent="0.2">
      <c r="B12" s="30">
        <v>7</v>
      </c>
      <c r="C12" s="16"/>
      <c r="D12" s="17"/>
      <c r="E12" s="16"/>
      <c r="F12" s="17"/>
      <c r="G12" s="16"/>
      <c r="H12" s="17"/>
      <c r="I12" s="16"/>
      <c r="J12" s="17"/>
      <c r="K12" s="18"/>
      <c r="L12" s="19"/>
      <c r="M12" s="18"/>
      <c r="N12" s="19"/>
      <c r="O12" s="18"/>
      <c r="P12" s="19"/>
      <c r="Q12" s="18"/>
      <c r="R12" s="19"/>
      <c r="S12" s="18"/>
      <c r="T12" s="19"/>
      <c r="U12" s="18"/>
      <c r="V12" s="19"/>
      <c r="W12" s="18"/>
      <c r="X12" s="19"/>
      <c r="Y12" s="18"/>
      <c r="Z12" s="19"/>
      <c r="AA12" s="20"/>
      <c r="AB12" s="21"/>
      <c r="AC12" s="20"/>
      <c r="AD12" s="21"/>
      <c r="AE12" s="20"/>
      <c r="AF12" s="22"/>
      <c r="AG12" s="23">
        <f t="shared" si="1"/>
        <v>0</v>
      </c>
      <c r="AH12" s="24">
        <f t="shared" si="0"/>
        <v>0</v>
      </c>
      <c r="AI12" s="25"/>
      <c r="AJ12" s="26"/>
      <c r="AK12" s="27"/>
      <c r="AL12" s="27"/>
      <c r="AM12" s="27"/>
      <c r="AN12" s="27"/>
      <c r="AO12" s="27"/>
      <c r="AP12" s="27"/>
      <c r="AQ12" s="27"/>
      <c r="AR12" s="27"/>
      <c r="AS12" s="27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</row>
    <row r="13" spans="2:145" x14ac:dyDescent="0.2">
      <c r="B13" s="30">
        <v>8</v>
      </c>
      <c r="C13" s="16"/>
      <c r="D13" s="17"/>
      <c r="E13" s="16"/>
      <c r="F13" s="17"/>
      <c r="G13" s="16"/>
      <c r="H13" s="17"/>
      <c r="I13" s="16"/>
      <c r="J13" s="17"/>
      <c r="K13" s="18"/>
      <c r="L13" s="19"/>
      <c r="M13" s="18"/>
      <c r="N13" s="19"/>
      <c r="O13" s="18"/>
      <c r="P13" s="19"/>
      <c r="Q13" s="18"/>
      <c r="R13" s="19"/>
      <c r="S13" s="18"/>
      <c r="T13" s="19"/>
      <c r="U13" s="18"/>
      <c r="V13" s="19"/>
      <c r="W13" s="18"/>
      <c r="X13" s="19"/>
      <c r="Y13" s="18"/>
      <c r="Z13" s="19"/>
      <c r="AA13" s="20"/>
      <c r="AB13" s="21"/>
      <c r="AC13" s="20"/>
      <c r="AD13" s="21"/>
      <c r="AE13" s="20"/>
      <c r="AF13" s="22"/>
      <c r="AG13" s="23">
        <f t="shared" si="1"/>
        <v>0</v>
      </c>
      <c r="AH13" s="24">
        <f t="shared" si="0"/>
        <v>0</v>
      </c>
      <c r="AI13" s="25"/>
      <c r="AJ13" s="26"/>
      <c r="AK13" s="27"/>
      <c r="AL13" s="27"/>
      <c r="AM13" s="27"/>
      <c r="AN13" s="27"/>
      <c r="AO13" s="27"/>
      <c r="AP13" s="27"/>
      <c r="AQ13" s="27"/>
      <c r="AR13" s="27"/>
      <c r="AS13" s="27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</row>
    <row r="14" spans="2:145" x14ac:dyDescent="0.2">
      <c r="B14" s="30">
        <v>9</v>
      </c>
      <c r="C14" s="16"/>
      <c r="D14" s="17"/>
      <c r="E14" s="16"/>
      <c r="F14" s="17"/>
      <c r="G14" s="16"/>
      <c r="H14" s="17"/>
      <c r="I14" s="16"/>
      <c r="J14" s="17"/>
      <c r="K14" s="18"/>
      <c r="L14" s="19"/>
      <c r="M14" s="18"/>
      <c r="N14" s="19"/>
      <c r="O14" s="18"/>
      <c r="P14" s="19"/>
      <c r="Q14" s="18"/>
      <c r="R14" s="19"/>
      <c r="S14" s="18"/>
      <c r="T14" s="19"/>
      <c r="U14" s="18"/>
      <c r="V14" s="19"/>
      <c r="W14" s="18"/>
      <c r="X14" s="19"/>
      <c r="Y14" s="18"/>
      <c r="Z14" s="19"/>
      <c r="AA14" s="20"/>
      <c r="AB14" s="21"/>
      <c r="AC14" s="20"/>
      <c r="AD14" s="21"/>
      <c r="AE14" s="20"/>
      <c r="AF14" s="22"/>
      <c r="AG14" s="23">
        <f t="shared" si="1"/>
        <v>0</v>
      </c>
      <c r="AH14" s="24">
        <f t="shared" si="0"/>
        <v>0</v>
      </c>
      <c r="AI14" s="25"/>
      <c r="AJ14" s="26"/>
      <c r="AK14" s="27"/>
      <c r="AL14" s="27"/>
      <c r="AM14" s="27"/>
      <c r="AN14" s="27"/>
      <c r="AO14" s="27"/>
      <c r="AP14" s="27"/>
      <c r="AQ14" s="27"/>
      <c r="AR14" s="27"/>
      <c r="AS14" s="27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</row>
    <row r="15" spans="2:145" x14ac:dyDescent="0.2">
      <c r="B15" s="30">
        <v>10</v>
      </c>
      <c r="C15" s="16"/>
      <c r="D15" s="17"/>
      <c r="E15" s="16"/>
      <c r="F15" s="17"/>
      <c r="G15" s="16"/>
      <c r="H15" s="17"/>
      <c r="I15" s="16"/>
      <c r="J15" s="17"/>
      <c r="K15" s="18"/>
      <c r="L15" s="19"/>
      <c r="M15" s="18"/>
      <c r="N15" s="19"/>
      <c r="O15" s="18"/>
      <c r="P15" s="19"/>
      <c r="Q15" s="18"/>
      <c r="R15" s="19"/>
      <c r="S15" s="18"/>
      <c r="T15" s="19"/>
      <c r="U15" s="18"/>
      <c r="V15" s="19"/>
      <c r="W15" s="18"/>
      <c r="X15" s="19"/>
      <c r="Y15" s="18"/>
      <c r="Z15" s="19"/>
      <c r="AA15" s="20"/>
      <c r="AB15" s="21"/>
      <c r="AC15" s="20"/>
      <c r="AD15" s="21"/>
      <c r="AE15" s="20"/>
      <c r="AF15" s="22"/>
      <c r="AG15" s="23">
        <f t="shared" si="1"/>
        <v>0</v>
      </c>
      <c r="AH15" s="24">
        <f t="shared" si="0"/>
        <v>0</v>
      </c>
      <c r="AI15" s="25"/>
      <c r="AJ15" s="26"/>
      <c r="AK15" s="27"/>
      <c r="AL15" s="27"/>
      <c r="AM15" s="27"/>
      <c r="AN15" s="27"/>
      <c r="AO15" s="27"/>
      <c r="AP15" s="27"/>
      <c r="AQ15" s="27"/>
      <c r="AR15" s="27"/>
      <c r="AS15" s="27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</row>
    <row r="16" spans="2:145" x14ac:dyDescent="0.2">
      <c r="B16" s="30">
        <v>11</v>
      </c>
      <c r="C16" s="16"/>
      <c r="D16" s="17"/>
      <c r="E16" s="16"/>
      <c r="F16" s="17"/>
      <c r="G16" s="16"/>
      <c r="H16" s="17"/>
      <c r="I16" s="16"/>
      <c r="J16" s="17"/>
      <c r="K16" s="18"/>
      <c r="L16" s="19"/>
      <c r="M16" s="18"/>
      <c r="N16" s="19"/>
      <c r="O16" s="18"/>
      <c r="P16" s="19"/>
      <c r="Q16" s="18"/>
      <c r="R16" s="19"/>
      <c r="S16" s="18"/>
      <c r="T16" s="19"/>
      <c r="U16" s="18"/>
      <c r="V16" s="19"/>
      <c r="W16" s="18"/>
      <c r="X16" s="19"/>
      <c r="Y16" s="18"/>
      <c r="Z16" s="19"/>
      <c r="AA16" s="20"/>
      <c r="AB16" s="21"/>
      <c r="AC16" s="20"/>
      <c r="AD16" s="21"/>
      <c r="AE16" s="20"/>
      <c r="AF16" s="22"/>
      <c r="AG16" s="23">
        <f t="shared" si="1"/>
        <v>0</v>
      </c>
      <c r="AH16" s="24">
        <f t="shared" si="0"/>
        <v>0</v>
      </c>
      <c r="AI16" s="25"/>
      <c r="AJ16" s="26"/>
      <c r="AK16" s="27"/>
      <c r="AL16" s="27"/>
      <c r="AM16" s="27"/>
      <c r="AN16" s="27"/>
      <c r="AO16" s="27"/>
      <c r="AP16" s="27"/>
      <c r="AQ16" s="27"/>
      <c r="AR16" s="27"/>
      <c r="AS16" s="27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</row>
    <row r="17" spans="2:145" x14ac:dyDescent="0.2">
      <c r="B17" s="30">
        <v>12</v>
      </c>
      <c r="C17" s="16"/>
      <c r="D17" s="17"/>
      <c r="E17" s="16"/>
      <c r="F17" s="17"/>
      <c r="G17" s="16"/>
      <c r="H17" s="17"/>
      <c r="I17" s="16"/>
      <c r="J17" s="17"/>
      <c r="K17" s="18"/>
      <c r="L17" s="19"/>
      <c r="M17" s="18"/>
      <c r="N17" s="19"/>
      <c r="O17" s="18"/>
      <c r="P17" s="19"/>
      <c r="Q17" s="18"/>
      <c r="R17" s="19"/>
      <c r="S17" s="18"/>
      <c r="T17" s="19"/>
      <c r="U17" s="18"/>
      <c r="V17" s="19"/>
      <c r="W17" s="18"/>
      <c r="X17" s="19"/>
      <c r="Y17" s="18"/>
      <c r="Z17" s="19"/>
      <c r="AA17" s="20"/>
      <c r="AB17" s="21"/>
      <c r="AC17" s="20"/>
      <c r="AD17" s="21"/>
      <c r="AE17" s="20"/>
      <c r="AF17" s="22"/>
      <c r="AG17" s="23">
        <f t="shared" si="1"/>
        <v>0</v>
      </c>
      <c r="AH17" s="24">
        <f t="shared" si="0"/>
        <v>0</v>
      </c>
      <c r="AI17" s="25"/>
      <c r="AJ17" s="26"/>
      <c r="AK17" s="27"/>
      <c r="AL17" s="27"/>
      <c r="AM17" s="27"/>
      <c r="AN17" s="27"/>
      <c r="AO17" s="27"/>
      <c r="AP17" s="27"/>
      <c r="AQ17" s="27"/>
      <c r="AR17" s="27"/>
      <c r="AS17" s="27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</row>
    <row r="18" spans="2:145" x14ac:dyDescent="0.2">
      <c r="B18" s="30">
        <v>13</v>
      </c>
      <c r="C18" s="16"/>
      <c r="D18" s="17"/>
      <c r="E18" s="16"/>
      <c r="F18" s="17"/>
      <c r="G18" s="16"/>
      <c r="H18" s="17"/>
      <c r="I18" s="16"/>
      <c r="J18" s="17"/>
      <c r="K18" s="18"/>
      <c r="L18" s="19"/>
      <c r="M18" s="18"/>
      <c r="N18" s="19"/>
      <c r="O18" s="18"/>
      <c r="P18" s="19"/>
      <c r="Q18" s="18"/>
      <c r="R18" s="19"/>
      <c r="S18" s="18"/>
      <c r="T18" s="19"/>
      <c r="U18" s="18"/>
      <c r="V18" s="19"/>
      <c r="W18" s="18"/>
      <c r="X18" s="19"/>
      <c r="Y18" s="18"/>
      <c r="Z18" s="19"/>
      <c r="AA18" s="20"/>
      <c r="AB18" s="21"/>
      <c r="AC18" s="20"/>
      <c r="AD18" s="21"/>
      <c r="AE18" s="20"/>
      <c r="AF18" s="22"/>
      <c r="AG18" s="23">
        <f t="shared" si="1"/>
        <v>0</v>
      </c>
      <c r="AH18" s="24">
        <f t="shared" si="0"/>
        <v>0</v>
      </c>
      <c r="AI18" s="25"/>
      <c r="AJ18" s="26"/>
      <c r="AK18" s="27"/>
      <c r="AL18" s="27"/>
      <c r="AM18" s="27"/>
      <c r="AN18" s="27"/>
      <c r="AO18" s="27"/>
      <c r="AP18" s="27"/>
      <c r="AQ18" s="27"/>
      <c r="AR18" s="27"/>
      <c r="AS18" s="27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</row>
    <row r="19" spans="2:145" x14ac:dyDescent="0.2">
      <c r="B19" s="30">
        <v>14</v>
      </c>
      <c r="C19" s="16"/>
      <c r="D19" s="17"/>
      <c r="E19" s="16"/>
      <c r="F19" s="17"/>
      <c r="G19" s="16"/>
      <c r="H19" s="17"/>
      <c r="I19" s="16"/>
      <c r="J19" s="17"/>
      <c r="K19" s="18"/>
      <c r="L19" s="19"/>
      <c r="M19" s="18"/>
      <c r="N19" s="19"/>
      <c r="O19" s="18"/>
      <c r="P19" s="19"/>
      <c r="Q19" s="18"/>
      <c r="R19" s="19"/>
      <c r="S19" s="18"/>
      <c r="T19" s="19"/>
      <c r="U19" s="18"/>
      <c r="V19" s="19"/>
      <c r="W19" s="18"/>
      <c r="X19" s="19"/>
      <c r="Y19" s="18"/>
      <c r="Z19" s="19"/>
      <c r="AA19" s="20"/>
      <c r="AB19" s="21"/>
      <c r="AC19" s="20"/>
      <c r="AD19" s="21"/>
      <c r="AE19" s="20"/>
      <c r="AF19" s="22"/>
      <c r="AG19" s="23">
        <f t="shared" si="1"/>
        <v>0</v>
      </c>
      <c r="AH19" s="24">
        <f t="shared" si="0"/>
        <v>0</v>
      </c>
      <c r="AI19" s="25"/>
      <c r="AJ19" s="26"/>
      <c r="AK19" s="27"/>
      <c r="AL19" s="27"/>
      <c r="AM19" s="27"/>
      <c r="AN19" s="27"/>
      <c r="AO19" s="27"/>
      <c r="AP19" s="27"/>
      <c r="AQ19" s="27"/>
      <c r="AR19" s="27"/>
      <c r="AS19" s="27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</row>
    <row r="20" spans="2:145" x14ac:dyDescent="0.2">
      <c r="B20" s="30">
        <v>15</v>
      </c>
      <c r="C20" s="16"/>
      <c r="D20" s="17"/>
      <c r="E20" s="16"/>
      <c r="F20" s="17"/>
      <c r="G20" s="16"/>
      <c r="H20" s="17"/>
      <c r="I20" s="16"/>
      <c r="J20" s="17"/>
      <c r="K20" s="18"/>
      <c r="L20" s="19"/>
      <c r="M20" s="18"/>
      <c r="N20" s="19"/>
      <c r="O20" s="18"/>
      <c r="P20" s="19"/>
      <c r="Q20" s="18"/>
      <c r="R20" s="19"/>
      <c r="S20" s="18"/>
      <c r="T20" s="19"/>
      <c r="U20" s="18"/>
      <c r="V20" s="19"/>
      <c r="W20" s="18"/>
      <c r="X20" s="19"/>
      <c r="Y20" s="18"/>
      <c r="Z20" s="19"/>
      <c r="AA20" s="20"/>
      <c r="AB20" s="21"/>
      <c r="AC20" s="20"/>
      <c r="AD20" s="21"/>
      <c r="AE20" s="20"/>
      <c r="AF20" s="22"/>
      <c r="AG20" s="23">
        <f t="shared" si="1"/>
        <v>0</v>
      </c>
      <c r="AH20" s="24">
        <f t="shared" si="0"/>
        <v>0</v>
      </c>
      <c r="AI20" s="25"/>
      <c r="AJ20" s="26"/>
      <c r="AK20" s="27"/>
      <c r="AL20" s="27"/>
      <c r="AM20" s="27"/>
      <c r="AN20" s="27"/>
      <c r="AO20" s="27"/>
      <c r="AP20" s="27"/>
      <c r="AQ20" s="27"/>
      <c r="AR20" s="27"/>
      <c r="AS20" s="27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</row>
    <row r="21" spans="2:145" x14ac:dyDescent="0.2">
      <c r="B21" s="30">
        <v>16</v>
      </c>
      <c r="C21" s="16"/>
      <c r="D21" s="17"/>
      <c r="E21" s="16"/>
      <c r="F21" s="17"/>
      <c r="G21" s="16"/>
      <c r="H21" s="17"/>
      <c r="I21" s="16"/>
      <c r="J21" s="17"/>
      <c r="K21" s="18"/>
      <c r="L21" s="19"/>
      <c r="M21" s="18"/>
      <c r="N21" s="19"/>
      <c r="O21" s="18"/>
      <c r="P21" s="19"/>
      <c r="Q21" s="18"/>
      <c r="R21" s="19"/>
      <c r="S21" s="18"/>
      <c r="T21" s="19"/>
      <c r="U21" s="18"/>
      <c r="V21" s="19"/>
      <c r="W21" s="18"/>
      <c r="X21" s="19"/>
      <c r="Y21" s="18"/>
      <c r="Z21" s="19"/>
      <c r="AA21" s="20"/>
      <c r="AB21" s="21"/>
      <c r="AC21" s="20"/>
      <c r="AD21" s="21"/>
      <c r="AE21" s="20"/>
      <c r="AF21" s="22"/>
      <c r="AG21" s="23">
        <f t="shared" si="1"/>
        <v>0</v>
      </c>
      <c r="AH21" s="24">
        <f t="shared" si="0"/>
        <v>0</v>
      </c>
      <c r="AI21" s="25"/>
      <c r="AJ21" s="26"/>
      <c r="AK21" s="27"/>
      <c r="AL21" s="27"/>
      <c r="AM21" s="27"/>
      <c r="AN21" s="27"/>
      <c r="AO21" s="27"/>
      <c r="AP21" s="27"/>
      <c r="AQ21" s="27"/>
      <c r="AR21" s="27"/>
      <c r="AS21" s="27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</row>
    <row r="22" spans="2:145" x14ac:dyDescent="0.2">
      <c r="B22" s="30">
        <v>17</v>
      </c>
      <c r="C22" s="16"/>
      <c r="D22" s="17"/>
      <c r="E22" s="16"/>
      <c r="F22" s="17"/>
      <c r="G22" s="16"/>
      <c r="H22" s="17"/>
      <c r="I22" s="16"/>
      <c r="J22" s="17"/>
      <c r="K22" s="18"/>
      <c r="L22" s="19"/>
      <c r="M22" s="18"/>
      <c r="N22" s="19"/>
      <c r="O22" s="18"/>
      <c r="P22" s="19"/>
      <c r="Q22" s="18"/>
      <c r="R22" s="19"/>
      <c r="S22" s="18"/>
      <c r="T22" s="19"/>
      <c r="U22" s="18"/>
      <c r="V22" s="19"/>
      <c r="W22" s="18"/>
      <c r="X22" s="19"/>
      <c r="Y22" s="18"/>
      <c r="Z22" s="19"/>
      <c r="AA22" s="20"/>
      <c r="AB22" s="21"/>
      <c r="AC22" s="20"/>
      <c r="AD22" s="21"/>
      <c r="AE22" s="20"/>
      <c r="AF22" s="22"/>
      <c r="AG22" s="23">
        <f t="shared" si="1"/>
        <v>0</v>
      </c>
      <c r="AH22" s="24">
        <f t="shared" si="0"/>
        <v>0</v>
      </c>
      <c r="AI22" s="25"/>
      <c r="AJ22" s="26"/>
      <c r="AK22" s="27"/>
      <c r="AL22" s="27"/>
      <c r="AM22" s="27"/>
      <c r="AN22" s="27"/>
      <c r="AO22" s="27"/>
      <c r="AP22" s="27"/>
      <c r="AQ22" s="27"/>
      <c r="AR22" s="27"/>
      <c r="AS22" s="27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</row>
    <row r="23" spans="2:145" x14ac:dyDescent="0.2">
      <c r="B23" s="30">
        <v>18</v>
      </c>
      <c r="C23" s="16"/>
      <c r="D23" s="17"/>
      <c r="E23" s="16"/>
      <c r="F23" s="17"/>
      <c r="G23" s="16"/>
      <c r="H23" s="17"/>
      <c r="I23" s="16"/>
      <c r="J23" s="17"/>
      <c r="K23" s="18"/>
      <c r="L23" s="19"/>
      <c r="M23" s="18"/>
      <c r="N23" s="19"/>
      <c r="O23" s="18"/>
      <c r="P23" s="19"/>
      <c r="Q23" s="18"/>
      <c r="R23" s="19"/>
      <c r="S23" s="18"/>
      <c r="T23" s="19"/>
      <c r="U23" s="18"/>
      <c r="V23" s="19"/>
      <c r="W23" s="18"/>
      <c r="X23" s="19"/>
      <c r="Y23" s="18"/>
      <c r="Z23" s="19"/>
      <c r="AA23" s="20"/>
      <c r="AB23" s="21"/>
      <c r="AC23" s="20"/>
      <c r="AD23" s="21"/>
      <c r="AE23" s="20"/>
      <c r="AF23" s="22"/>
      <c r="AG23" s="23">
        <f t="shared" si="1"/>
        <v>0</v>
      </c>
      <c r="AH23" s="24">
        <f t="shared" si="0"/>
        <v>0</v>
      </c>
      <c r="AI23" s="25"/>
      <c r="AJ23" s="26"/>
      <c r="AK23" s="27"/>
      <c r="AL23" s="27"/>
      <c r="AM23" s="27"/>
      <c r="AN23" s="27"/>
      <c r="AO23" s="27"/>
      <c r="AP23" s="27"/>
      <c r="AQ23" s="27"/>
      <c r="AR23" s="27"/>
      <c r="AS23" s="27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</row>
    <row r="24" spans="2:145" x14ac:dyDescent="0.2">
      <c r="B24" s="30">
        <v>19</v>
      </c>
      <c r="C24" s="16"/>
      <c r="D24" s="17"/>
      <c r="E24" s="16"/>
      <c r="F24" s="17"/>
      <c r="G24" s="16"/>
      <c r="H24" s="17"/>
      <c r="I24" s="16"/>
      <c r="J24" s="17"/>
      <c r="K24" s="18"/>
      <c r="L24" s="19"/>
      <c r="M24" s="18"/>
      <c r="N24" s="19"/>
      <c r="O24" s="18"/>
      <c r="P24" s="19"/>
      <c r="Q24" s="18"/>
      <c r="R24" s="19"/>
      <c r="S24" s="18"/>
      <c r="T24" s="19"/>
      <c r="U24" s="18"/>
      <c r="V24" s="19"/>
      <c r="W24" s="18"/>
      <c r="X24" s="19"/>
      <c r="Y24" s="18"/>
      <c r="Z24" s="19"/>
      <c r="AA24" s="20"/>
      <c r="AB24" s="21"/>
      <c r="AC24" s="20"/>
      <c r="AD24" s="21"/>
      <c r="AE24" s="20"/>
      <c r="AF24" s="22"/>
      <c r="AG24" s="23">
        <f t="shared" si="1"/>
        <v>0</v>
      </c>
      <c r="AH24" s="24">
        <f t="shared" si="0"/>
        <v>0</v>
      </c>
      <c r="AI24" s="25"/>
      <c r="AJ24" s="26"/>
      <c r="AK24" s="27"/>
      <c r="AL24" s="27"/>
      <c r="AM24" s="27"/>
      <c r="AN24" s="27"/>
      <c r="AO24" s="27"/>
      <c r="AP24" s="27"/>
      <c r="AQ24" s="27"/>
      <c r="AR24" s="27"/>
      <c r="AS24" s="27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</row>
    <row r="25" spans="2:145" x14ac:dyDescent="0.2">
      <c r="B25" s="30">
        <v>20</v>
      </c>
      <c r="C25" s="16"/>
      <c r="D25" s="17"/>
      <c r="E25" s="16"/>
      <c r="F25" s="17"/>
      <c r="G25" s="16"/>
      <c r="H25" s="17"/>
      <c r="I25" s="16"/>
      <c r="J25" s="17"/>
      <c r="K25" s="18"/>
      <c r="L25" s="19"/>
      <c r="M25" s="18"/>
      <c r="N25" s="19"/>
      <c r="O25" s="18"/>
      <c r="P25" s="19"/>
      <c r="Q25" s="18"/>
      <c r="R25" s="19"/>
      <c r="S25" s="18"/>
      <c r="T25" s="19"/>
      <c r="U25" s="18"/>
      <c r="V25" s="19"/>
      <c r="W25" s="18"/>
      <c r="X25" s="19"/>
      <c r="Y25" s="18"/>
      <c r="Z25" s="19"/>
      <c r="AA25" s="20"/>
      <c r="AB25" s="21"/>
      <c r="AC25" s="20"/>
      <c r="AD25" s="21"/>
      <c r="AE25" s="20"/>
      <c r="AF25" s="22"/>
      <c r="AG25" s="23">
        <f t="shared" si="1"/>
        <v>0</v>
      </c>
      <c r="AH25" s="24">
        <f t="shared" si="0"/>
        <v>0</v>
      </c>
      <c r="AI25" s="25"/>
      <c r="AJ25" s="26"/>
      <c r="AK25" s="27"/>
      <c r="AL25" s="27"/>
      <c r="AM25" s="27"/>
      <c r="AN25" s="27"/>
      <c r="AO25" s="27"/>
      <c r="AP25" s="27"/>
      <c r="AQ25" s="27"/>
      <c r="AR25" s="27"/>
      <c r="AS25" s="27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</row>
    <row r="26" spans="2:145" x14ac:dyDescent="0.2">
      <c r="B26" s="30">
        <v>21</v>
      </c>
      <c r="C26" s="16"/>
      <c r="D26" s="17"/>
      <c r="E26" s="16"/>
      <c r="F26" s="17"/>
      <c r="G26" s="16"/>
      <c r="H26" s="17"/>
      <c r="I26" s="16"/>
      <c r="J26" s="17"/>
      <c r="K26" s="18"/>
      <c r="L26" s="19"/>
      <c r="M26" s="18"/>
      <c r="N26" s="19"/>
      <c r="O26" s="18"/>
      <c r="P26" s="19"/>
      <c r="Q26" s="18"/>
      <c r="R26" s="19"/>
      <c r="S26" s="18"/>
      <c r="T26" s="19"/>
      <c r="U26" s="18"/>
      <c r="V26" s="19"/>
      <c r="W26" s="18"/>
      <c r="X26" s="19"/>
      <c r="Y26" s="18"/>
      <c r="Z26" s="19"/>
      <c r="AA26" s="20"/>
      <c r="AB26" s="21"/>
      <c r="AC26" s="20"/>
      <c r="AD26" s="21"/>
      <c r="AE26" s="20"/>
      <c r="AF26" s="22"/>
      <c r="AG26" s="23">
        <f t="shared" si="1"/>
        <v>0</v>
      </c>
      <c r="AH26" s="24">
        <f t="shared" si="0"/>
        <v>0</v>
      </c>
      <c r="AI26" s="25"/>
      <c r="AJ26" s="26"/>
      <c r="AK26" s="27"/>
      <c r="AL26" s="27"/>
      <c r="AM26" s="27"/>
      <c r="AN26" s="27"/>
      <c r="AO26" s="27"/>
      <c r="AP26" s="27"/>
      <c r="AQ26" s="27"/>
      <c r="AR26" s="27"/>
      <c r="AS26" s="27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</row>
    <row r="27" spans="2:145" x14ac:dyDescent="0.2">
      <c r="B27" s="30">
        <v>22</v>
      </c>
      <c r="C27" s="16"/>
      <c r="D27" s="17"/>
      <c r="E27" s="16"/>
      <c r="F27" s="17"/>
      <c r="G27" s="16"/>
      <c r="H27" s="17"/>
      <c r="I27" s="16"/>
      <c r="J27" s="17"/>
      <c r="K27" s="18"/>
      <c r="L27" s="19"/>
      <c r="M27" s="18"/>
      <c r="N27" s="19"/>
      <c r="O27" s="18"/>
      <c r="P27" s="19"/>
      <c r="Q27" s="18"/>
      <c r="R27" s="19"/>
      <c r="S27" s="18"/>
      <c r="T27" s="19"/>
      <c r="U27" s="18"/>
      <c r="V27" s="19"/>
      <c r="W27" s="18"/>
      <c r="X27" s="19"/>
      <c r="Y27" s="18"/>
      <c r="Z27" s="19"/>
      <c r="AA27" s="20"/>
      <c r="AB27" s="21"/>
      <c r="AC27" s="20"/>
      <c r="AD27" s="21"/>
      <c r="AE27" s="20"/>
      <c r="AF27" s="22"/>
      <c r="AG27" s="23">
        <f t="shared" si="1"/>
        <v>0</v>
      </c>
      <c r="AH27" s="24">
        <f t="shared" si="0"/>
        <v>0</v>
      </c>
      <c r="AI27" s="25"/>
      <c r="AJ27" s="26"/>
      <c r="AK27" s="27"/>
      <c r="AL27" s="27"/>
      <c r="AM27" s="27"/>
      <c r="AN27" s="27"/>
      <c r="AO27" s="27"/>
      <c r="AP27" s="27"/>
      <c r="AQ27" s="27"/>
      <c r="AR27" s="27"/>
      <c r="AS27" s="27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</row>
    <row r="28" spans="2:145" x14ac:dyDescent="0.2">
      <c r="B28" s="30">
        <v>23</v>
      </c>
      <c r="C28" s="16"/>
      <c r="D28" s="17"/>
      <c r="E28" s="16"/>
      <c r="F28" s="17"/>
      <c r="G28" s="16"/>
      <c r="H28" s="17"/>
      <c r="I28" s="16"/>
      <c r="J28" s="17"/>
      <c r="K28" s="18"/>
      <c r="L28" s="19"/>
      <c r="M28" s="18"/>
      <c r="N28" s="19"/>
      <c r="O28" s="18"/>
      <c r="P28" s="19"/>
      <c r="Q28" s="18"/>
      <c r="R28" s="19"/>
      <c r="S28" s="18"/>
      <c r="T28" s="19"/>
      <c r="U28" s="18"/>
      <c r="V28" s="19"/>
      <c r="W28" s="18"/>
      <c r="X28" s="19"/>
      <c r="Y28" s="18"/>
      <c r="Z28" s="19"/>
      <c r="AA28" s="20"/>
      <c r="AB28" s="21"/>
      <c r="AC28" s="20"/>
      <c r="AD28" s="21"/>
      <c r="AE28" s="20"/>
      <c r="AF28" s="22"/>
      <c r="AG28" s="23">
        <f t="shared" si="1"/>
        <v>0</v>
      </c>
      <c r="AH28" s="24">
        <f t="shared" si="0"/>
        <v>0</v>
      </c>
      <c r="AI28" s="25"/>
      <c r="AJ28" s="26"/>
      <c r="AK28" s="27"/>
      <c r="AL28" s="27"/>
      <c r="AM28" s="27"/>
      <c r="AN28" s="27"/>
      <c r="AO28" s="27"/>
      <c r="AP28" s="27"/>
      <c r="AQ28" s="27"/>
      <c r="AR28" s="27"/>
      <c r="AS28" s="27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</row>
    <row r="29" spans="2:145" x14ac:dyDescent="0.2">
      <c r="B29" s="30">
        <v>24</v>
      </c>
      <c r="C29" s="16"/>
      <c r="D29" s="17"/>
      <c r="E29" s="16"/>
      <c r="F29" s="17"/>
      <c r="G29" s="16"/>
      <c r="H29" s="17"/>
      <c r="I29" s="16"/>
      <c r="J29" s="17"/>
      <c r="K29" s="18"/>
      <c r="L29" s="19"/>
      <c r="M29" s="18"/>
      <c r="N29" s="19"/>
      <c r="O29" s="18"/>
      <c r="P29" s="19"/>
      <c r="Q29" s="18"/>
      <c r="R29" s="19"/>
      <c r="S29" s="18"/>
      <c r="T29" s="19"/>
      <c r="U29" s="18"/>
      <c r="V29" s="19"/>
      <c r="W29" s="18"/>
      <c r="X29" s="19"/>
      <c r="Y29" s="18"/>
      <c r="Z29" s="19"/>
      <c r="AA29" s="20"/>
      <c r="AB29" s="21"/>
      <c r="AC29" s="20"/>
      <c r="AD29" s="21"/>
      <c r="AE29" s="20"/>
      <c r="AF29" s="22"/>
      <c r="AG29" s="23">
        <f t="shared" si="1"/>
        <v>0</v>
      </c>
      <c r="AH29" s="24">
        <f t="shared" si="0"/>
        <v>0</v>
      </c>
      <c r="AI29" s="25"/>
      <c r="AJ29" s="26"/>
      <c r="AK29" s="27"/>
      <c r="AL29" s="27"/>
      <c r="AM29" s="27"/>
      <c r="AN29" s="27"/>
      <c r="AO29" s="27"/>
      <c r="AP29" s="27"/>
      <c r="AQ29" s="27"/>
      <c r="AR29" s="27"/>
      <c r="AS29" s="27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</row>
    <row r="30" spans="2:145" x14ac:dyDescent="0.2">
      <c r="B30" s="30">
        <v>25</v>
      </c>
      <c r="C30" s="16"/>
      <c r="D30" s="17"/>
      <c r="E30" s="16"/>
      <c r="F30" s="17"/>
      <c r="G30" s="16"/>
      <c r="H30" s="17"/>
      <c r="I30" s="16"/>
      <c r="J30" s="17"/>
      <c r="K30" s="18"/>
      <c r="L30" s="19"/>
      <c r="M30" s="18"/>
      <c r="N30" s="19"/>
      <c r="O30" s="18"/>
      <c r="P30" s="19"/>
      <c r="Q30" s="18"/>
      <c r="R30" s="19"/>
      <c r="S30" s="18"/>
      <c r="T30" s="19"/>
      <c r="U30" s="18"/>
      <c r="V30" s="19"/>
      <c r="W30" s="18"/>
      <c r="X30" s="19"/>
      <c r="Y30" s="18"/>
      <c r="Z30" s="19"/>
      <c r="AA30" s="20"/>
      <c r="AB30" s="21"/>
      <c r="AC30" s="20"/>
      <c r="AD30" s="21"/>
      <c r="AE30" s="20"/>
      <c r="AF30" s="22"/>
      <c r="AG30" s="23">
        <f t="shared" si="1"/>
        <v>0</v>
      </c>
      <c r="AH30" s="24">
        <f t="shared" si="0"/>
        <v>0</v>
      </c>
      <c r="AI30" s="25"/>
      <c r="AJ30" s="26"/>
      <c r="AK30" s="27"/>
      <c r="AL30" s="27"/>
      <c r="AM30" s="27"/>
      <c r="AN30" s="27"/>
      <c r="AO30" s="27"/>
      <c r="AP30" s="27"/>
      <c r="AQ30" s="27"/>
      <c r="AR30" s="27"/>
      <c r="AS30" s="27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</row>
    <row r="31" spans="2:145" x14ac:dyDescent="0.2">
      <c r="B31" s="30">
        <v>26</v>
      </c>
      <c r="C31" s="16"/>
      <c r="D31" s="17"/>
      <c r="E31" s="16"/>
      <c r="F31" s="17"/>
      <c r="G31" s="16"/>
      <c r="H31" s="17"/>
      <c r="I31" s="16"/>
      <c r="J31" s="17"/>
      <c r="K31" s="18"/>
      <c r="L31" s="19"/>
      <c r="M31" s="18"/>
      <c r="N31" s="19"/>
      <c r="O31" s="18"/>
      <c r="P31" s="19"/>
      <c r="Q31" s="18"/>
      <c r="R31" s="19"/>
      <c r="S31" s="18"/>
      <c r="T31" s="19"/>
      <c r="U31" s="18"/>
      <c r="V31" s="19"/>
      <c r="W31" s="18"/>
      <c r="X31" s="19"/>
      <c r="Y31" s="18"/>
      <c r="Z31" s="19"/>
      <c r="AA31" s="20"/>
      <c r="AB31" s="21"/>
      <c r="AC31" s="20"/>
      <c r="AD31" s="21"/>
      <c r="AE31" s="20"/>
      <c r="AF31" s="22"/>
      <c r="AG31" s="23">
        <f t="shared" si="1"/>
        <v>0</v>
      </c>
      <c r="AH31" s="24">
        <f t="shared" si="0"/>
        <v>0</v>
      </c>
      <c r="AI31" s="25"/>
      <c r="AJ31" s="26"/>
      <c r="AK31" s="27"/>
      <c r="AL31" s="27"/>
      <c r="AM31" s="27"/>
      <c r="AN31" s="27"/>
      <c r="AO31" s="27"/>
      <c r="AP31" s="27"/>
      <c r="AQ31" s="27"/>
      <c r="AR31" s="27"/>
      <c r="AS31" s="27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</row>
    <row r="32" spans="2:145" x14ac:dyDescent="0.2">
      <c r="B32" s="30">
        <v>27</v>
      </c>
      <c r="C32" s="16"/>
      <c r="D32" s="17"/>
      <c r="E32" s="16"/>
      <c r="F32" s="17"/>
      <c r="G32" s="16"/>
      <c r="H32" s="17"/>
      <c r="I32" s="16"/>
      <c r="J32" s="17"/>
      <c r="K32" s="18"/>
      <c r="L32" s="19"/>
      <c r="M32" s="18"/>
      <c r="N32" s="19"/>
      <c r="O32" s="18"/>
      <c r="P32" s="19"/>
      <c r="Q32" s="18"/>
      <c r="R32" s="19"/>
      <c r="S32" s="18"/>
      <c r="T32" s="19"/>
      <c r="U32" s="18"/>
      <c r="V32" s="19"/>
      <c r="W32" s="18"/>
      <c r="X32" s="19"/>
      <c r="Y32" s="18"/>
      <c r="Z32" s="19"/>
      <c r="AA32" s="20"/>
      <c r="AB32" s="21"/>
      <c r="AC32" s="20"/>
      <c r="AD32" s="21"/>
      <c r="AE32" s="20"/>
      <c r="AF32" s="22"/>
      <c r="AG32" s="23">
        <f t="shared" si="1"/>
        <v>0</v>
      </c>
      <c r="AH32" s="24">
        <f t="shared" si="0"/>
        <v>0</v>
      </c>
      <c r="AI32" s="25"/>
      <c r="AJ32" s="26"/>
      <c r="AK32" s="27"/>
      <c r="AL32" s="27"/>
      <c r="AM32" s="27"/>
      <c r="AN32" s="27"/>
      <c r="AO32" s="27"/>
      <c r="AP32" s="27"/>
      <c r="AQ32" s="27"/>
      <c r="AR32" s="27"/>
      <c r="AS32" s="27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</row>
    <row r="33" spans="1:145" x14ac:dyDescent="0.2">
      <c r="B33" s="30">
        <v>28</v>
      </c>
      <c r="C33" s="16"/>
      <c r="D33" s="17"/>
      <c r="E33" s="16"/>
      <c r="F33" s="17"/>
      <c r="G33" s="16"/>
      <c r="H33" s="17"/>
      <c r="I33" s="16"/>
      <c r="J33" s="17"/>
      <c r="K33" s="18"/>
      <c r="L33" s="19"/>
      <c r="M33" s="18"/>
      <c r="N33" s="19"/>
      <c r="O33" s="18"/>
      <c r="P33" s="19"/>
      <c r="Q33" s="18"/>
      <c r="R33" s="19"/>
      <c r="S33" s="18"/>
      <c r="T33" s="19"/>
      <c r="U33" s="18"/>
      <c r="V33" s="19"/>
      <c r="W33" s="18"/>
      <c r="X33" s="19"/>
      <c r="Y33" s="18"/>
      <c r="Z33" s="19"/>
      <c r="AA33" s="20"/>
      <c r="AB33" s="21"/>
      <c r="AC33" s="20"/>
      <c r="AD33" s="21"/>
      <c r="AE33" s="20"/>
      <c r="AF33" s="22"/>
      <c r="AG33" s="23">
        <f t="shared" si="1"/>
        <v>0</v>
      </c>
      <c r="AH33" s="24">
        <f t="shared" si="0"/>
        <v>0</v>
      </c>
      <c r="AI33" s="25"/>
      <c r="AJ33" s="26"/>
      <c r="AK33" s="27"/>
      <c r="AL33" s="27"/>
      <c r="AM33" s="27"/>
      <c r="AN33" s="27"/>
      <c r="AO33" s="27"/>
      <c r="AP33" s="27"/>
      <c r="AQ33" s="27"/>
      <c r="AR33" s="27"/>
      <c r="AS33" s="27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</row>
    <row r="34" spans="1:145" x14ac:dyDescent="0.2">
      <c r="B34" s="30">
        <v>29</v>
      </c>
      <c r="C34" s="16"/>
      <c r="D34" s="17"/>
      <c r="E34" s="16"/>
      <c r="F34" s="17"/>
      <c r="G34" s="16"/>
      <c r="H34" s="17"/>
      <c r="I34" s="16"/>
      <c r="J34" s="17"/>
      <c r="K34" s="18"/>
      <c r="L34" s="19"/>
      <c r="M34" s="18"/>
      <c r="N34" s="19"/>
      <c r="O34" s="18"/>
      <c r="P34" s="19"/>
      <c r="Q34" s="18"/>
      <c r="R34" s="19"/>
      <c r="S34" s="18"/>
      <c r="T34" s="19"/>
      <c r="U34" s="18"/>
      <c r="V34" s="19"/>
      <c r="W34" s="18"/>
      <c r="X34" s="19"/>
      <c r="Y34" s="18"/>
      <c r="Z34" s="19"/>
      <c r="AA34" s="20"/>
      <c r="AB34" s="21"/>
      <c r="AC34" s="20"/>
      <c r="AD34" s="21"/>
      <c r="AE34" s="20"/>
      <c r="AF34" s="22"/>
      <c r="AG34" s="23">
        <f t="shared" si="1"/>
        <v>0</v>
      </c>
      <c r="AH34" s="24">
        <f t="shared" si="0"/>
        <v>0</v>
      </c>
      <c r="AI34" s="25"/>
      <c r="AJ34" s="26"/>
      <c r="AK34" s="27"/>
      <c r="AL34" s="27"/>
      <c r="AM34" s="27"/>
      <c r="AN34" s="27"/>
      <c r="AO34" s="27"/>
      <c r="AP34" s="27"/>
      <c r="AQ34" s="27"/>
      <c r="AR34" s="27"/>
      <c r="AS34" s="27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</row>
    <row r="35" spans="1:145" x14ac:dyDescent="0.2">
      <c r="B35" s="30">
        <v>30</v>
      </c>
      <c r="C35" s="16"/>
      <c r="D35" s="17"/>
      <c r="E35" s="16"/>
      <c r="F35" s="17"/>
      <c r="G35" s="16"/>
      <c r="H35" s="17"/>
      <c r="I35" s="16"/>
      <c r="J35" s="17"/>
      <c r="K35" s="18"/>
      <c r="L35" s="19"/>
      <c r="M35" s="18"/>
      <c r="N35" s="19"/>
      <c r="O35" s="18"/>
      <c r="P35" s="19"/>
      <c r="Q35" s="18"/>
      <c r="R35" s="19"/>
      <c r="S35" s="18"/>
      <c r="T35" s="19"/>
      <c r="U35" s="18"/>
      <c r="V35" s="19"/>
      <c r="W35" s="18"/>
      <c r="X35" s="19"/>
      <c r="Y35" s="18"/>
      <c r="Z35" s="19"/>
      <c r="AA35" s="20"/>
      <c r="AB35" s="21"/>
      <c r="AC35" s="20"/>
      <c r="AD35" s="21"/>
      <c r="AE35" s="20"/>
      <c r="AF35" s="22"/>
      <c r="AG35" s="23">
        <f t="shared" si="1"/>
        <v>0</v>
      </c>
      <c r="AH35" s="24">
        <f t="shared" si="0"/>
        <v>0</v>
      </c>
      <c r="AI35" s="25"/>
      <c r="AJ35" s="26"/>
      <c r="AK35" s="27"/>
      <c r="AL35" s="27"/>
      <c r="AM35" s="27"/>
      <c r="AN35" s="27"/>
      <c r="AO35" s="27"/>
      <c r="AP35" s="27"/>
      <c r="AQ35" s="27"/>
      <c r="AR35" s="27"/>
      <c r="AS35" s="27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</row>
    <row r="36" spans="1:145" ht="13.5" thickBot="1" x14ac:dyDescent="0.25">
      <c r="B36" s="31">
        <v>31</v>
      </c>
      <c r="C36" s="16"/>
      <c r="D36" s="17"/>
      <c r="E36" s="16"/>
      <c r="F36" s="17"/>
      <c r="G36" s="16"/>
      <c r="H36" s="17"/>
      <c r="I36" s="16"/>
      <c r="J36" s="17"/>
      <c r="K36" s="18"/>
      <c r="L36" s="19"/>
      <c r="M36" s="18"/>
      <c r="N36" s="19"/>
      <c r="O36" s="18"/>
      <c r="P36" s="19"/>
      <c r="Q36" s="18"/>
      <c r="R36" s="19"/>
      <c r="S36" s="18"/>
      <c r="T36" s="19"/>
      <c r="U36" s="18"/>
      <c r="V36" s="19"/>
      <c r="W36" s="18"/>
      <c r="X36" s="19"/>
      <c r="Y36" s="18"/>
      <c r="Z36" s="19"/>
      <c r="AA36" s="20"/>
      <c r="AB36" s="21"/>
      <c r="AC36" s="20"/>
      <c r="AD36" s="21"/>
      <c r="AE36" s="20"/>
      <c r="AF36" s="22"/>
      <c r="AG36" s="23">
        <f t="shared" si="1"/>
        <v>0</v>
      </c>
      <c r="AH36" s="24">
        <f t="shared" si="0"/>
        <v>0</v>
      </c>
      <c r="AI36" s="25"/>
      <c r="AJ36" s="26"/>
      <c r="AK36" s="27"/>
      <c r="AL36" s="27"/>
      <c r="AM36" s="27"/>
      <c r="AN36" s="27"/>
      <c r="AO36" s="27"/>
      <c r="AP36" s="27"/>
      <c r="AQ36" s="27"/>
      <c r="AR36" s="27"/>
      <c r="AS36" s="27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</row>
    <row r="37" spans="1:145" x14ac:dyDescent="0.2">
      <c r="B37" s="32"/>
      <c r="C37" s="33">
        <f t="shared" ref="C37:AF37" si="2">SUM(C6:C36)</f>
        <v>0</v>
      </c>
      <c r="D37" s="34">
        <f t="shared" si="2"/>
        <v>0</v>
      </c>
      <c r="E37" s="35">
        <f t="shared" si="2"/>
        <v>0</v>
      </c>
      <c r="F37" s="34">
        <f t="shared" si="2"/>
        <v>0</v>
      </c>
      <c r="G37" s="35">
        <f t="shared" si="2"/>
        <v>0</v>
      </c>
      <c r="H37" s="34">
        <f t="shared" si="2"/>
        <v>0</v>
      </c>
      <c r="I37" s="35">
        <f t="shared" si="2"/>
        <v>0</v>
      </c>
      <c r="J37" s="34">
        <f t="shared" si="2"/>
        <v>0</v>
      </c>
      <c r="K37" s="35">
        <f t="shared" si="2"/>
        <v>0</v>
      </c>
      <c r="L37" s="34">
        <f t="shared" si="2"/>
        <v>0</v>
      </c>
      <c r="M37" s="35">
        <f t="shared" si="2"/>
        <v>0</v>
      </c>
      <c r="N37" s="34">
        <f t="shared" si="2"/>
        <v>0</v>
      </c>
      <c r="O37" s="35">
        <f t="shared" si="2"/>
        <v>0</v>
      </c>
      <c r="P37" s="34">
        <f t="shared" si="2"/>
        <v>0</v>
      </c>
      <c r="Q37" s="35">
        <f t="shared" si="2"/>
        <v>0</v>
      </c>
      <c r="R37" s="34">
        <f t="shared" si="2"/>
        <v>0</v>
      </c>
      <c r="S37" s="35">
        <f t="shared" si="2"/>
        <v>0</v>
      </c>
      <c r="T37" s="34">
        <f t="shared" si="2"/>
        <v>0</v>
      </c>
      <c r="U37" s="35">
        <f t="shared" si="2"/>
        <v>0</v>
      </c>
      <c r="V37" s="34">
        <f t="shared" si="2"/>
        <v>0</v>
      </c>
      <c r="W37" s="35">
        <f t="shared" si="2"/>
        <v>0</v>
      </c>
      <c r="X37" s="34">
        <f t="shared" si="2"/>
        <v>0</v>
      </c>
      <c r="Y37" s="35">
        <f t="shared" si="2"/>
        <v>0</v>
      </c>
      <c r="Z37" s="34">
        <f t="shared" si="2"/>
        <v>0</v>
      </c>
      <c r="AA37" s="35">
        <f t="shared" si="2"/>
        <v>0</v>
      </c>
      <c r="AB37" s="34">
        <f t="shared" si="2"/>
        <v>0</v>
      </c>
      <c r="AC37" s="36">
        <f t="shared" si="2"/>
        <v>0</v>
      </c>
      <c r="AD37" s="34">
        <f t="shared" si="2"/>
        <v>0</v>
      </c>
      <c r="AE37" s="35">
        <f t="shared" si="2"/>
        <v>0</v>
      </c>
      <c r="AF37" s="37">
        <f t="shared" si="2"/>
        <v>0</v>
      </c>
      <c r="AG37" s="38">
        <f>SUM(AG6:AG36)</f>
        <v>0</v>
      </c>
      <c r="AH37" s="39">
        <f>SUM(AH6:AH36)</f>
        <v>0</v>
      </c>
      <c r="AI37" s="35">
        <f>SUM(AI6:AI36)</f>
        <v>0</v>
      </c>
      <c r="AJ37" s="39">
        <f>SUM(AJ6:AJ36)</f>
        <v>0</v>
      </c>
      <c r="AK37" s="29"/>
      <c r="AL37" s="27"/>
      <c r="AM37" s="29"/>
      <c r="AN37" s="27"/>
      <c r="AO37" s="29"/>
      <c r="AP37" s="29"/>
      <c r="AQ37" s="29"/>
      <c r="AR37" s="27"/>
      <c r="AS37" s="27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</row>
    <row r="39" spans="1:145" x14ac:dyDescent="0.2">
      <c r="B39" s="2" t="s">
        <v>22</v>
      </c>
      <c r="M39" s="2"/>
      <c r="AA39" s="2"/>
      <c r="AI39" s="2"/>
      <c r="AS39" s="2"/>
    </row>
    <row r="40" spans="1:145" ht="13.5" thickBot="1" x14ac:dyDescent="0.25">
      <c r="C40" s="41"/>
      <c r="E40" s="41"/>
      <c r="G40" s="41"/>
      <c r="I40" s="41"/>
      <c r="K40" s="41"/>
      <c r="M40" s="41"/>
    </row>
    <row r="41" spans="1:145" ht="12" customHeight="1" x14ac:dyDescent="0.2">
      <c r="A41" s="100"/>
      <c r="B41" s="80" t="s">
        <v>1</v>
      </c>
      <c r="C41" s="46" t="s">
        <v>23</v>
      </c>
      <c r="D41" s="47" t="s">
        <v>20</v>
      </c>
      <c r="E41" s="101" t="s">
        <v>24</v>
      </c>
      <c r="F41" s="103" t="s">
        <v>25</v>
      </c>
      <c r="G41" s="104"/>
      <c r="H41" s="104"/>
      <c r="I41" s="104"/>
      <c r="J41" s="104"/>
      <c r="K41" s="104"/>
      <c r="L41" s="104"/>
      <c r="M41" s="105"/>
    </row>
    <row r="42" spans="1:145" ht="17.25" customHeight="1" thickBot="1" x14ac:dyDescent="0.25">
      <c r="A42" s="100"/>
      <c r="B42" s="81"/>
      <c r="C42" s="50" t="s">
        <v>28</v>
      </c>
      <c r="D42" s="51" t="s">
        <v>29</v>
      </c>
      <c r="E42" s="102"/>
      <c r="F42" s="106"/>
      <c r="G42" s="107"/>
      <c r="H42" s="107"/>
      <c r="I42" s="107"/>
      <c r="J42" s="107"/>
      <c r="K42" s="107"/>
      <c r="L42" s="107"/>
      <c r="M42" s="108"/>
    </row>
    <row r="43" spans="1:145" ht="13.5" thickTop="1" x14ac:dyDescent="0.2">
      <c r="A43" s="54"/>
      <c r="B43" s="15">
        <v>1</v>
      </c>
      <c r="C43" s="55"/>
      <c r="D43" s="56"/>
      <c r="E43" s="57"/>
      <c r="F43" s="94"/>
      <c r="G43" s="95"/>
      <c r="H43" s="95"/>
      <c r="I43" s="95"/>
      <c r="J43" s="95"/>
      <c r="K43" s="95"/>
      <c r="L43" s="95"/>
      <c r="M43" s="96"/>
    </row>
    <row r="44" spans="1:145" x14ac:dyDescent="0.2">
      <c r="A44" s="54"/>
      <c r="B44" s="30">
        <v>2</v>
      </c>
      <c r="C44" s="42"/>
      <c r="D44" s="60"/>
      <c r="E44" s="61"/>
      <c r="F44" s="97"/>
      <c r="G44" s="98"/>
      <c r="H44" s="98"/>
      <c r="I44" s="98"/>
      <c r="J44" s="98"/>
      <c r="K44" s="98"/>
      <c r="L44" s="98"/>
      <c r="M44" s="99"/>
    </row>
    <row r="45" spans="1:145" x14ac:dyDescent="0.2">
      <c r="A45" s="54"/>
      <c r="B45" s="30">
        <v>3</v>
      </c>
      <c r="C45" s="42"/>
      <c r="D45" s="60"/>
      <c r="E45" s="61"/>
      <c r="F45" s="91"/>
      <c r="G45" s="92"/>
      <c r="H45" s="92"/>
      <c r="I45" s="92"/>
      <c r="J45" s="92"/>
      <c r="K45" s="92"/>
      <c r="L45" s="92"/>
      <c r="M45" s="93"/>
    </row>
    <row r="46" spans="1:145" x14ac:dyDescent="0.2">
      <c r="A46" s="54"/>
      <c r="B46" s="30">
        <v>4</v>
      </c>
      <c r="C46" s="42"/>
      <c r="D46" s="60"/>
      <c r="E46" s="61"/>
      <c r="F46" s="91"/>
      <c r="G46" s="92"/>
      <c r="H46" s="92"/>
      <c r="I46" s="92"/>
      <c r="J46" s="92"/>
      <c r="K46" s="92"/>
      <c r="L46" s="92"/>
      <c r="M46" s="93"/>
    </row>
    <row r="47" spans="1:145" x14ac:dyDescent="0.2">
      <c r="A47" s="54"/>
      <c r="B47" s="30">
        <v>5</v>
      </c>
      <c r="C47" s="42"/>
      <c r="D47" s="60"/>
      <c r="E47" s="61"/>
      <c r="F47" s="91"/>
      <c r="G47" s="92"/>
      <c r="H47" s="92"/>
      <c r="I47" s="92"/>
      <c r="J47" s="92"/>
      <c r="K47" s="92"/>
      <c r="L47" s="92"/>
      <c r="M47" s="93"/>
    </row>
    <row r="48" spans="1:145" x14ac:dyDescent="0.2">
      <c r="A48" s="54"/>
      <c r="B48" s="30">
        <v>6</v>
      </c>
      <c r="C48" s="42"/>
      <c r="D48" s="60"/>
      <c r="E48" s="61"/>
      <c r="F48" s="91"/>
      <c r="G48" s="92"/>
      <c r="H48" s="92"/>
      <c r="I48" s="92"/>
      <c r="J48" s="92"/>
      <c r="K48" s="92"/>
      <c r="L48" s="92"/>
      <c r="M48" s="93"/>
    </row>
    <row r="49" spans="1:13" x14ac:dyDescent="0.2">
      <c r="A49" s="54"/>
      <c r="B49" s="30">
        <v>7</v>
      </c>
      <c r="C49" s="42"/>
      <c r="D49" s="60"/>
      <c r="E49" s="61"/>
      <c r="F49" s="91"/>
      <c r="G49" s="92"/>
      <c r="H49" s="92"/>
      <c r="I49" s="92"/>
      <c r="J49" s="92"/>
      <c r="K49" s="92"/>
      <c r="L49" s="92"/>
      <c r="M49" s="93"/>
    </row>
    <row r="50" spans="1:13" x14ac:dyDescent="0.2">
      <c r="A50" s="54"/>
      <c r="B50" s="30">
        <v>8</v>
      </c>
      <c r="C50" s="42"/>
      <c r="D50" s="60"/>
      <c r="E50" s="61"/>
      <c r="F50" s="91"/>
      <c r="G50" s="92"/>
      <c r="H50" s="92"/>
      <c r="I50" s="92"/>
      <c r="J50" s="92"/>
      <c r="K50" s="92"/>
      <c r="L50" s="92"/>
      <c r="M50" s="93"/>
    </row>
    <row r="51" spans="1:13" x14ac:dyDescent="0.2">
      <c r="A51" s="54"/>
      <c r="B51" s="30">
        <v>9</v>
      </c>
      <c r="C51" s="42"/>
      <c r="D51" s="60"/>
      <c r="E51" s="61"/>
      <c r="F51" s="91"/>
      <c r="G51" s="92"/>
      <c r="H51" s="92"/>
      <c r="I51" s="92"/>
      <c r="J51" s="92"/>
      <c r="K51" s="92"/>
      <c r="L51" s="92"/>
      <c r="M51" s="93"/>
    </row>
    <row r="52" spans="1:13" x14ac:dyDescent="0.2">
      <c r="A52" s="54"/>
      <c r="B52" s="30">
        <v>10</v>
      </c>
      <c r="C52" s="42"/>
      <c r="D52" s="60"/>
      <c r="E52" s="61"/>
      <c r="F52" s="91"/>
      <c r="G52" s="92"/>
      <c r="H52" s="92"/>
      <c r="I52" s="92"/>
      <c r="J52" s="92"/>
      <c r="K52" s="92"/>
      <c r="L52" s="92"/>
      <c r="M52" s="93"/>
    </row>
    <row r="53" spans="1:13" x14ac:dyDescent="0.2">
      <c r="A53" s="54"/>
      <c r="B53" s="30">
        <v>11</v>
      </c>
      <c r="C53" s="42"/>
      <c r="D53" s="60"/>
      <c r="E53" s="61"/>
      <c r="F53" s="91"/>
      <c r="G53" s="92"/>
      <c r="H53" s="92"/>
      <c r="I53" s="92"/>
      <c r="J53" s="92"/>
      <c r="K53" s="92"/>
      <c r="L53" s="92"/>
      <c r="M53" s="93"/>
    </row>
    <row r="54" spans="1:13" x14ac:dyDescent="0.2">
      <c r="A54" s="54"/>
      <c r="B54" s="30">
        <v>12</v>
      </c>
      <c r="C54" s="42"/>
      <c r="D54" s="60"/>
      <c r="E54" s="61"/>
      <c r="F54" s="91"/>
      <c r="G54" s="92"/>
      <c r="H54" s="92"/>
      <c r="I54" s="92"/>
      <c r="J54" s="92"/>
      <c r="K54" s="92"/>
      <c r="L54" s="92"/>
      <c r="M54" s="93"/>
    </row>
    <row r="55" spans="1:13" x14ac:dyDescent="0.2">
      <c r="A55" s="54"/>
      <c r="B55" s="30">
        <v>13</v>
      </c>
      <c r="C55" s="42"/>
      <c r="D55" s="60"/>
      <c r="E55" s="61"/>
      <c r="F55" s="91"/>
      <c r="G55" s="92"/>
      <c r="H55" s="92"/>
      <c r="I55" s="92"/>
      <c r="J55" s="92"/>
      <c r="K55" s="92"/>
      <c r="L55" s="92"/>
      <c r="M55" s="93"/>
    </row>
    <row r="56" spans="1:13" x14ac:dyDescent="0.2">
      <c r="A56" s="54"/>
      <c r="B56" s="30">
        <v>14</v>
      </c>
      <c r="C56" s="42"/>
      <c r="D56" s="60"/>
      <c r="E56" s="61"/>
      <c r="F56" s="91"/>
      <c r="G56" s="92"/>
      <c r="H56" s="92"/>
      <c r="I56" s="92"/>
      <c r="J56" s="92"/>
      <c r="K56" s="92"/>
      <c r="L56" s="92"/>
      <c r="M56" s="93"/>
    </row>
    <row r="57" spans="1:13" x14ac:dyDescent="0.2">
      <c r="A57" s="54"/>
      <c r="B57" s="30">
        <v>15</v>
      </c>
      <c r="C57" s="42"/>
      <c r="D57" s="60"/>
      <c r="E57" s="61"/>
      <c r="F57" s="91"/>
      <c r="G57" s="92"/>
      <c r="H57" s="92"/>
      <c r="I57" s="92"/>
      <c r="J57" s="92"/>
      <c r="K57" s="92"/>
      <c r="L57" s="92"/>
      <c r="M57" s="93"/>
    </row>
    <row r="58" spans="1:13" x14ac:dyDescent="0.2">
      <c r="A58" s="54"/>
      <c r="B58" s="30">
        <v>16</v>
      </c>
      <c r="C58" s="42"/>
      <c r="D58" s="60"/>
      <c r="E58" s="61"/>
      <c r="F58" s="91"/>
      <c r="G58" s="92"/>
      <c r="H58" s="92"/>
      <c r="I58" s="92"/>
      <c r="J58" s="92"/>
      <c r="K58" s="92"/>
      <c r="L58" s="92"/>
      <c r="M58" s="93"/>
    </row>
    <row r="59" spans="1:13" x14ac:dyDescent="0.2">
      <c r="A59" s="54"/>
      <c r="B59" s="30">
        <v>17</v>
      </c>
      <c r="C59" s="42"/>
      <c r="D59" s="60"/>
      <c r="E59" s="61"/>
      <c r="F59" s="91"/>
      <c r="G59" s="92"/>
      <c r="H59" s="92"/>
      <c r="I59" s="92"/>
      <c r="J59" s="92"/>
      <c r="K59" s="92"/>
      <c r="L59" s="92"/>
      <c r="M59" s="93"/>
    </row>
    <row r="60" spans="1:13" x14ac:dyDescent="0.2">
      <c r="A60" s="54"/>
      <c r="B60" s="30">
        <v>18</v>
      </c>
      <c r="C60" s="42"/>
      <c r="D60" s="60"/>
      <c r="E60" s="61"/>
      <c r="F60" s="91"/>
      <c r="G60" s="92"/>
      <c r="H60" s="92"/>
      <c r="I60" s="92"/>
      <c r="J60" s="92"/>
      <c r="K60" s="92"/>
      <c r="L60" s="92"/>
      <c r="M60" s="93"/>
    </row>
    <row r="61" spans="1:13" x14ac:dyDescent="0.2">
      <c r="A61" s="54"/>
      <c r="B61" s="30">
        <v>19</v>
      </c>
      <c r="C61" s="42"/>
      <c r="D61" s="60"/>
      <c r="E61" s="61"/>
      <c r="F61" s="91"/>
      <c r="G61" s="92"/>
      <c r="H61" s="92"/>
      <c r="I61" s="92"/>
      <c r="J61" s="92"/>
      <c r="K61" s="92"/>
      <c r="L61" s="92"/>
      <c r="M61" s="93"/>
    </row>
    <row r="62" spans="1:13" x14ac:dyDescent="0.2">
      <c r="A62" s="54"/>
      <c r="B62" s="30">
        <v>20</v>
      </c>
      <c r="C62" s="42"/>
      <c r="D62" s="60"/>
      <c r="E62" s="61"/>
      <c r="F62" s="91"/>
      <c r="G62" s="92"/>
      <c r="H62" s="92"/>
      <c r="I62" s="92"/>
      <c r="J62" s="92"/>
      <c r="K62" s="92"/>
      <c r="L62" s="92"/>
      <c r="M62" s="93"/>
    </row>
    <row r="63" spans="1:13" x14ac:dyDescent="0.2">
      <c r="A63" s="54"/>
      <c r="B63" s="30">
        <v>21</v>
      </c>
      <c r="C63" s="42"/>
      <c r="D63" s="60"/>
      <c r="E63" s="61"/>
      <c r="F63" s="91"/>
      <c r="G63" s="92"/>
      <c r="H63" s="92"/>
      <c r="I63" s="92"/>
      <c r="J63" s="92"/>
      <c r="K63" s="92"/>
      <c r="L63" s="92"/>
      <c r="M63" s="93"/>
    </row>
    <row r="64" spans="1:13" x14ac:dyDescent="0.2">
      <c r="A64" s="54"/>
      <c r="B64" s="30">
        <v>22</v>
      </c>
      <c r="C64" s="42"/>
      <c r="D64" s="60"/>
      <c r="E64" s="61"/>
      <c r="F64" s="91"/>
      <c r="G64" s="92"/>
      <c r="H64" s="92"/>
      <c r="I64" s="92"/>
      <c r="J64" s="92"/>
      <c r="K64" s="92"/>
      <c r="L64" s="92"/>
      <c r="M64" s="93"/>
    </row>
    <row r="65" spans="1:15" x14ac:dyDescent="0.2">
      <c r="A65" s="54"/>
      <c r="B65" s="30">
        <v>23</v>
      </c>
      <c r="C65" s="42"/>
      <c r="D65" s="60"/>
      <c r="E65" s="61"/>
      <c r="F65" s="91"/>
      <c r="G65" s="92"/>
      <c r="H65" s="92"/>
      <c r="I65" s="92"/>
      <c r="J65" s="92"/>
      <c r="K65" s="92"/>
      <c r="L65" s="92"/>
      <c r="M65" s="93"/>
    </row>
    <row r="66" spans="1:15" x14ac:dyDescent="0.2">
      <c r="A66" s="54"/>
      <c r="B66" s="30">
        <v>24</v>
      </c>
      <c r="C66" s="42"/>
      <c r="D66" s="60"/>
      <c r="E66" s="61"/>
      <c r="F66" s="91"/>
      <c r="G66" s="92"/>
      <c r="H66" s="92"/>
      <c r="I66" s="92"/>
      <c r="J66" s="92"/>
      <c r="K66" s="92"/>
      <c r="L66" s="92"/>
      <c r="M66" s="93"/>
    </row>
    <row r="67" spans="1:15" x14ac:dyDescent="0.2">
      <c r="A67" s="54"/>
      <c r="B67" s="30">
        <v>25</v>
      </c>
      <c r="C67" s="42"/>
      <c r="D67" s="60"/>
      <c r="E67" s="61"/>
      <c r="F67" s="91"/>
      <c r="G67" s="92"/>
      <c r="H67" s="92"/>
      <c r="I67" s="92"/>
      <c r="J67" s="92"/>
      <c r="K67" s="92"/>
      <c r="L67" s="92"/>
      <c r="M67" s="93"/>
    </row>
    <row r="68" spans="1:15" x14ac:dyDescent="0.2">
      <c r="A68" s="54"/>
      <c r="B68" s="30">
        <v>26</v>
      </c>
      <c r="C68" s="42"/>
      <c r="D68" s="60"/>
      <c r="E68" s="61"/>
      <c r="F68" s="91"/>
      <c r="G68" s="92"/>
      <c r="H68" s="92"/>
      <c r="I68" s="92"/>
      <c r="J68" s="92"/>
      <c r="K68" s="92"/>
      <c r="L68" s="92"/>
      <c r="M68" s="93"/>
    </row>
    <row r="69" spans="1:15" x14ac:dyDescent="0.2">
      <c r="A69" s="54"/>
      <c r="B69" s="30">
        <v>27</v>
      </c>
      <c r="C69" s="42"/>
      <c r="D69" s="60"/>
      <c r="E69" s="61"/>
      <c r="F69" s="91"/>
      <c r="G69" s="92"/>
      <c r="H69" s="92"/>
      <c r="I69" s="92"/>
      <c r="J69" s="92"/>
      <c r="K69" s="92"/>
      <c r="L69" s="92"/>
      <c r="M69" s="93"/>
    </row>
    <row r="70" spans="1:15" x14ac:dyDescent="0.2">
      <c r="A70" s="54"/>
      <c r="B70" s="30">
        <v>28</v>
      </c>
      <c r="C70" s="42"/>
      <c r="D70" s="60"/>
      <c r="E70" s="61"/>
      <c r="F70" s="91"/>
      <c r="G70" s="92"/>
      <c r="H70" s="92"/>
      <c r="I70" s="92"/>
      <c r="J70" s="92"/>
      <c r="K70" s="92"/>
      <c r="L70" s="92"/>
      <c r="M70" s="93"/>
    </row>
    <row r="71" spans="1:15" x14ac:dyDescent="0.2">
      <c r="A71" s="54"/>
      <c r="B71" s="30">
        <v>29</v>
      </c>
      <c r="C71" s="42"/>
      <c r="D71" s="60"/>
      <c r="E71" s="61"/>
      <c r="F71" s="91"/>
      <c r="G71" s="92"/>
      <c r="H71" s="92"/>
      <c r="I71" s="92"/>
      <c r="J71" s="92"/>
      <c r="K71" s="92"/>
      <c r="L71" s="92"/>
      <c r="M71" s="93"/>
    </row>
    <row r="72" spans="1:15" x14ac:dyDescent="0.2">
      <c r="A72" s="54"/>
      <c r="B72" s="30">
        <v>30</v>
      </c>
      <c r="C72" s="42" t="s">
        <v>21</v>
      </c>
      <c r="D72" s="60" t="s">
        <v>21</v>
      </c>
      <c r="E72" s="61">
        <v>0</v>
      </c>
      <c r="F72" s="91" t="s">
        <v>30</v>
      </c>
      <c r="G72" s="92"/>
      <c r="H72" s="92"/>
      <c r="I72" s="92"/>
      <c r="J72" s="92"/>
      <c r="K72" s="92"/>
      <c r="L72" s="92"/>
      <c r="M72" s="93"/>
    </row>
    <row r="73" spans="1:15" ht="13.5" thickBot="1" x14ac:dyDescent="0.25">
      <c r="A73" s="54"/>
      <c r="B73" s="31">
        <v>31</v>
      </c>
      <c r="C73" s="64" t="s">
        <v>21</v>
      </c>
      <c r="D73" s="65" t="s">
        <v>21</v>
      </c>
      <c r="E73" s="66">
        <v>0</v>
      </c>
      <c r="F73" s="109" t="s">
        <v>30</v>
      </c>
      <c r="G73" s="110"/>
      <c r="H73" s="110"/>
      <c r="I73" s="110"/>
      <c r="J73" s="110"/>
      <c r="K73" s="110"/>
      <c r="L73" s="110"/>
      <c r="M73" s="111"/>
    </row>
    <row r="74" spans="1:15" x14ac:dyDescent="0.2">
      <c r="B74" s="32"/>
      <c r="C74" s="33">
        <f>SUM(C43:C73)</f>
        <v>0</v>
      </c>
      <c r="D74" s="69">
        <f>SUM(D43:D73)</f>
        <v>0</v>
      </c>
      <c r="E74" s="70">
        <f>SUM(E43:E73)</f>
        <v>0</v>
      </c>
      <c r="F74" s="71"/>
      <c r="G74" s="71"/>
      <c r="H74" s="71"/>
      <c r="I74" s="71"/>
      <c r="J74" s="71"/>
      <c r="K74" s="71"/>
      <c r="L74" s="71"/>
      <c r="M74" s="43"/>
    </row>
    <row r="76" spans="1:15" x14ac:dyDescent="0.2">
      <c r="B76" s="2" t="s">
        <v>31</v>
      </c>
      <c r="M76" s="2"/>
    </row>
    <row r="77" spans="1:15" ht="13.5" thickBot="1" x14ac:dyDescent="0.25">
      <c r="C77" s="41"/>
      <c r="E77" s="41"/>
      <c r="G77" s="41"/>
      <c r="I77" s="41"/>
      <c r="K77" s="41"/>
      <c r="M77" s="41"/>
      <c r="N77" s="41"/>
      <c r="O77" s="41"/>
    </row>
    <row r="78" spans="1:15" ht="15" customHeight="1" x14ac:dyDescent="0.2">
      <c r="A78" s="100"/>
      <c r="B78" s="80" t="s">
        <v>1</v>
      </c>
      <c r="C78" s="46" t="s">
        <v>23</v>
      </c>
      <c r="D78" s="47" t="s">
        <v>20</v>
      </c>
      <c r="E78" s="101" t="s">
        <v>24</v>
      </c>
      <c r="F78" s="103" t="s">
        <v>25</v>
      </c>
      <c r="G78" s="104"/>
      <c r="H78" s="104"/>
      <c r="I78" s="104"/>
      <c r="J78" s="104"/>
      <c r="K78" s="104"/>
      <c r="L78" s="104"/>
      <c r="M78" s="105"/>
    </row>
    <row r="79" spans="1:15" ht="15.75" thickBot="1" x14ac:dyDescent="0.25">
      <c r="A79" s="100"/>
      <c r="B79" s="81"/>
      <c r="C79" s="50" t="s">
        <v>28</v>
      </c>
      <c r="D79" s="51" t="s">
        <v>29</v>
      </c>
      <c r="E79" s="102"/>
      <c r="F79" s="106"/>
      <c r="G79" s="107"/>
      <c r="H79" s="107"/>
      <c r="I79" s="107"/>
      <c r="J79" s="107"/>
      <c r="K79" s="107"/>
      <c r="L79" s="107"/>
      <c r="M79" s="108"/>
    </row>
    <row r="80" spans="1:15" ht="13.5" thickTop="1" x14ac:dyDescent="0.2">
      <c r="A80" s="54"/>
      <c r="B80" s="15">
        <v>1</v>
      </c>
      <c r="C80" s="55"/>
      <c r="D80" s="56"/>
      <c r="E80" s="57"/>
      <c r="F80" s="94"/>
      <c r="G80" s="95"/>
      <c r="H80" s="95"/>
      <c r="I80" s="95"/>
      <c r="J80" s="95"/>
      <c r="K80" s="95"/>
      <c r="L80" s="95"/>
      <c r="M80" s="96"/>
    </row>
    <row r="81" spans="1:13" x14ac:dyDescent="0.2">
      <c r="A81" s="54"/>
      <c r="B81" s="30">
        <v>2</v>
      </c>
      <c r="C81" s="42"/>
      <c r="D81" s="60"/>
      <c r="E81" s="61"/>
      <c r="F81" s="97"/>
      <c r="G81" s="98"/>
      <c r="H81" s="98"/>
      <c r="I81" s="98"/>
      <c r="J81" s="98"/>
      <c r="K81" s="98"/>
      <c r="L81" s="98"/>
      <c r="M81" s="99"/>
    </row>
    <row r="82" spans="1:13" x14ac:dyDescent="0.2">
      <c r="A82" s="54"/>
      <c r="B82" s="30">
        <v>3</v>
      </c>
      <c r="C82" s="42"/>
      <c r="D82" s="60"/>
      <c r="E82" s="61"/>
      <c r="F82" s="91"/>
      <c r="G82" s="92"/>
      <c r="H82" s="92"/>
      <c r="I82" s="92"/>
      <c r="J82" s="92"/>
      <c r="K82" s="92"/>
      <c r="L82" s="92"/>
      <c r="M82" s="93"/>
    </row>
    <row r="83" spans="1:13" x14ac:dyDescent="0.2">
      <c r="A83" s="54"/>
      <c r="B83" s="30">
        <v>4</v>
      </c>
      <c r="C83" s="42"/>
      <c r="D83" s="60"/>
      <c r="E83" s="61"/>
      <c r="F83" s="91"/>
      <c r="G83" s="92"/>
      <c r="H83" s="92"/>
      <c r="I83" s="92"/>
      <c r="J83" s="92"/>
      <c r="K83" s="92"/>
      <c r="L83" s="92"/>
      <c r="M83" s="93"/>
    </row>
    <row r="84" spans="1:13" x14ac:dyDescent="0.2">
      <c r="A84" s="54"/>
      <c r="B84" s="30">
        <v>5</v>
      </c>
      <c r="C84" s="42"/>
      <c r="D84" s="60"/>
      <c r="E84" s="61"/>
      <c r="F84" s="91"/>
      <c r="G84" s="92"/>
      <c r="H84" s="92"/>
      <c r="I84" s="92"/>
      <c r="J84" s="92"/>
      <c r="K84" s="92"/>
      <c r="L84" s="92"/>
      <c r="M84" s="93"/>
    </row>
    <row r="85" spans="1:13" x14ac:dyDescent="0.2">
      <c r="A85" s="54"/>
      <c r="B85" s="30">
        <v>6</v>
      </c>
      <c r="C85" s="42"/>
      <c r="D85" s="60"/>
      <c r="E85" s="61"/>
      <c r="F85" s="91"/>
      <c r="G85" s="92"/>
      <c r="H85" s="92"/>
      <c r="I85" s="92"/>
      <c r="J85" s="92"/>
      <c r="K85" s="92"/>
      <c r="L85" s="92"/>
      <c r="M85" s="93"/>
    </row>
    <row r="86" spans="1:13" x14ac:dyDescent="0.2">
      <c r="A86" s="54"/>
      <c r="B86" s="30">
        <v>7</v>
      </c>
      <c r="C86" s="42"/>
      <c r="D86" s="60"/>
      <c r="E86" s="61"/>
      <c r="F86" s="91"/>
      <c r="G86" s="92"/>
      <c r="H86" s="92"/>
      <c r="I86" s="92"/>
      <c r="J86" s="92"/>
      <c r="K86" s="92"/>
      <c r="L86" s="92"/>
      <c r="M86" s="93"/>
    </row>
    <row r="87" spans="1:13" x14ac:dyDescent="0.2">
      <c r="A87" s="54"/>
      <c r="B87" s="30">
        <v>8</v>
      </c>
      <c r="C87" s="42"/>
      <c r="D87" s="60"/>
      <c r="E87" s="61"/>
      <c r="F87" s="91"/>
      <c r="G87" s="92"/>
      <c r="H87" s="92"/>
      <c r="I87" s="92"/>
      <c r="J87" s="92"/>
      <c r="K87" s="92"/>
      <c r="L87" s="92"/>
      <c r="M87" s="93"/>
    </row>
    <row r="88" spans="1:13" x14ac:dyDescent="0.2">
      <c r="A88" s="54"/>
      <c r="B88" s="30">
        <v>9</v>
      </c>
      <c r="C88" s="42"/>
      <c r="D88" s="60"/>
      <c r="E88" s="61"/>
      <c r="F88" s="91"/>
      <c r="G88" s="92"/>
      <c r="H88" s="92"/>
      <c r="I88" s="92"/>
      <c r="J88" s="92"/>
      <c r="K88" s="92"/>
      <c r="L88" s="92"/>
      <c r="M88" s="93"/>
    </row>
    <row r="89" spans="1:13" x14ac:dyDescent="0.2">
      <c r="A89" s="54"/>
      <c r="B89" s="30">
        <v>10</v>
      </c>
      <c r="C89" s="42"/>
      <c r="D89" s="60"/>
      <c r="E89" s="61"/>
      <c r="F89" s="91"/>
      <c r="G89" s="92"/>
      <c r="H89" s="92"/>
      <c r="I89" s="92"/>
      <c r="J89" s="92"/>
      <c r="K89" s="92"/>
      <c r="L89" s="92"/>
      <c r="M89" s="93"/>
    </row>
    <row r="90" spans="1:13" x14ac:dyDescent="0.2">
      <c r="A90" s="54"/>
      <c r="B90" s="30">
        <v>11</v>
      </c>
      <c r="C90" s="42"/>
      <c r="D90" s="60"/>
      <c r="E90" s="61"/>
      <c r="F90" s="91"/>
      <c r="G90" s="92"/>
      <c r="H90" s="92"/>
      <c r="I90" s="92"/>
      <c r="J90" s="92"/>
      <c r="K90" s="92"/>
      <c r="L90" s="92"/>
      <c r="M90" s="93"/>
    </row>
    <row r="91" spans="1:13" x14ac:dyDescent="0.2">
      <c r="A91" s="54"/>
      <c r="B91" s="30">
        <v>12</v>
      </c>
      <c r="C91" s="42"/>
      <c r="D91" s="60"/>
      <c r="E91" s="61"/>
      <c r="F91" s="91"/>
      <c r="G91" s="92"/>
      <c r="H91" s="92"/>
      <c r="I91" s="92"/>
      <c r="J91" s="92"/>
      <c r="K91" s="92"/>
      <c r="L91" s="92"/>
      <c r="M91" s="93"/>
    </row>
    <row r="92" spans="1:13" x14ac:dyDescent="0.2">
      <c r="A92" s="54"/>
      <c r="B92" s="30">
        <v>13</v>
      </c>
      <c r="C92" s="42"/>
      <c r="D92" s="60"/>
      <c r="E92" s="61"/>
      <c r="F92" s="91"/>
      <c r="G92" s="92"/>
      <c r="H92" s="92"/>
      <c r="I92" s="92"/>
      <c r="J92" s="92"/>
      <c r="K92" s="92"/>
      <c r="L92" s="92"/>
      <c r="M92" s="93"/>
    </row>
    <row r="93" spans="1:13" x14ac:dyDescent="0.2">
      <c r="A93" s="54"/>
      <c r="B93" s="30">
        <v>14</v>
      </c>
      <c r="C93" s="42"/>
      <c r="D93" s="60"/>
      <c r="E93" s="61"/>
      <c r="F93" s="91"/>
      <c r="G93" s="92"/>
      <c r="H93" s="92"/>
      <c r="I93" s="92"/>
      <c r="J93" s="92"/>
      <c r="K93" s="92"/>
      <c r="L93" s="92"/>
      <c r="M93" s="93"/>
    </row>
    <row r="94" spans="1:13" x14ac:dyDescent="0.2">
      <c r="A94" s="54"/>
      <c r="B94" s="30">
        <v>15</v>
      </c>
      <c r="C94" s="42"/>
      <c r="D94" s="60"/>
      <c r="E94" s="61"/>
      <c r="F94" s="91"/>
      <c r="G94" s="92"/>
      <c r="H94" s="92"/>
      <c r="I94" s="92"/>
      <c r="J94" s="92"/>
      <c r="K94" s="92"/>
      <c r="L94" s="92"/>
      <c r="M94" s="93"/>
    </row>
    <row r="95" spans="1:13" x14ac:dyDescent="0.2">
      <c r="A95" s="54"/>
      <c r="B95" s="30">
        <v>16</v>
      </c>
      <c r="C95" s="42"/>
      <c r="D95" s="60"/>
      <c r="E95" s="61"/>
      <c r="F95" s="91"/>
      <c r="G95" s="92"/>
      <c r="H95" s="92"/>
      <c r="I95" s="92"/>
      <c r="J95" s="92"/>
      <c r="K95" s="92"/>
      <c r="L95" s="92"/>
      <c r="M95" s="93"/>
    </row>
    <row r="96" spans="1:13" x14ac:dyDescent="0.2">
      <c r="A96" s="54"/>
      <c r="B96" s="30">
        <v>17</v>
      </c>
      <c r="C96" s="42"/>
      <c r="D96" s="60"/>
      <c r="E96" s="61"/>
      <c r="F96" s="91"/>
      <c r="G96" s="92"/>
      <c r="H96" s="92"/>
      <c r="I96" s="92"/>
      <c r="J96" s="92"/>
      <c r="K96" s="92"/>
      <c r="L96" s="92"/>
      <c r="M96" s="93"/>
    </row>
    <row r="97" spans="1:13" x14ac:dyDescent="0.2">
      <c r="A97" s="54"/>
      <c r="B97" s="30">
        <v>18</v>
      </c>
      <c r="C97" s="42"/>
      <c r="D97" s="60"/>
      <c r="E97" s="61"/>
      <c r="F97" s="91"/>
      <c r="G97" s="92"/>
      <c r="H97" s="92"/>
      <c r="I97" s="92"/>
      <c r="J97" s="92"/>
      <c r="K97" s="92"/>
      <c r="L97" s="92"/>
      <c r="M97" s="93"/>
    </row>
    <row r="98" spans="1:13" x14ac:dyDescent="0.2">
      <c r="A98" s="54"/>
      <c r="B98" s="30">
        <v>19</v>
      </c>
      <c r="C98" s="42"/>
      <c r="D98" s="60"/>
      <c r="E98" s="61"/>
      <c r="F98" s="91"/>
      <c r="G98" s="92"/>
      <c r="H98" s="92"/>
      <c r="I98" s="92"/>
      <c r="J98" s="92"/>
      <c r="K98" s="92"/>
      <c r="L98" s="92"/>
      <c r="M98" s="93"/>
    </row>
    <row r="99" spans="1:13" x14ac:dyDescent="0.2">
      <c r="A99" s="54"/>
      <c r="B99" s="30">
        <v>20</v>
      </c>
      <c r="C99" s="42"/>
      <c r="D99" s="60"/>
      <c r="E99" s="61"/>
      <c r="F99" s="91"/>
      <c r="G99" s="92"/>
      <c r="H99" s="92"/>
      <c r="I99" s="92"/>
      <c r="J99" s="92"/>
      <c r="K99" s="92"/>
      <c r="L99" s="92"/>
      <c r="M99" s="93"/>
    </row>
    <row r="100" spans="1:13" x14ac:dyDescent="0.2">
      <c r="A100" s="54"/>
      <c r="B100" s="30">
        <v>21</v>
      </c>
      <c r="C100" s="42"/>
      <c r="D100" s="60"/>
      <c r="E100" s="61"/>
      <c r="F100" s="91"/>
      <c r="G100" s="92"/>
      <c r="H100" s="92"/>
      <c r="I100" s="92"/>
      <c r="J100" s="92"/>
      <c r="K100" s="92"/>
      <c r="L100" s="92"/>
      <c r="M100" s="93"/>
    </row>
    <row r="101" spans="1:13" x14ac:dyDescent="0.2">
      <c r="A101" s="54"/>
      <c r="B101" s="30">
        <v>22</v>
      </c>
      <c r="C101" s="42"/>
      <c r="D101" s="60"/>
      <c r="E101" s="61"/>
      <c r="F101" s="91"/>
      <c r="G101" s="92"/>
      <c r="H101" s="92"/>
      <c r="I101" s="92"/>
      <c r="J101" s="92"/>
      <c r="K101" s="92"/>
      <c r="L101" s="92"/>
      <c r="M101" s="93"/>
    </row>
    <row r="102" spans="1:13" x14ac:dyDescent="0.2">
      <c r="A102" s="54"/>
      <c r="B102" s="30">
        <v>23</v>
      </c>
      <c r="C102" s="42"/>
      <c r="D102" s="60"/>
      <c r="E102" s="61"/>
      <c r="F102" s="91"/>
      <c r="G102" s="92"/>
      <c r="H102" s="92"/>
      <c r="I102" s="92"/>
      <c r="J102" s="92"/>
      <c r="K102" s="92"/>
      <c r="L102" s="92"/>
      <c r="M102" s="93"/>
    </row>
    <row r="103" spans="1:13" x14ac:dyDescent="0.2">
      <c r="A103" s="54"/>
      <c r="B103" s="30">
        <v>24</v>
      </c>
      <c r="C103" s="42"/>
      <c r="D103" s="60"/>
      <c r="E103" s="61"/>
      <c r="F103" s="91"/>
      <c r="G103" s="92"/>
      <c r="H103" s="92"/>
      <c r="I103" s="92"/>
      <c r="J103" s="92"/>
      <c r="K103" s="92"/>
      <c r="L103" s="92"/>
      <c r="M103" s="93"/>
    </row>
    <row r="104" spans="1:13" x14ac:dyDescent="0.2">
      <c r="A104" s="54"/>
      <c r="B104" s="30">
        <v>25</v>
      </c>
      <c r="C104" s="42"/>
      <c r="D104" s="60"/>
      <c r="E104" s="61"/>
      <c r="F104" s="91"/>
      <c r="G104" s="92"/>
      <c r="H104" s="92"/>
      <c r="I104" s="92"/>
      <c r="J104" s="92"/>
      <c r="K104" s="92"/>
      <c r="L104" s="92"/>
      <c r="M104" s="93"/>
    </row>
    <row r="105" spans="1:13" x14ac:dyDescent="0.2">
      <c r="A105" s="54"/>
      <c r="B105" s="30">
        <v>26</v>
      </c>
      <c r="C105" s="42"/>
      <c r="D105" s="60"/>
      <c r="E105" s="61"/>
      <c r="F105" s="91"/>
      <c r="G105" s="92"/>
      <c r="H105" s="92"/>
      <c r="I105" s="92"/>
      <c r="J105" s="92"/>
      <c r="K105" s="92"/>
      <c r="L105" s="92"/>
      <c r="M105" s="93"/>
    </row>
    <row r="106" spans="1:13" x14ac:dyDescent="0.2">
      <c r="A106" s="54"/>
      <c r="B106" s="30">
        <v>27</v>
      </c>
      <c r="C106" s="42"/>
      <c r="D106" s="60"/>
      <c r="E106" s="61"/>
      <c r="F106" s="91"/>
      <c r="G106" s="92"/>
      <c r="H106" s="92"/>
      <c r="I106" s="92"/>
      <c r="J106" s="92"/>
      <c r="K106" s="92"/>
      <c r="L106" s="92"/>
      <c r="M106" s="93"/>
    </row>
    <row r="107" spans="1:13" x14ac:dyDescent="0.2">
      <c r="A107" s="54"/>
      <c r="B107" s="30">
        <v>28</v>
      </c>
      <c r="C107" s="42"/>
      <c r="D107" s="60"/>
      <c r="E107" s="61"/>
      <c r="F107" s="91"/>
      <c r="G107" s="92"/>
      <c r="H107" s="92"/>
      <c r="I107" s="92"/>
      <c r="J107" s="92"/>
      <c r="K107" s="92"/>
      <c r="L107" s="92"/>
      <c r="M107" s="93"/>
    </row>
    <row r="108" spans="1:13" x14ac:dyDescent="0.2">
      <c r="A108" s="54"/>
      <c r="B108" s="30">
        <v>29</v>
      </c>
      <c r="C108" s="42"/>
      <c r="D108" s="60"/>
      <c r="E108" s="61"/>
      <c r="F108" s="91"/>
      <c r="G108" s="92"/>
      <c r="H108" s="92"/>
      <c r="I108" s="92"/>
      <c r="J108" s="92"/>
      <c r="K108" s="92"/>
      <c r="L108" s="92"/>
      <c r="M108" s="93"/>
    </row>
    <row r="109" spans="1:13" x14ac:dyDescent="0.2">
      <c r="A109" s="54"/>
      <c r="B109" s="30">
        <v>30</v>
      </c>
      <c r="C109" s="42"/>
      <c r="D109" s="60"/>
      <c r="E109" s="61"/>
      <c r="F109" s="91"/>
      <c r="G109" s="92"/>
      <c r="H109" s="92"/>
      <c r="I109" s="92"/>
      <c r="J109" s="92"/>
      <c r="K109" s="92"/>
      <c r="L109" s="92"/>
      <c r="M109" s="93"/>
    </row>
    <row r="110" spans="1:13" ht="13.5" thickBot="1" x14ac:dyDescent="0.25">
      <c r="A110" s="54"/>
      <c r="B110" s="31">
        <v>31</v>
      </c>
      <c r="C110" s="64" t="s">
        <v>21</v>
      </c>
      <c r="D110" s="65" t="s">
        <v>21</v>
      </c>
      <c r="E110" s="66">
        <v>0</v>
      </c>
      <c r="F110" s="109" t="s">
        <v>30</v>
      </c>
      <c r="G110" s="110"/>
      <c r="H110" s="110"/>
      <c r="I110" s="110"/>
      <c r="J110" s="110"/>
      <c r="K110" s="110"/>
      <c r="L110" s="110"/>
      <c r="M110" s="111"/>
    </row>
    <row r="111" spans="1:13" x14ac:dyDescent="0.2">
      <c r="B111" s="32"/>
      <c r="C111" s="33">
        <f>SUM(C80:C110)</f>
        <v>0</v>
      </c>
      <c r="D111" s="76">
        <f>SUM(D80:D110)</f>
        <v>0</v>
      </c>
      <c r="E111" s="70">
        <f>SUM(E80:E110)</f>
        <v>0</v>
      </c>
      <c r="F111" s="79"/>
      <c r="G111" s="71"/>
      <c r="H111" s="71"/>
      <c r="I111" s="71"/>
      <c r="J111" s="71"/>
      <c r="K111" s="71"/>
      <c r="L111" s="71"/>
      <c r="M111" s="43"/>
    </row>
    <row r="113" spans="1:13" x14ac:dyDescent="0.2">
      <c r="B113" s="2" t="s">
        <v>32</v>
      </c>
      <c r="M113" s="2"/>
    </row>
    <row r="114" spans="1:13" ht="13.5" thickBot="1" x14ac:dyDescent="0.25">
      <c r="C114" s="41"/>
      <c r="E114" s="41"/>
      <c r="G114" s="41"/>
      <c r="I114" s="41"/>
      <c r="K114" s="41"/>
      <c r="M114" s="41"/>
    </row>
    <row r="115" spans="1:13" ht="15" customHeight="1" x14ac:dyDescent="0.2">
      <c r="A115" s="100"/>
      <c r="B115" s="80" t="s">
        <v>1</v>
      </c>
      <c r="C115" s="46" t="s">
        <v>23</v>
      </c>
      <c r="D115" s="47" t="s">
        <v>20</v>
      </c>
      <c r="E115" s="101" t="s">
        <v>24</v>
      </c>
      <c r="F115" s="103" t="s">
        <v>25</v>
      </c>
      <c r="G115" s="104"/>
      <c r="H115" s="104"/>
      <c r="I115" s="104"/>
      <c r="J115" s="104"/>
      <c r="K115" s="104"/>
      <c r="L115" s="104"/>
      <c r="M115" s="105"/>
    </row>
    <row r="116" spans="1:13" ht="15.75" thickBot="1" x14ac:dyDescent="0.25">
      <c r="A116" s="100"/>
      <c r="B116" s="81"/>
      <c r="C116" s="50" t="s">
        <v>28</v>
      </c>
      <c r="D116" s="51" t="s">
        <v>29</v>
      </c>
      <c r="E116" s="102"/>
      <c r="F116" s="106"/>
      <c r="G116" s="107"/>
      <c r="H116" s="107"/>
      <c r="I116" s="107"/>
      <c r="J116" s="107"/>
      <c r="K116" s="107"/>
      <c r="L116" s="107"/>
      <c r="M116" s="108"/>
    </row>
    <row r="117" spans="1:13" ht="13.5" thickTop="1" x14ac:dyDescent="0.2">
      <c r="A117" s="54"/>
      <c r="B117" s="15">
        <v>1</v>
      </c>
      <c r="C117" s="55"/>
      <c r="D117" s="56"/>
      <c r="E117" s="57"/>
      <c r="F117" s="94"/>
      <c r="G117" s="95"/>
      <c r="H117" s="95"/>
      <c r="I117" s="95"/>
      <c r="J117" s="95"/>
      <c r="K117" s="95"/>
      <c r="L117" s="95"/>
      <c r="M117" s="96"/>
    </row>
    <row r="118" spans="1:13" x14ac:dyDescent="0.2">
      <c r="A118" s="54"/>
      <c r="B118" s="30">
        <v>2</v>
      </c>
      <c r="C118" s="42"/>
      <c r="D118" s="60"/>
      <c r="E118" s="61"/>
      <c r="F118" s="97"/>
      <c r="G118" s="98"/>
      <c r="H118" s="98"/>
      <c r="I118" s="98"/>
      <c r="J118" s="98"/>
      <c r="K118" s="98"/>
      <c r="L118" s="98"/>
      <c r="M118" s="99"/>
    </row>
    <row r="119" spans="1:13" x14ac:dyDescent="0.2">
      <c r="A119" s="54"/>
      <c r="B119" s="30">
        <v>3</v>
      </c>
      <c r="C119" s="42"/>
      <c r="D119" s="60"/>
      <c r="E119" s="61"/>
      <c r="F119" s="91"/>
      <c r="G119" s="92"/>
      <c r="H119" s="92"/>
      <c r="I119" s="92"/>
      <c r="J119" s="92"/>
      <c r="K119" s="92"/>
      <c r="L119" s="92"/>
      <c r="M119" s="93"/>
    </row>
    <row r="120" spans="1:13" x14ac:dyDescent="0.2">
      <c r="A120" s="54"/>
      <c r="B120" s="30">
        <v>4</v>
      </c>
      <c r="C120" s="42"/>
      <c r="D120" s="60"/>
      <c r="E120" s="61"/>
      <c r="F120" s="91"/>
      <c r="G120" s="92"/>
      <c r="H120" s="92"/>
      <c r="I120" s="92"/>
      <c r="J120" s="92"/>
      <c r="K120" s="92"/>
      <c r="L120" s="92"/>
      <c r="M120" s="93"/>
    </row>
    <row r="121" spans="1:13" x14ac:dyDescent="0.2">
      <c r="A121" s="54"/>
      <c r="B121" s="30">
        <v>5</v>
      </c>
      <c r="C121" s="42"/>
      <c r="D121" s="60"/>
      <c r="E121" s="61"/>
      <c r="F121" s="91"/>
      <c r="G121" s="92"/>
      <c r="H121" s="92"/>
      <c r="I121" s="92"/>
      <c r="J121" s="92"/>
      <c r="K121" s="92"/>
      <c r="L121" s="92"/>
      <c r="M121" s="93"/>
    </row>
    <row r="122" spans="1:13" x14ac:dyDescent="0.2">
      <c r="A122" s="54"/>
      <c r="B122" s="30">
        <v>6</v>
      </c>
      <c r="C122" s="42"/>
      <c r="D122" s="60"/>
      <c r="E122" s="61"/>
      <c r="F122" s="91"/>
      <c r="G122" s="92"/>
      <c r="H122" s="92"/>
      <c r="I122" s="92"/>
      <c r="J122" s="92"/>
      <c r="K122" s="92"/>
      <c r="L122" s="92"/>
      <c r="M122" s="93"/>
    </row>
    <row r="123" spans="1:13" x14ac:dyDescent="0.2">
      <c r="A123" s="54"/>
      <c r="B123" s="30">
        <v>7</v>
      </c>
      <c r="C123" s="42"/>
      <c r="D123" s="60"/>
      <c r="E123" s="61"/>
      <c r="F123" s="91"/>
      <c r="G123" s="92"/>
      <c r="H123" s="92"/>
      <c r="I123" s="92"/>
      <c r="J123" s="92"/>
      <c r="K123" s="92"/>
      <c r="L123" s="92"/>
      <c r="M123" s="93"/>
    </row>
    <row r="124" spans="1:13" x14ac:dyDescent="0.2">
      <c r="A124" s="54"/>
      <c r="B124" s="30">
        <v>8</v>
      </c>
      <c r="C124" s="42"/>
      <c r="D124" s="60"/>
      <c r="E124" s="61"/>
      <c r="F124" s="91"/>
      <c r="G124" s="92"/>
      <c r="H124" s="92"/>
      <c r="I124" s="92"/>
      <c r="J124" s="92"/>
      <c r="K124" s="92"/>
      <c r="L124" s="92"/>
      <c r="M124" s="93"/>
    </row>
    <row r="125" spans="1:13" x14ac:dyDescent="0.2">
      <c r="A125" s="54"/>
      <c r="B125" s="30">
        <v>9</v>
      </c>
      <c r="C125" s="42"/>
      <c r="D125" s="60"/>
      <c r="E125" s="61"/>
      <c r="F125" s="91"/>
      <c r="G125" s="92"/>
      <c r="H125" s="92"/>
      <c r="I125" s="92"/>
      <c r="J125" s="92"/>
      <c r="K125" s="92"/>
      <c r="L125" s="92"/>
      <c r="M125" s="93"/>
    </row>
    <row r="126" spans="1:13" x14ac:dyDescent="0.2">
      <c r="A126" s="54"/>
      <c r="B126" s="30">
        <v>10</v>
      </c>
      <c r="C126" s="42"/>
      <c r="D126" s="60"/>
      <c r="E126" s="61"/>
      <c r="F126" s="91"/>
      <c r="G126" s="92"/>
      <c r="H126" s="92"/>
      <c r="I126" s="92"/>
      <c r="J126" s="92"/>
      <c r="K126" s="92"/>
      <c r="L126" s="92"/>
      <c r="M126" s="93"/>
    </row>
    <row r="127" spans="1:13" x14ac:dyDescent="0.2">
      <c r="A127" s="54"/>
      <c r="B127" s="30">
        <v>11</v>
      </c>
      <c r="C127" s="42"/>
      <c r="D127" s="60"/>
      <c r="E127" s="61"/>
      <c r="F127" s="91"/>
      <c r="G127" s="92"/>
      <c r="H127" s="92"/>
      <c r="I127" s="92"/>
      <c r="J127" s="92"/>
      <c r="K127" s="92"/>
      <c r="L127" s="92"/>
      <c r="M127" s="93"/>
    </row>
    <row r="128" spans="1:13" x14ac:dyDescent="0.2">
      <c r="A128" s="54"/>
      <c r="B128" s="30">
        <v>12</v>
      </c>
      <c r="C128" s="42"/>
      <c r="D128" s="60"/>
      <c r="E128" s="61"/>
      <c r="F128" s="91"/>
      <c r="G128" s="92"/>
      <c r="H128" s="92"/>
      <c r="I128" s="92"/>
      <c r="J128" s="92"/>
      <c r="K128" s="92"/>
      <c r="L128" s="92"/>
      <c r="M128" s="93"/>
    </row>
    <row r="129" spans="1:13" x14ac:dyDescent="0.2">
      <c r="A129" s="54"/>
      <c r="B129" s="30">
        <v>13</v>
      </c>
      <c r="C129" s="42"/>
      <c r="D129" s="60"/>
      <c r="E129" s="61"/>
      <c r="F129" s="91"/>
      <c r="G129" s="92"/>
      <c r="H129" s="92"/>
      <c r="I129" s="92"/>
      <c r="J129" s="92"/>
      <c r="K129" s="92"/>
      <c r="L129" s="92"/>
      <c r="M129" s="93"/>
    </row>
    <row r="130" spans="1:13" x14ac:dyDescent="0.2">
      <c r="A130" s="54"/>
      <c r="B130" s="30">
        <v>14</v>
      </c>
      <c r="C130" s="42"/>
      <c r="D130" s="60"/>
      <c r="E130" s="61"/>
      <c r="F130" s="91"/>
      <c r="G130" s="92"/>
      <c r="H130" s="92"/>
      <c r="I130" s="92"/>
      <c r="J130" s="92"/>
      <c r="K130" s="92"/>
      <c r="L130" s="92"/>
      <c r="M130" s="93"/>
    </row>
    <row r="131" spans="1:13" x14ac:dyDescent="0.2">
      <c r="A131" s="54"/>
      <c r="B131" s="30">
        <v>15</v>
      </c>
      <c r="C131" s="42"/>
      <c r="D131" s="60"/>
      <c r="E131" s="61"/>
      <c r="F131" s="91"/>
      <c r="G131" s="92"/>
      <c r="H131" s="92"/>
      <c r="I131" s="92"/>
      <c r="J131" s="92"/>
      <c r="K131" s="92"/>
      <c r="L131" s="92"/>
      <c r="M131" s="93"/>
    </row>
    <row r="132" spans="1:13" x14ac:dyDescent="0.2">
      <c r="A132" s="54"/>
      <c r="B132" s="30">
        <v>16</v>
      </c>
      <c r="C132" s="42"/>
      <c r="D132" s="60"/>
      <c r="E132" s="61"/>
      <c r="F132" s="91"/>
      <c r="G132" s="92"/>
      <c r="H132" s="92"/>
      <c r="I132" s="92"/>
      <c r="J132" s="92"/>
      <c r="K132" s="92"/>
      <c r="L132" s="92"/>
      <c r="M132" s="93"/>
    </row>
    <row r="133" spans="1:13" x14ac:dyDescent="0.2">
      <c r="A133" s="54"/>
      <c r="B133" s="30">
        <v>17</v>
      </c>
      <c r="C133" s="42"/>
      <c r="D133" s="60"/>
      <c r="E133" s="61"/>
      <c r="F133" s="91"/>
      <c r="G133" s="92"/>
      <c r="H133" s="92"/>
      <c r="I133" s="92"/>
      <c r="J133" s="92"/>
      <c r="K133" s="92"/>
      <c r="L133" s="92"/>
      <c r="M133" s="93"/>
    </row>
    <row r="134" spans="1:13" x14ac:dyDescent="0.2">
      <c r="A134" s="54"/>
      <c r="B134" s="30">
        <v>18</v>
      </c>
      <c r="C134" s="42"/>
      <c r="D134" s="60"/>
      <c r="E134" s="61"/>
      <c r="F134" s="91"/>
      <c r="G134" s="92"/>
      <c r="H134" s="92"/>
      <c r="I134" s="92"/>
      <c r="J134" s="92"/>
      <c r="K134" s="92"/>
      <c r="L134" s="92"/>
      <c r="M134" s="93"/>
    </row>
    <row r="135" spans="1:13" x14ac:dyDescent="0.2">
      <c r="A135" s="54"/>
      <c r="B135" s="30">
        <v>19</v>
      </c>
      <c r="C135" s="42"/>
      <c r="D135" s="60"/>
      <c r="E135" s="61"/>
      <c r="F135" s="91"/>
      <c r="G135" s="92"/>
      <c r="H135" s="92"/>
      <c r="I135" s="92"/>
      <c r="J135" s="92"/>
      <c r="K135" s="92"/>
      <c r="L135" s="92"/>
      <c r="M135" s="93"/>
    </row>
    <row r="136" spans="1:13" x14ac:dyDescent="0.2">
      <c r="A136" s="54"/>
      <c r="B136" s="30">
        <v>20</v>
      </c>
      <c r="C136" s="42"/>
      <c r="D136" s="60"/>
      <c r="E136" s="61"/>
      <c r="F136" s="91"/>
      <c r="G136" s="92"/>
      <c r="H136" s="92"/>
      <c r="I136" s="92"/>
      <c r="J136" s="92"/>
      <c r="K136" s="92"/>
      <c r="L136" s="92"/>
      <c r="M136" s="93"/>
    </row>
    <row r="137" spans="1:13" x14ac:dyDescent="0.2">
      <c r="A137" s="54"/>
      <c r="B137" s="30">
        <v>21</v>
      </c>
      <c r="C137" s="42"/>
      <c r="D137" s="60"/>
      <c r="E137" s="61"/>
      <c r="F137" s="91"/>
      <c r="G137" s="92"/>
      <c r="H137" s="92"/>
      <c r="I137" s="92"/>
      <c r="J137" s="92"/>
      <c r="K137" s="92"/>
      <c r="L137" s="92"/>
      <c r="M137" s="93"/>
    </row>
    <row r="138" spans="1:13" x14ac:dyDescent="0.2">
      <c r="A138" s="54"/>
      <c r="B138" s="30">
        <v>22</v>
      </c>
      <c r="C138" s="42"/>
      <c r="D138" s="60"/>
      <c r="E138" s="61"/>
      <c r="F138" s="91"/>
      <c r="G138" s="92"/>
      <c r="H138" s="92"/>
      <c r="I138" s="92"/>
      <c r="J138" s="92"/>
      <c r="K138" s="92"/>
      <c r="L138" s="92"/>
      <c r="M138" s="93"/>
    </row>
    <row r="139" spans="1:13" x14ac:dyDescent="0.2">
      <c r="A139" s="54"/>
      <c r="B139" s="30">
        <v>23</v>
      </c>
      <c r="C139" s="42"/>
      <c r="D139" s="60"/>
      <c r="E139" s="61"/>
      <c r="F139" s="91"/>
      <c r="G139" s="92"/>
      <c r="H139" s="92"/>
      <c r="I139" s="92"/>
      <c r="J139" s="92"/>
      <c r="K139" s="92"/>
      <c r="L139" s="92"/>
      <c r="M139" s="93"/>
    </row>
    <row r="140" spans="1:13" x14ac:dyDescent="0.2">
      <c r="A140" s="54"/>
      <c r="B140" s="30">
        <v>24</v>
      </c>
      <c r="C140" s="42"/>
      <c r="D140" s="60"/>
      <c r="E140" s="61"/>
      <c r="F140" s="91"/>
      <c r="G140" s="92"/>
      <c r="H140" s="92"/>
      <c r="I140" s="92"/>
      <c r="J140" s="92"/>
      <c r="K140" s="92"/>
      <c r="L140" s="92"/>
      <c r="M140" s="93"/>
    </row>
    <row r="141" spans="1:13" x14ac:dyDescent="0.2">
      <c r="A141" s="54"/>
      <c r="B141" s="30">
        <v>25</v>
      </c>
      <c r="C141" s="42"/>
      <c r="D141" s="60"/>
      <c r="E141" s="61"/>
      <c r="F141" s="91"/>
      <c r="G141" s="92"/>
      <c r="H141" s="92"/>
      <c r="I141" s="92"/>
      <c r="J141" s="92"/>
      <c r="K141" s="92"/>
      <c r="L141" s="92"/>
      <c r="M141" s="93"/>
    </row>
    <row r="142" spans="1:13" x14ac:dyDescent="0.2">
      <c r="A142" s="54"/>
      <c r="B142" s="30">
        <v>26</v>
      </c>
      <c r="C142" s="42"/>
      <c r="D142" s="60"/>
      <c r="E142" s="61"/>
      <c r="F142" s="91"/>
      <c r="G142" s="92"/>
      <c r="H142" s="92"/>
      <c r="I142" s="92"/>
      <c r="J142" s="92"/>
      <c r="K142" s="92"/>
      <c r="L142" s="92"/>
      <c r="M142" s="93"/>
    </row>
    <row r="143" spans="1:13" x14ac:dyDescent="0.2">
      <c r="A143" s="54"/>
      <c r="B143" s="30">
        <v>27</v>
      </c>
      <c r="C143" s="42"/>
      <c r="D143" s="60"/>
      <c r="E143" s="61"/>
      <c r="F143" s="91"/>
      <c r="G143" s="92"/>
      <c r="H143" s="92"/>
      <c r="I143" s="92"/>
      <c r="J143" s="92"/>
      <c r="K143" s="92"/>
      <c r="L143" s="92"/>
      <c r="M143" s="93"/>
    </row>
    <row r="144" spans="1:13" x14ac:dyDescent="0.2">
      <c r="A144" s="54"/>
      <c r="B144" s="30">
        <v>28</v>
      </c>
      <c r="C144" s="42"/>
      <c r="D144" s="60"/>
      <c r="E144" s="61"/>
      <c r="F144" s="91"/>
      <c r="G144" s="92"/>
      <c r="H144" s="92"/>
      <c r="I144" s="92"/>
      <c r="J144" s="92"/>
      <c r="K144" s="92"/>
      <c r="L144" s="92"/>
      <c r="M144" s="93"/>
    </row>
    <row r="145" spans="1:13" x14ac:dyDescent="0.2">
      <c r="A145" s="54"/>
      <c r="B145" s="30">
        <v>29</v>
      </c>
      <c r="C145" s="42"/>
      <c r="D145" s="60"/>
      <c r="E145" s="61"/>
      <c r="F145" s="91"/>
      <c r="G145" s="92"/>
      <c r="H145" s="92"/>
      <c r="I145" s="92"/>
      <c r="J145" s="92"/>
      <c r="K145" s="92"/>
      <c r="L145" s="92"/>
      <c r="M145" s="93"/>
    </row>
    <row r="146" spans="1:13" x14ac:dyDescent="0.2">
      <c r="A146" s="54"/>
      <c r="B146" s="30">
        <v>30</v>
      </c>
      <c r="C146" s="42"/>
      <c r="D146" s="60"/>
      <c r="E146" s="61"/>
      <c r="F146" s="91"/>
      <c r="G146" s="92"/>
      <c r="H146" s="92"/>
      <c r="I146" s="92"/>
      <c r="J146" s="92"/>
      <c r="K146" s="92"/>
      <c r="L146" s="92"/>
      <c r="M146" s="93"/>
    </row>
    <row r="147" spans="1:13" ht="13.5" thickBot="1" x14ac:dyDescent="0.25">
      <c r="A147" s="54"/>
      <c r="B147" s="31">
        <v>31</v>
      </c>
      <c r="C147" s="64"/>
      <c r="D147" s="65"/>
      <c r="E147" s="66"/>
      <c r="F147" s="109"/>
      <c r="G147" s="110"/>
      <c r="H147" s="110"/>
      <c r="I147" s="110"/>
      <c r="J147" s="110"/>
      <c r="K147" s="110"/>
      <c r="L147" s="110"/>
      <c r="M147" s="111"/>
    </row>
    <row r="148" spans="1:13" x14ac:dyDescent="0.2">
      <c r="B148" s="32"/>
      <c r="C148" s="33">
        <f>SUM(C117:C147)</f>
        <v>0</v>
      </c>
      <c r="D148" s="69">
        <f>SUM(D117:D147)</f>
        <v>0</v>
      </c>
      <c r="E148" s="70">
        <f>SUM(E117:E147)</f>
        <v>0</v>
      </c>
      <c r="F148" s="79"/>
      <c r="G148" s="71"/>
      <c r="H148" s="71"/>
      <c r="I148" s="71"/>
      <c r="J148" s="71"/>
      <c r="K148" s="71"/>
      <c r="L148" s="71"/>
      <c r="M148" s="43"/>
    </row>
    <row r="150" spans="1:13" x14ac:dyDescent="0.2">
      <c r="B150" s="2" t="s">
        <v>33</v>
      </c>
      <c r="M150" s="2"/>
    </row>
    <row r="151" spans="1:13" ht="13.5" thickBot="1" x14ac:dyDescent="0.25">
      <c r="C151" s="41"/>
      <c r="E151" s="41"/>
      <c r="G151" s="41"/>
      <c r="I151" s="41"/>
      <c r="K151" s="41"/>
      <c r="M151" s="41"/>
    </row>
    <row r="152" spans="1:13" ht="15" customHeight="1" x14ac:dyDescent="0.2">
      <c r="A152" s="100"/>
      <c r="B152" s="80" t="s">
        <v>1</v>
      </c>
      <c r="C152" s="46" t="s">
        <v>23</v>
      </c>
      <c r="D152" s="47" t="s">
        <v>20</v>
      </c>
      <c r="E152" s="101" t="s">
        <v>24</v>
      </c>
      <c r="F152" s="103" t="s">
        <v>25</v>
      </c>
      <c r="G152" s="104"/>
      <c r="H152" s="104"/>
      <c r="I152" s="104"/>
      <c r="J152" s="104"/>
      <c r="K152" s="104"/>
      <c r="L152" s="104"/>
      <c r="M152" s="105"/>
    </row>
    <row r="153" spans="1:13" ht="15.75" thickBot="1" x14ac:dyDescent="0.25">
      <c r="A153" s="100"/>
      <c r="B153" s="81"/>
      <c r="C153" s="50" t="s">
        <v>28</v>
      </c>
      <c r="D153" s="51" t="s">
        <v>29</v>
      </c>
      <c r="E153" s="102"/>
      <c r="F153" s="106"/>
      <c r="G153" s="107"/>
      <c r="H153" s="107"/>
      <c r="I153" s="107"/>
      <c r="J153" s="107"/>
      <c r="K153" s="107"/>
      <c r="L153" s="107"/>
      <c r="M153" s="108"/>
    </row>
    <row r="154" spans="1:13" ht="13.5" thickTop="1" x14ac:dyDescent="0.2">
      <c r="A154" s="54"/>
      <c r="B154" s="15">
        <v>1</v>
      </c>
      <c r="C154" s="55"/>
      <c r="D154" s="56"/>
      <c r="E154" s="57"/>
      <c r="F154" s="94"/>
      <c r="G154" s="95"/>
      <c r="H154" s="95"/>
      <c r="I154" s="95"/>
      <c r="J154" s="95"/>
      <c r="K154" s="95"/>
      <c r="L154" s="95"/>
      <c r="M154" s="96"/>
    </row>
    <row r="155" spans="1:13" x14ac:dyDescent="0.2">
      <c r="A155" s="54"/>
      <c r="B155" s="30">
        <v>2</v>
      </c>
      <c r="C155" s="42"/>
      <c r="D155" s="60"/>
      <c r="E155" s="61"/>
      <c r="F155" s="97"/>
      <c r="G155" s="98"/>
      <c r="H155" s="98"/>
      <c r="I155" s="98"/>
      <c r="J155" s="98"/>
      <c r="K155" s="98"/>
      <c r="L155" s="98"/>
      <c r="M155" s="99"/>
    </row>
    <row r="156" spans="1:13" x14ac:dyDescent="0.2">
      <c r="A156" s="54"/>
      <c r="B156" s="30">
        <v>3</v>
      </c>
      <c r="C156" s="42"/>
      <c r="D156" s="60"/>
      <c r="E156" s="61"/>
      <c r="F156" s="91"/>
      <c r="G156" s="92"/>
      <c r="H156" s="92"/>
      <c r="I156" s="92"/>
      <c r="J156" s="92"/>
      <c r="K156" s="92"/>
      <c r="L156" s="92"/>
      <c r="M156" s="93"/>
    </row>
    <row r="157" spans="1:13" x14ac:dyDescent="0.2">
      <c r="A157" s="54"/>
      <c r="B157" s="30">
        <v>4</v>
      </c>
      <c r="C157" s="42"/>
      <c r="D157" s="60"/>
      <c r="E157" s="61"/>
      <c r="F157" s="91"/>
      <c r="G157" s="92"/>
      <c r="H157" s="92"/>
      <c r="I157" s="92"/>
      <c r="J157" s="92"/>
      <c r="K157" s="92"/>
      <c r="L157" s="92"/>
      <c r="M157" s="93"/>
    </row>
    <row r="158" spans="1:13" x14ac:dyDescent="0.2">
      <c r="A158" s="54"/>
      <c r="B158" s="30">
        <v>5</v>
      </c>
      <c r="C158" s="42"/>
      <c r="D158" s="60"/>
      <c r="E158" s="61"/>
      <c r="F158" s="91"/>
      <c r="G158" s="92"/>
      <c r="H158" s="92"/>
      <c r="I158" s="92"/>
      <c r="J158" s="92"/>
      <c r="K158" s="92"/>
      <c r="L158" s="92"/>
      <c r="M158" s="93"/>
    </row>
    <row r="159" spans="1:13" x14ac:dyDescent="0.2">
      <c r="A159" s="54"/>
      <c r="B159" s="30">
        <v>6</v>
      </c>
      <c r="C159" s="42"/>
      <c r="D159" s="60"/>
      <c r="E159" s="61"/>
      <c r="F159" s="91"/>
      <c r="G159" s="92"/>
      <c r="H159" s="92"/>
      <c r="I159" s="92"/>
      <c r="J159" s="92"/>
      <c r="K159" s="92"/>
      <c r="L159" s="92"/>
      <c r="M159" s="93"/>
    </row>
    <row r="160" spans="1:13" x14ac:dyDescent="0.2">
      <c r="A160" s="54"/>
      <c r="B160" s="30">
        <v>7</v>
      </c>
      <c r="C160" s="42"/>
      <c r="D160" s="60"/>
      <c r="E160" s="61"/>
      <c r="F160" s="91"/>
      <c r="G160" s="92"/>
      <c r="H160" s="92"/>
      <c r="I160" s="92"/>
      <c r="J160" s="92"/>
      <c r="K160" s="92"/>
      <c r="L160" s="92"/>
      <c r="M160" s="93"/>
    </row>
    <row r="161" spans="1:13" x14ac:dyDescent="0.2">
      <c r="A161" s="54"/>
      <c r="B161" s="30">
        <v>8</v>
      </c>
      <c r="C161" s="42"/>
      <c r="D161" s="60"/>
      <c r="E161" s="61"/>
      <c r="F161" s="91"/>
      <c r="G161" s="92"/>
      <c r="H161" s="92"/>
      <c r="I161" s="92"/>
      <c r="J161" s="92"/>
      <c r="K161" s="92"/>
      <c r="L161" s="92"/>
      <c r="M161" s="93"/>
    </row>
    <row r="162" spans="1:13" x14ac:dyDescent="0.2">
      <c r="A162" s="54"/>
      <c r="B162" s="30">
        <v>9</v>
      </c>
      <c r="C162" s="42"/>
      <c r="D162" s="60"/>
      <c r="E162" s="61"/>
      <c r="F162" s="91"/>
      <c r="G162" s="92"/>
      <c r="H162" s="92"/>
      <c r="I162" s="92"/>
      <c r="J162" s="92"/>
      <c r="K162" s="92"/>
      <c r="L162" s="92"/>
      <c r="M162" s="93"/>
    </row>
    <row r="163" spans="1:13" x14ac:dyDescent="0.2">
      <c r="A163" s="54"/>
      <c r="B163" s="30">
        <v>10</v>
      </c>
      <c r="C163" s="42"/>
      <c r="D163" s="60"/>
      <c r="E163" s="61"/>
      <c r="F163" s="91"/>
      <c r="G163" s="92"/>
      <c r="H163" s="92"/>
      <c r="I163" s="92"/>
      <c r="J163" s="92"/>
      <c r="K163" s="92"/>
      <c r="L163" s="92"/>
      <c r="M163" s="93"/>
    </row>
    <row r="164" spans="1:13" x14ac:dyDescent="0.2">
      <c r="A164" s="54"/>
      <c r="B164" s="30">
        <v>11</v>
      </c>
      <c r="C164" s="42"/>
      <c r="D164" s="60"/>
      <c r="E164" s="61"/>
      <c r="F164" s="91"/>
      <c r="G164" s="92"/>
      <c r="H164" s="92"/>
      <c r="I164" s="92"/>
      <c r="J164" s="92"/>
      <c r="K164" s="92"/>
      <c r="L164" s="92"/>
      <c r="M164" s="93"/>
    </row>
    <row r="165" spans="1:13" x14ac:dyDescent="0.2">
      <c r="A165" s="54"/>
      <c r="B165" s="30">
        <v>12</v>
      </c>
      <c r="C165" s="42"/>
      <c r="D165" s="60"/>
      <c r="E165" s="61"/>
      <c r="F165" s="91"/>
      <c r="G165" s="92"/>
      <c r="H165" s="92"/>
      <c r="I165" s="92"/>
      <c r="J165" s="92"/>
      <c r="K165" s="92"/>
      <c r="L165" s="92"/>
      <c r="M165" s="93"/>
    </row>
    <row r="166" spans="1:13" x14ac:dyDescent="0.2">
      <c r="A166" s="54"/>
      <c r="B166" s="30">
        <v>13</v>
      </c>
      <c r="C166" s="42"/>
      <c r="D166" s="60"/>
      <c r="E166" s="61"/>
      <c r="F166" s="91"/>
      <c r="G166" s="92"/>
      <c r="H166" s="92"/>
      <c r="I166" s="92"/>
      <c r="J166" s="92"/>
      <c r="K166" s="92"/>
      <c r="L166" s="92"/>
      <c r="M166" s="93"/>
    </row>
    <row r="167" spans="1:13" x14ac:dyDescent="0.2">
      <c r="A167" s="54"/>
      <c r="B167" s="30">
        <v>14</v>
      </c>
      <c r="C167" s="42"/>
      <c r="D167" s="60"/>
      <c r="E167" s="61"/>
      <c r="F167" s="91"/>
      <c r="G167" s="92"/>
      <c r="H167" s="92"/>
      <c r="I167" s="92"/>
      <c r="J167" s="92"/>
      <c r="K167" s="92"/>
      <c r="L167" s="92"/>
      <c r="M167" s="93"/>
    </row>
    <row r="168" spans="1:13" x14ac:dyDescent="0.2">
      <c r="A168" s="54"/>
      <c r="B168" s="30">
        <v>15</v>
      </c>
      <c r="C168" s="42"/>
      <c r="D168" s="60"/>
      <c r="E168" s="61"/>
      <c r="F168" s="91"/>
      <c r="G168" s="92"/>
      <c r="H168" s="92"/>
      <c r="I168" s="92"/>
      <c r="J168" s="92"/>
      <c r="K168" s="92"/>
      <c r="L168" s="92"/>
      <c r="M168" s="93"/>
    </row>
    <row r="169" spans="1:13" x14ac:dyDescent="0.2">
      <c r="A169" s="54"/>
      <c r="B169" s="30">
        <v>16</v>
      </c>
      <c r="C169" s="42"/>
      <c r="D169" s="60"/>
      <c r="E169" s="61"/>
      <c r="F169" s="91"/>
      <c r="G169" s="92"/>
      <c r="H169" s="92"/>
      <c r="I169" s="92"/>
      <c r="J169" s="92"/>
      <c r="K169" s="92"/>
      <c r="L169" s="92"/>
      <c r="M169" s="93"/>
    </row>
    <row r="170" spans="1:13" x14ac:dyDescent="0.2">
      <c r="A170" s="54"/>
      <c r="B170" s="30">
        <v>17</v>
      </c>
      <c r="C170" s="42"/>
      <c r="D170" s="60"/>
      <c r="E170" s="61"/>
      <c r="F170" s="91"/>
      <c r="G170" s="92"/>
      <c r="H170" s="92"/>
      <c r="I170" s="92"/>
      <c r="J170" s="92"/>
      <c r="K170" s="92"/>
      <c r="L170" s="92"/>
      <c r="M170" s="93"/>
    </row>
    <row r="171" spans="1:13" x14ac:dyDescent="0.2">
      <c r="A171" s="54"/>
      <c r="B171" s="30">
        <v>18</v>
      </c>
      <c r="C171" s="42"/>
      <c r="D171" s="60"/>
      <c r="E171" s="61"/>
      <c r="F171" s="91"/>
      <c r="G171" s="92"/>
      <c r="H171" s="92"/>
      <c r="I171" s="92"/>
      <c r="J171" s="92"/>
      <c r="K171" s="92"/>
      <c r="L171" s="92"/>
      <c r="M171" s="93"/>
    </row>
    <row r="172" spans="1:13" x14ac:dyDescent="0.2">
      <c r="A172" s="54"/>
      <c r="B172" s="30">
        <v>19</v>
      </c>
      <c r="C172" s="42"/>
      <c r="D172" s="60"/>
      <c r="E172" s="61"/>
      <c r="F172" s="91"/>
      <c r="G172" s="92"/>
      <c r="H172" s="92"/>
      <c r="I172" s="92"/>
      <c r="J172" s="92"/>
      <c r="K172" s="92"/>
      <c r="L172" s="92"/>
      <c r="M172" s="93"/>
    </row>
    <row r="173" spans="1:13" x14ac:dyDescent="0.2">
      <c r="A173" s="54"/>
      <c r="B173" s="30">
        <v>20</v>
      </c>
      <c r="C173" s="42"/>
      <c r="D173" s="60"/>
      <c r="E173" s="61"/>
      <c r="F173" s="91"/>
      <c r="G173" s="92"/>
      <c r="H173" s="92"/>
      <c r="I173" s="92"/>
      <c r="J173" s="92"/>
      <c r="K173" s="92"/>
      <c r="L173" s="92"/>
      <c r="M173" s="93"/>
    </row>
    <row r="174" spans="1:13" x14ac:dyDescent="0.2">
      <c r="A174" s="54"/>
      <c r="B174" s="30">
        <v>21</v>
      </c>
      <c r="C174" s="42"/>
      <c r="D174" s="60"/>
      <c r="E174" s="61"/>
      <c r="F174" s="91"/>
      <c r="G174" s="92"/>
      <c r="H174" s="92"/>
      <c r="I174" s="92"/>
      <c r="J174" s="92"/>
      <c r="K174" s="92"/>
      <c r="L174" s="92"/>
      <c r="M174" s="93"/>
    </row>
    <row r="175" spans="1:13" x14ac:dyDescent="0.2">
      <c r="A175" s="54"/>
      <c r="B175" s="30">
        <v>22</v>
      </c>
      <c r="C175" s="42"/>
      <c r="D175" s="60"/>
      <c r="E175" s="61"/>
      <c r="F175" s="91"/>
      <c r="G175" s="92"/>
      <c r="H175" s="92"/>
      <c r="I175" s="92"/>
      <c r="J175" s="92"/>
      <c r="K175" s="92"/>
      <c r="L175" s="92"/>
      <c r="M175" s="93"/>
    </row>
    <row r="176" spans="1:13" x14ac:dyDescent="0.2">
      <c r="A176" s="54"/>
      <c r="B176" s="30">
        <v>23</v>
      </c>
      <c r="C176" s="42"/>
      <c r="D176" s="60"/>
      <c r="E176" s="61"/>
      <c r="F176" s="91"/>
      <c r="G176" s="92"/>
      <c r="H176" s="92"/>
      <c r="I176" s="92"/>
      <c r="J176" s="92"/>
      <c r="K176" s="92"/>
      <c r="L176" s="92"/>
      <c r="M176" s="93"/>
    </row>
    <row r="177" spans="1:13" x14ac:dyDescent="0.2">
      <c r="A177" s="54"/>
      <c r="B177" s="30">
        <v>24</v>
      </c>
      <c r="C177" s="42"/>
      <c r="D177" s="60"/>
      <c r="E177" s="61"/>
      <c r="F177" s="91"/>
      <c r="G177" s="92"/>
      <c r="H177" s="92"/>
      <c r="I177" s="92"/>
      <c r="J177" s="92"/>
      <c r="K177" s="92"/>
      <c r="L177" s="92"/>
      <c r="M177" s="93"/>
    </row>
    <row r="178" spans="1:13" x14ac:dyDescent="0.2">
      <c r="A178" s="54"/>
      <c r="B178" s="30">
        <v>25</v>
      </c>
      <c r="C178" s="42"/>
      <c r="D178" s="60"/>
      <c r="E178" s="61"/>
      <c r="F178" s="91"/>
      <c r="G178" s="92"/>
      <c r="H178" s="92"/>
      <c r="I178" s="92"/>
      <c r="J178" s="92"/>
      <c r="K178" s="92"/>
      <c r="L178" s="92"/>
      <c r="M178" s="93"/>
    </row>
    <row r="179" spans="1:13" x14ac:dyDescent="0.2">
      <c r="A179" s="54"/>
      <c r="B179" s="30">
        <v>26</v>
      </c>
      <c r="C179" s="42"/>
      <c r="D179" s="60"/>
      <c r="E179" s="61"/>
      <c r="F179" s="91"/>
      <c r="G179" s="92"/>
      <c r="H179" s="92"/>
      <c r="I179" s="92"/>
      <c r="J179" s="92"/>
      <c r="K179" s="92"/>
      <c r="L179" s="92"/>
      <c r="M179" s="93"/>
    </row>
    <row r="180" spans="1:13" x14ac:dyDescent="0.2">
      <c r="A180" s="54"/>
      <c r="B180" s="30">
        <v>27</v>
      </c>
      <c r="C180" s="42"/>
      <c r="D180" s="60"/>
      <c r="E180" s="61"/>
      <c r="F180" s="91"/>
      <c r="G180" s="92"/>
      <c r="H180" s="92"/>
      <c r="I180" s="92"/>
      <c r="J180" s="92"/>
      <c r="K180" s="92"/>
      <c r="L180" s="92"/>
      <c r="M180" s="93"/>
    </row>
    <row r="181" spans="1:13" x14ac:dyDescent="0.2">
      <c r="A181" s="54"/>
      <c r="B181" s="30">
        <v>28</v>
      </c>
      <c r="C181" s="42"/>
      <c r="D181" s="60"/>
      <c r="E181" s="61"/>
      <c r="F181" s="91"/>
      <c r="G181" s="92"/>
      <c r="H181" s="92"/>
      <c r="I181" s="92"/>
      <c r="J181" s="92"/>
      <c r="K181" s="92"/>
      <c r="L181" s="92"/>
      <c r="M181" s="93"/>
    </row>
    <row r="182" spans="1:13" x14ac:dyDescent="0.2">
      <c r="A182" s="54"/>
      <c r="B182" s="30">
        <v>29</v>
      </c>
      <c r="C182" s="42"/>
      <c r="D182" s="60"/>
      <c r="E182" s="61"/>
      <c r="F182" s="91"/>
      <c r="G182" s="92"/>
      <c r="H182" s="92"/>
      <c r="I182" s="92"/>
      <c r="J182" s="92"/>
      <c r="K182" s="92"/>
      <c r="L182" s="92"/>
      <c r="M182" s="93"/>
    </row>
    <row r="183" spans="1:13" x14ac:dyDescent="0.2">
      <c r="A183" s="54"/>
      <c r="B183" s="30">
        <v>30</v>
      </c>
      <c r="C183" s="42"/>
      <c r="D183" s="60"/>
      <c r="E183" s="61"/>
      <c r="F183" s="91"/>
      <c r="G183" s="92"/>
      <c r="H183" s="92"/>
      <c r="I183" s="92"/>
      <c r="J183" s="92"/>
      <c r="K183" s="92"/>
      <c r="L183" s="92"/>
      <c r="M183" s="93"/>
    </row>
    <row r="184" spans="1:13" ht="13.5" thickBot="1" x14ac:dyDescent="0.25">
      <c r="A184" s="54"/>
      <c r="B184" s="31">
        <v>31</v>
      </c>
      <c r="C184" s="64"/>
      <c r="D184" s="65"/>
      <c r="E184" s="66"/>
      <c r="F184" s="109"/>
      <c r="G184" s="110"/>
      <c r="H184" s="110"/>
      <c r="I184" s="110"/>
      <c r="J184" s="110"/>
      <c r="K184" s="110"/>
      <c r="L184" s="110"/>
      <c r="M184" s="111"/>
    </row>
    <row r="185" spans="1:13" x14ac:dyDescent="0.2">
      <c r="B185" s="32"/>
      <c r="C185" s="33">
        <f>SUM(C154:C184)</f>
        <v>0</v>
      </c>
      <c r="D185" s="69">
        <f>SUM(D154:D184)</f>
        <v>0</v>
      </c>
      <c r="E185" s="70">
        <f>SUM(E154:E184)</f>
        <v>0</v>
      </c>
      <c r="F185" s="79"/>
      <c r="G185" s="71"/>
      <c r="H185" s="71"/>
      <c r="I185" s="71"/>
      <c r="J185" s="71"/>
      <c r="K185" s="71"/>
      <c r="L185" s="71"/>
      <c r="M185" s="43"/>
    </row>
    <row r="238" spans="27:31" x14ac:dyDescent="0.2">
      <c r="AA238" s="1" t="e">
        <f>+#REF!&amp;AB238</f>
        <v>#REF!</v>
      </c>
      <c r="AB238" s="30">
        <v>9</v>
      </c>
      <c r="AC238" s="62"/>
      <c r="AD238" s="62">
        <v>245.47</v>
      </c>
      <c r="AE238" s="63">
        <v>6435.62</v>
      </c>
    </row>
    <row r="239" spans="27:31" x14ac:dyDescent="0.2">
      <c r="AA239" s="1" t="e">
        <f>+#REF!&amp;AB239</f>
        <v>#REF!</v>
      </c>
      <c r="AB239" s="30">
        <v>10</v>
      </c>
      <c r="AC239" s="62"/>
      <c r="AD239" s="62">
        <v>268.83999999999997</v>
      </c>
      <c r="AE239" s="63">
        <v>5868.45</v>
      </c>
    </row>
    <row r="240" spans="27:31" x14ac:dyDescent="0.2">
      <c r="AA240" s="1" t="e">
        <f>+#REF!&amp;AB240</f>
        <v>#REF!</v>
      </c>
      <c r="AB240" s="30">
        <v>11</v>
      </c>
      <c r="AC240" s="62"/>
      <c r="AD240" s="62">
        <v>261.14999999999998</v>
      </c>
      <c r="AE240" s="63">
        <v>8887.56</v>
      </c>
    </row>
    <row r="241" spans="27:31" x14ac:dyDescent="0.2">
      <c r="AA241" s="1" t="e">
        <f>+#REF!&amp;AB241</f>
        <v>#REF!</v>
      </c>
      <c r="AB241" s="30">
        <v>12</v>
      </c>
      <c r="AC241" s="62"/>
      <c r="AD241" s="62">
        <v>182.82</v>
      </c>
      <c r="AE241" s="63">
        <v>8420.82</v>
      </c>
    </row>
    <row r="242" spans="27:31" x14ac:dyDescent="0.2">
      <c r="AA242" s="1" t="e">
        <f>+#REF!&amp;AB242</f>
        <v>#REF!</v>
      </c>
      <c r="AB242" s="30">
        <v>13</v>
      </c>
      <c r="AC242" s="62"/>
      <c r="AD242" s="62">
        <v>282.03999999999996</v>
      </c>
      <c r="AE242" s="63">
        <v>7829.5999999999995</v>
      </c>
    </row>
    <row r="243" spans="27:31" x14ac:dyDescent="0.2">
      <c r="AA243" s="1" t="e">
        <f>+#REF!&amp;AB243</f>
        <v>#REF!</v>
      </c>
      <c r="AB243" s="30">
        <v>14</v>
      </c>
      <c r="AC243" s="62"/>
      <c r="AD243" s="62">
        <v>296.05</v>
      </c>
      <c r="AE243" s="63">
        <v>7227.3499999999995</v>
      </c>
    </row>
    <row r="244" spans="27:31" x14ac:dyDescent="0.2">
      <c r="AA244" s="1" t="e">
        <f>+#REF!&amp;AB244</f>
        <v>#REF!</v>
      </c>
      <c r="AB244" s="30">
        <v>15</v>
      </c>
      <c r="AC244" s="62"/>
      <c r="AD244" s="62">
        <v>259.42</v>
      </c>
      <c r="AE244" s="63">
        <v>6665.0599999999995</v>
      </c>
    </row>
    <row r="245" spans="27:31" x14ac:dyDescent="0.2">
      <c r="AA245" s="1" t="e">
        <f>+#REF!&amp;AB245</f>
        <v>#REF!</v>
      </c>
      <c r="AB245" s="30">
        <v>16</v>
      </c>
      <c r="AC245" s="62"/>
      <c r="AD245" s="62">
        <v>268.67</v>
      </c>
      <c r="AE245" s="63">
        <v>6095.3399999999992</v>
      </c>
    </row>
    <row r="246" spans="27:31" x14ac:dyDescent="0.2">
      <c r="AA246" s="1" t="e">
        <f>+#REF!&amp;AB246</f>
        <v>#REF!</v>
      </c>
      <c r="AB246" s="30">
        <v>17</v>
      </c>
      <c r="AC246" s="62"/>
      <c r="AD246" s="62">
        <v>258.37</v>
      </c>
      <c r="AE246" s="63">
        <v>8531.9499999999989</v>
      </c>
    </row>
    <row r="247" spans="27:31" x14ac:dyDescent="0.2">
      <c r="AA247" s="1" t="e">
        <f>+#REF!&amp;AB247</f>
        <v>#REF!</v>
      </c>
      <c r="AB247" s="30">
        <v>18</v>
      </c>
      <c r="AC247" s="62"/>
      <c r="AD247" s="62">
        <v>285.14999999999998</v>
      </c>
      <c r="AE247" s="63">
        <v>7953.9599999999991</v>
      </c>
    </row>
    <row r="248" spans="27:31" x14ac:dyDescent="0.2">
      <c r="AA248" s="1" t="e">
        <f>+#REF!&amp;AB248</f>
        <v>#REF!</v>
      </c>
      <c r="AB248" s="30">
        <v>19</v>
      </c>
      <c r="AC248" s="62"/>
      <c r="AD248" s="62">
        <v>260.64999999999998</v>
      </c>
      <c r="AE248" s="63">
        <v>7379.0399999999991</v>
      </c>
    </row>
    <row r="249" spans="27:31" x14ac:dyDescent="0.2">
      <c r="AA249" s="1" t="e">
        <f>+#REF!&amp;AB249</f>
        <v>#REF!</v>
      </c>
      <c r="AB249" s="30">
        <v>20</v>
      </c>
      <c r="AC249" s="62"/>
      <c r="AD249" s="62">
        <v>270.67</v>
      </c>
      <c r="AE249" s="63">
        <v>6752.4999999999991</v>
      </c>
    </row>
    <row r="250" spans="27:31" x14ac:dyDescent="0.2">
      <c r="AA250" s="1" t="e">
        <f>+#REF!&amp;AB250</f>
        <v>#REF!</v>
      </c>
      <c r="AB250" s="30">
        <v>21</v>
      </c>
      <c r="AC250" s="62"/>
      <c r="AD250" s="62">
        <v>294.58000000000004</v>
      </c>
      <c r="AE250" s="63">
        <v>6121.2099999999991</v>
      </c>
    </row>
    <row r="251" spans="27:31" x14ac:dyDescent="0.2">
      <c r="AA251" s="1" t="e">
        <f>+#REF!&amp;AB251</f>
        <v>#REF!</v>
      </c>
      <c r="AB251" s="30">
        <v>22</v>
      </c>
      <c r="AC251" s="62"/>
      <c r="AD251" s="62">
        <v>266.11</v>
      </c>
      <c r="AE251" s="63">
        <v>5511.2899999999991</v>
      </c>
    </row>
    <row r="252" spans="27:31" x14ac:dyDescent="0.2">
      <c r="AA252" s="1" t="e">
        <f>+#REF!&amp;AB252</f>
        <v>#REF!</v>
      </c>
      <c r="AB252" s="30">
        <v>23</v>
      </c>
      <c r="AC252" s="62"/>
      <c r="AD252" s="62">
        <v>240.35000000000002</v>
      </c>
      <c r="AE252" s="63">
        <v>4955.829999999999</v>
      </c>
    </row>
    <row r="253" spans="27:31" x14ac:dyDescent="0.2">
      <c r="AA253" s="1" t="e">
        <f>+#REF!&amp;AB253</f>
        <v>#REF!</v>
      </c>
      <c r="AB253" s="30">
        <v>24</v>
      </c>
      <c r="AC253" s="62"/>
      <c r="AD253" s="62">
        <v>247.57999999999998</v>
      </c>
      <c r="AE253" s="63">
        <v>4416.5299999999988</v>
      </c>
    </row>
    <row r="254" spans="27:31" x14ac:dyDescent="0.2">
      <c r="AA254" s="1" t="e">
        <f>+#REF!&amp;AB254</f>
        <v>#REF!</v>
      </c>
      <c r="AB254" s="30">
        <v>25</v>
      </c>
      <c r="AC254" s="62"/>
      <c r="AD254" s="62">
        <v>256.10000000000002</v>
      </c>
      <c r="AE254" s="63">
        <v>3855.0999999999985</v>
      </c>
    </row>
    <row r="255" spans="27:31" x14ac:dyDescent="0.2">
      <c r="AA255" s="1" t="e">
        <f>+#REF!&amp;AB255</f>
        <v>#REF!</v>
      </c>
      <c r="AB255" s="30">
        <v>26</v>
      </c>
      <c r="AC255" s="62"/>
      <c r="AD255" s="62">
        <v>243.01999999999998</v>
      </c>
      <c r="AE255" s="63">
        <v>3298.1499999999987</v>
      </c>
    </row>
    <row r="256" spans="27:31" x14ac:dyDescent="0.2">
      <c r="AA256" s="1" t="e">
        <f>+#REF!&amp;AB256</f>
        <v>#REF!</v>
      </c>
      <c r="AB256" s="30">
        <v>27</v>
      </c>
      <c r="AC256" s="62"/>
      <c r="AD256" s="62">
        <v>0</v>
      </c>
      <c r="AE256" s="63">
        <v>0</v>
      </c>
    </row>
    <row r="257" spans="27:31" x14ac:dyDescent="0.2">
      <c r="AA257" s="1" t="e">
        <f>+#REF!&amp;AB257</f>
        <v>#REF!</v>
      </c>
      <c r="AB257" s="30">
        <v>28</v>
      </c>
      <c r="AC257" s="62"/>
      <c r="AD257" s="62">
        <v>0</v>
      </c>
      <c r="AE257" s="63">
        <v>0</v>
      </c>
    </row>
    <row r="258" spans="27:31" x14ac:dyDescent="0.2">
      <c r="AA258" s="1" t="e">
        <f>+#REF!&amp;AB258</f>
        <v>#REF!</v>
      </c>
      <c r="AB258" s="30">
        <v>29</v>
      </c>
      <c r="AC258" s="62"/>
      <c r="AD258" s="62">
        <v>0</v>
      </c>
      <c r="AE258" s="63">
        <v>0</v>
      </c>
    </row>
    <row r="259" spans="27:31" x14ac:dyDescent="0.2">
      <c r="AA259" s="1" t="e">
        <f>+#REF!&amp;AB259</f>
        <v>#REF!</v>
      </c>
      <c r="AB259" s="30">
        <v>30</v>
      </c>
      <c r="AC259" s="62"/>
      <c r="AD259" s="62">
        <v>0</v>
      </c>
      <c r="AE259" s="63">
        <v>0</v>
      </c>
    </row>
    <row r="260" spans="27:31" ht="13.5" thickBot="1" x14ac:dyDescent="0.25">
      <c r="AA260" s="1" t="e">
        <f>+#REF!&amp;AB260</f>
        <v>#REF!</v>
      </c>
      <c r="AB260" s="31">
        <v>31</v>
      </c>
      <c r="AC260" s="67"/>
      <c r="AD260" s="67">
        <v>0</v>
      </c>
      <c r="AE260" s="68">
        <v>0</v>
      </c>
    </row>
    <row r="261" spans="27:31" x14ac:dyDescent="0.2">
      <c r="AB261" s="32"/>
      <c r="AC261" s="72">
        <f>SUM(AC238:AC260)</f>
        <v>0</v>
      </c>
      <c r="AD261" s="72">
        <f>SUM(AD238:AD260)</f>
        <v>4687.0400000000009</v>
      </c>
      <c r="AE261" s="73"/>
    </row>
    <row r="262" spans="27:31" ht="13.5" thickBot="1" x14ac:dyDescent="0.25">
      <c r="AB262" s="40"/>
      <c r="AC262" s="74"/>
      <c r="AD262" s="74"/>
      <c r="AE262" s="75"/>
    </row>
    <row r="264" spans="27:31" x14ac:dyDescent="0.2">
      <c r="AA264" s="2" t="s">
        <v>34</v>
      </c>
    </row>
    <row r="265" spans="27:31" ht="13.5" thickBot="1" x14ac:dyDescent="0.25">
      <c r="AA265" s="1">
        <v>1</v>
      </c>
      <c r="AB265" s="1">
        <v>2</v>
      </c>
      <c r="AC265" s="1">
        <v>3</v>
      </c>
      <c r="AD265" s="1">
        <v>4</v>
      </c>
      <c r="AE265" s="1">
        <v>5</v>
      </c>
    </row>
    <row r="266" spans="27:31" x14ac:dyDescent="0.2">
      <c r="AB266" s="112" t="s">
        <v>1</v>
      </c>
      <c r="AC266" s="48" t="s">
        <v>23</v>
      </c>
      <c r="AD266" s="48" t="s">
        <v>26</v>
      </c>
      <c r="AE266" s="49" t="s">
        <v>27</v>
      </c>
    </row>
    <row r="267" spans="27:31" ht="13.5" thickBot="1" x14ac:dyDescent="0.25">
      <c r="AA267" s="1" t="s">
        <v>35</v>
      </c>
      <c r="AB267" s="113"/>
      <c r="AC267" s="52" t="s">
        <v>28</v>
      </c>
      <c r="AD267" s="52" t="s">
        <v>28</v>
      </c>
      <c r="AE267" s="53" t="s">
        <v>28</v>
      </c>
    </row>
    <row r="268" spans="27:31" ht="13.5" thickTop="1" x14ac:dyDescent="0.2">
      <c r="AA268" s="1" t="str">
        <f>+$AA$267&amp;AB268</f>
        <v>SGG4-1</v>
      </c>
      <c r="AB268" s="15">
        <v>1</v>
      </c>
      <c r="AC268" s="58"/>
      <c r="AD268" s="58">
        <v>280.01</v>
      </c>
      <c r="AE268" s="59">
        <v>0</v>
      </c>
    </row>
    <row r="269" spans="27:31" x14ac:dyDescent="0.2">
      <c r="AA269" s="1" t="str">
        <f t="shared" ref="AA269:AA298" si="3">+$AA$267&amp;AB269</f>
        <v>SGG4-2</v>
      </c>
      <c r="AB269" s="30">
        <v>2</v>
      </c>
      <c r="AC269" s="77"/>
      <c r="AD269" s="62">
        <v>335.93</v>
      </c>
      <c r="AE269" s="63">
        <v>0</v>
      </c>
    </row>
    <row r="270" spans="27:31" x14ac:dyDescent="0.2">
      <c r="AA270" s="1" t="str">
        <f t="shared" si="3"/>
        <v>SGG4-3</v>
      </c>
      <c r="AB270" s="30">
        <v>3</v>
      </c>
      <c r="AC270" s="77"/>
      <c r="AD270" s="62">
        <v>352.32</v>
      </c>
      <c r="AE270" s="63">
        <v>0</v>
      </c>
    </row>
    <row r="271" spans="27:31" x14ac:dyDescent="0.2">
      <c r="AA271" s="1" t="str">
        <f t="shared" si="3"/>
        <v>SGG4-4</v>
      </c>
      <c r="AB271" s="30">
        <v>4</v>
      </c>
      <c r="AC271" s="77"/>
      <c r="AD271" s="62">
        <v>356.31</v>
      </c>
      <c r="AE271" s="63">
        <v>0</v>
      </c>
    </row>
    <row r="272" spans="27:31" x14ac:dyDescent="0.2">
      <c r="AA272" s="1" t="str">
        <f t="shared" si="3"/>
        <v>SGG4-5</v>
      </c>
      <c r="AB272" s="30">
        <v>5</v>
      </c>
      <c r="AC272" s="77"/>
      <c r="AD272" s="62">
        <v>348.51</v>
      </c>
      <c r="AE272" s="63">
        <v>0</v>
      </c>
    </row>
    <row r="273" spans="27:31" x14ac:dyDescent="0.2">
      <c r="AA273" s="1" t="str">
        <f t="shared" si="3"/>
        <v>SGG4-6</v>
      </c>
      <c r="AB273" s="30">
        <v>6</v>
      </c>
      <c r="AC273" s="77"/>
      <c r="AD273" s="62">
        <v>343.33</v>
      </c>
      <c r="AE273" s="63">
        <v>0</v>
      </c>
    </row>
    <row r="274" spans="27:31" x14ac:dyDescent="0.2">
      <c r="AA274" s="1" t="str">
        <f t="shared" si="3"/>
        <v>SGG4-7</v>
      </c>
      <c r="AB274" s="30">
        <v>7</v>
      </c>
      <c r="AC274" s="77"/>
      <c r="AD274" s="62">
        <v>341.72</v>
      </c>
      <c r="AE274" s="63">
        <v>0</v>
      </c>
    </row>
    <row r="275" spans="27:31" x14ac:dyDescent="0.2">
      <c r="AA275" s="1" t="str">
        <f t="shared" si="3"/>
        <v>SGG4-8</v>
      </c>
      <c r="AB275" s="30">
        <v>8</v>
      </c>
      <c r="AC275" s="77"/>
      <c r="AD275" s="62">
        <v>305.7</v>
      </c>
      <c r="AE275" s="63">
        <v>0</v>
      </c>
    </row>
    <row r="276" spans="27:31" x14ac:dyDescent="0.2">
      <c r="AA276" s="1" t="str">
        <f t="shared" si="3"/>
        <v>SGG4-9</v>
      </c>
      <c r="AB276" s="30">
        <v>9</v>
      </c>
      <c r="AC276" s="77"/>
      <c r="AD276" s="62">
        <v>293.39999999999998</v>
      </c>
      <c r="AE276" s="63">
        <v>0</v>
      </c>
    </row>
    <row r="277" spans="27:31" x14ac:dyDescent="0.2">
      <c r="AA277" s="1" t="str">
        <f t="shared" si="3"/>
        <v>SGG4-10</v>
      </c>
      <c r="AB277" s="30">
        <v>10</v>
      </c>
      <c r="AC277" s="77"/>
      <c r="AD277" s="62">
        <v>298.33000000000004</v>
      </c>
      <c r="AE277" s="63">
        <v>0</v>
      </c>
    </row>
    <row r="278" spans="27:31" x14ac:dyDescent="0.2">
      <c r="AA278" s="1" t="str">
        <f t="shared" si="3"/>
        <v>SGG4-11</v>
      </c>
      <c r="AB278" s="30">
        <v>11</v>
      </c>
      <c r="AC278" s="77"/>
      <c r="AD278" s="62">
        <v>219.74</v>
      </c>
      <c r="AE278" s="63">
        <v>0</v>
      </c>
    </row>
    <row r="279" spans="27:31" x14ac:dyDescent="0.2">
      <c r="AA279" s="1" t="str">
        <f t="shared" si="3"/>
        <v>SGG4-12</v>
      </c>
      <c r="AB279" s="30">
        <v>12</v>
      </c>
      <c r="AC279" s="77"/>
      <c r="AD279" s="62">
        <v>283.92</v>
      </c>
      <c r="AE279" s="63">
        <v>0</v>
      </c>
    </row>
    <row r="280" spans="27:31" x14ac:dyDescent="0.2">
      <c r="AA280" s="1" t="str">
        <f t="shared" si="3"/>
        <v>SGG4-13</v>
      </c>
      <c r="AB280" s="30">
        <v>13</v>
      </c>
      <c r="AC280" s="77"/>
      <c r="AD280" s="62">
        <v>309.17999999999995</v>
      </c>
      <c r="AE280" s="63">
        <v>0</v>
      </c>
    </row>
    <row r="281" spans="27:31" x14ac:dyDescent="0.2">
      <c r="AA281" s="1" t="str">
        <f t="shared" si="3"/>
        <v>SGG4-14</v>
      </c>
      <c r="AB281" s="30">
        <v>14</v>
      </c>
      <c r="AC281" s="77"/>
      <c r="AD281" s="62">
        <v>306.20000000000005</v>
      </c>
      <c r="AE281" s="63">
        <v>0</v>
      </c>
    </row>
    <row r="282" spans="27:31" x14ac:dyDescent="0.2">
      <c r="AA282" s="1" t="str">
        <f t="shared" si="3"/>
        <v>SGG4-15</v>
      </c>
      <c r="AB282" s="30">
        <v>15</v>
      </c>
      <c r="AC282" s="77"/>
      <c r="AD282" s="62">
        <v>302.87</v>
      </c>
      <c r="AE282" s="63">
        <v>0</v>
      </c>
    </row>
    <row r="283" spans="27:31" x14ac:dyDescent="0.2">
      <c r="AA283" s="1" t="str">
        <f t="shared" si="3"/>
        <v>SGG4-16</v>
      </c>
      <c r="AB283" s="30">
        <v>16</v>
      </c>
      <c r="AC283" s="77"/>
      <c r="AD283" s="62">
        <v>301.05</v>
      </c>
      <c r="AE283" s="63">
        <v>0</v>
      </c>
    </row>
    <row r="284" spans="27:31" x14ac:dyDescent="0.2">
      <c r="AA284" s="1" t="str">
        <f t="shared" si="3"/>
        <v>SGG4-17</v>
      </c>
      <c r="AB284" s="30">
        <v>17</v>
      </c>
      <c r="AC284" s="77"/>
      <c r="AD284" s="62">
        <v>305.02</v>
      </c>
      <c r="AE284" s="63">
        <v>0</v>
      </c>
    </row>
    <row r="285" spans="27:31" x14ac:dyDescent="0.2">
      <c r="AA285" s="1" t="str">
        <f t="shared" si="3"/>
        <v>SGG4-18</v>
      </c>
      <c r="AB285" s="30">
        <v>18</v>
      </c>
      <c r="AC285" s="77"/>
      <c r="AD285" s="62">
        <v>292.84000000000003</v>
      </c>
      <c r="AE285" s="63">
        <v>0</v>
      </c>
    </row>
    <row r="286" spans="27:31" x14ac:dyDescent="0.2">
      <c r="AA286" s="1" t="str">
        <f t="shared" si="3"/>
        <v>SGG4-19</v>
      </c>
      <c r="AB286" s="30">
        <v>19</v>
      </c>
      <c r="AC286" s="77"/>
      <c r="AD286" s="62">
        <v>314.27</v>
      </c>
      <c r="AE286" s="63">
        <v>0</v>
      </c>
    </row>
    <row r="287" spans="27:31" x14ac:dyDescent="0.2">
      <c r="AA287" s="1" t="str">
        <f t="shared" si="3"/>
        <v>SGG4-20</v>
      </c>
      <c r="AB287" s="30">
        <v>20</v>
      </c>
      <c r="AC287" s="77"/>
      <c r="AD287" s="62">
        <v>355.87</v>
      </c>
      <c r="AE287" s="63">
        <v>0</v>
      </c>
    </row>
    <row r="288" spans="27:31" x14ac:dyDescent="0.2">
      <c r="AA288" s="1" t="str">
        <f t="shared" si="3"/>
        <v>SGG4-21</v>
      </c>
      <c r="AB288" s="30">
        <v>21</v>
      </c>
      <c r="AC288" s="77"/>
      <c r="AD288" s="62">
        <v>336.71000000000004</v>
      </c>
      <c r="AE288" s="63">
        <v>0</v>
      </c>
    </row>
    <row r="289" spans="27:31" x14ac:dyDescent="0.2">
      <c r="AA289" s="1" t="str">
        <f t="shared" si="3"/>
        <v>SGG4-22</v>
      </c>
      <c r="AB289" s="30">
        <v>22</v>
      </c>
      <c r="AC289" s="77"/>
      <c r="AD289" s="62">
        <v>343.81</v>
      </c>
      <c r="AE289" s="63">
        <v>0</v>
      </c>
    </row>
    <row r="290" spans="27:31" x14ac:dyDescent="0.2">
      <c r="AA290" s="1" t="str">
        <f t="shared" si="3"/>
        <v>SGG4-23</v>
      </c>
      <c r="AB290" s="30">
        <v>23</v>
      </c>
      <c r="AC290" s="77"/>
      <c r="AD290" s="62">
        <v>315.11</v>
      </c>
      <c r="AE290" s="63">
        <v>0</v>
      </c>
    </row>
    <row r="291" spans="27:31" x14ac:dyDescent="0.2">
      <c r="AA291" s="1" t="str">
        <f t="shared" si="3"/>
        <v>SGG4-24</v>
      </c>
      <c r="AB291" s="30">
        <v>24</v>
      </c>
      <c r="AC291" s="77"/>
      <c r="AD291" s="62">
        <v>291.72000000000003</v>
      </c>
      <c r="AE291" s="63">
        <v>0</v>
      </c>
    </row>
    <row r="292" spans="27:31" x14ac:dyDescent="0.2">
      <c r="AA292" s="1" t="str">
        <f t="shared" si="3"/>
        <v>SGG4-25</v>
      </c>
      <c r="AB292" s="30">
        <v>25</v>
      </c>
      <c r="AC292" s="77"/>
      <c r="AD292" s="62">
        <v>305.33000000000004</v>
      </c>
      <c r="AE292" s="63">
        <v>0</v>
      </c>
    </row>
    <row r="293" spans="27:31" x14ac:dyDescent="0.2">
      <c r="AA293" s="1" t="str">
        <f t="shared" si="3"/>
        <v>SGG4-26</v>
      </c>
      <c r="AB293" s="30">
        <v>26</v>
      </c>
      <c r="AC293" s="77"/>
      <c r="AD293" s="62">
        <v>313.93</v>
      </c>
      <c r="AE293" s="63">
        <v>0</v>
      </c>
    </row>
    <row r="294" spans="27:31" x14ac:dyDescent="0.2">
      <c r="AA294" s="1" t="str">
        <f t="shared" si="3"/>
        <v>SGG4-27</v>
      </c>
      <c r="AB294" s="30">
        <v>27</v>
      </c>
      <c r="AC294" s="77"/>
      <c r="AD294" s="62">
        <v>0</v>
      </c>
      <c r="AE294" s="63">
        <v>0</v>
      </c>
    </row>
    <row r="295" spans="27:31" x14ac:dyDescent="0.2">
      <c r="AA295" s="1" t="str">
        <f t="shared" si="3"/>
        <v>SGG4-28</v>
      </c>
      <c r="AB295" s="30">
        <v>28</v>
      </c>
      <c r="AC295" s="77"/>
      <c r="AD295" s="62">
        <v>0</v>
      </c>
      <c r="AE295" s="63">
        <v>0</v>
      </c>
    </row>
    <row r="296" spans="27:31" x14ac:dyDescent="0.2">
      <c r="AA296" s="1" t="str">
        <f t="shared" si="3"/>
        <v>SGG4-29</v>
      </c>
      <c r="AB296" s="30">
        <v>29</v>
      </c>
      <c r="AC296" s="77"/>
      <c r="AD296" s="62">
        <v>0</v>
      </c>
      <c r="AE296" s="63">
        <v>0</v>
      </c>
    </row>
    <row r="297" spans="27:31" x14ac:dyDescent="0.2">
      <c r="AA297" s="1" t="str">
        <f t="shared" si="3"/>
        <v>SGG4-30</v>
      </c>
      <c r="AB297" s="30">
        <v>30</v>
      </c>
      <c r="AC297" s="77"/>
      <c r="AD297" s="62">
        <v>0</v>
      </c>
      <c r="AE297" s="63">
        <v>0</v>
      </c>
    </row>
    <row r="298" spans="27:31" ht="13.5" thickBot="1" x14ac:dyDescent="0.25">
      <c r="AA298" s="1" t="str">
        <f t="shared" si="3"/>
        <v>SGG4-31</v>
      </c>
      <c r="AB298" s="31">
        <v>31</v>
      </c>
      <c r="AC298" s="78"/>
      <c r="AD298" s="67">
        <v>0</v>
      </c>
      <c r="AE298" s="68">
        <v>0</v>
      </c>
    </row>
    <row r="299" spans="27:31" x14ac:dyDescent="0.2">
      <c r="AB299" s="32"/>
      <c r="AC299" s="72">
        <f>SUM(AC268:AC298)</f>
        <v>0</v>
      </c>
      <c r="AD299" s="72">
        <f>SUM(AD268:AD298)</f>
        <v>8153.1300000000019</v>
      </c>
      <c r="AE299" s="44"/>
    </row>
    <row r="300" spans="27:31" ht="13.5" thickBot="1" x14ac:dyDescent="0.25">
      <c r="AB300" s="40"/>
      <c r="AC300" s="74"/>
      <c r="AD300" s="74"/>
      <c r="AE300" s="45"/>
    </row>
    <row r="302" spans="27:31" x14ac:dyDescent="0.2">
      <c r="AA302" s="2" t="s">
        <v>36</v>
      </c>
    </row>
    <row r="303" spans="27:31" ht="13.5" thickBot="1" x14ac:dyDescent="0.25">
      <c r="AA303" s="1">
        <v>1</v>
      </c>
      <c r="AB303" s="1">
        <v>2</v>
      </c>
      <c r="AC303" s="1">
        <v>3</v>
      </c>
      <c r="AD303" s="1">
        <v>4</v>
      </c>
      <c r="AE303" s="1">
        <v>5</v>
      </c>
    </row>
    <row r="304" spans="27:31" x14ac:dyDescent="0.2">
      <c r="AB304" s="112" t="s">
        <v>1</v>
      </c>
      <c r="AC304" s="48" t="s">
        <v>23</v>
      </c>
      <c r="AD304" s="48" t="s">
        <v>26</v>
      </c>
      <c r="AE304" s="49" t="s">
        <v>27</v>
      </c>
    </row>
    <row r="305" spans="27:31" ht="13.5" thickBot="1" x14ac:dyDescent="0.25">
      <c r="AA305" s="1" t="s">
        <v>37</v>
      </c>
      <c r="AB305" s="113"/>
      <c r="AC305" s="52" t="s">
        <v>28</v>
      </c>
      <c r="AD305" s="52" t="s">
        <v>28</v>
      </c>
      <c r="AE305" s="53" t="s">
        <v>28</v>
      </c>
    </row>
    <row r="306" spans="27:31" ht="13.5" thickTop="1" x14ac:dyDescent="0.2">
      <c r="AA306" s="1" t="str">
        <f>+$AA$305&amp;AB306</f>
        <v>SGGT-1</v>
      </c>
      <c r="AB306" s="15">
        <v>1</v>
      </c>
      <c r="AC306" s="58"/>
      <c r="AD306" s="58" t="e">
        <f>+#REF!+#REF!+#REF!+AD268</f>
        <v>#REF!</v>
      </c>
      <c r="AE306" s="59" t="e">
        <f>+#REF!+#REF!+#REF!+AE268</f>
        <v>#REF!</v>
      </c>
    </row>
    <row r="307" spans="27:31" x14ac:dyDescent="0.2">
      <c r="AA307" s="1" t="str">
        <f t="shared" ref="AA307:AA336" si="4">+$AA$305&amp;AB307</f>
        <v>SGGT-2</v>
      </c>
      <c r="AB307" s="30">
        <v>2</v>
      </c>
      <c r="AC307" s="62"/>
      <c r="AD307" s="62" t="e">
        <f>+#REF!+#REF!+#REF!+AD269</f>
        <v>#REF!</v>
      </c>
      <c r="AE307" s="63" t="e">
        <f>+#REF!+#REF!+#REF!+AE269</f>
        <v>#REF!</v>
      </c>
    </row>
    <row r="308" spans="27:31" x14ac:dyDescent="0.2">
      <c r="AA308" s="1" t="str">
        <f t="shared" si="4"/>
        <v>SGGT-3</v>
      </c>
      <c r="AB308" s="30">
        <v>3</v>
      </c>
      <c r="AC308" s="62"/>
      <c r="AD308" s="62" t="e">
        <f>+#REF!+#REF!+#REF!+AD270</f>
        <v>#REF!</v>
      </c>
      <c r="AE308" s="63" t="e">
        <f>+#REF!+#REF!+#REF!+AE270</f>
        <v>#REF!</v>
      </c>
    </row>
    <row r="309" spans="27:31" x14ac:dyDescent="0.2">
      <c r="AA309" s="1" t="str">
        <f t="shared" si="4"/>
        <v>SGGT-4</v>
      </c>
      <c r="AB309" s="30">
        <v>4</v>
      </c>
      <c r="AC309" s="62"/>
      <c r="AD309" s="62" t="e">
        <f>+#REF!+#REF!+#REF!+AD271</f>
        <v>#REF!</v>
      </c>
      <c r="AE309" s="63" t="e">
        <f>+#REF!+#REF!+#REF!+AE271</f>
        <v>#REF!</v>
      </c>
    </row>
    <row r="310" spans="27:31" x14ac:dyDescent="0.2">
      <c r="AA310" s="1" t="str">
        <f t="shared" si="4"/>
        <v>SGGT-5</v>
      </c>
      <c r="AB310" s="30">
        <v>5</v>
      </c>
      <c r="AC310" s="62"/>
      <c r="AD310" s="62" t="e">
        <f>+#REF!+#REF!+#REF!+AD272</f>
        <v>#REF!</v>
      </c>
      <c r="AE310" s="63" t="e">
        <f>+#REF!+#REF!+#REF!+AE272</f>
        <v>#REF!</v>
      </c>
    </row>
    <row r="311" spans="27:31" x14ac:dyDescent="0.2">
      <c r="AA311" s="1" t="str">
        <f t="shared" si="4"/>
        <v>SGGT-6</v>
      </c>
      <c r="AB311" s="30">
        <v>6</v>
      </c>
      <c r="AC311" s="62"/>
      <c r="AD311" s="62" t="e">
        <f>+#REF!+#REF!+#REF!+AD273</f>
        <v>#REF!</v>
      </c>
      <c r="AE311" s="63" t="e">
        <f>+#REF!+#REF!+#REF!+AE273</f>
        <v>#REF!</v>
      </c>
    </row>
    <row r="312" spans="27:31" x14ac:dyDescent="0.2">
      <c r="AA312" s="1" t="str">
        <f t="shared" si="4"/>
        <v>SGGT-7</v>
      </c>
      <c r="AB312" s="30">
        <v>7</v>
      </c>
      <c r="AC312" s="62"/>
      <c r="AD312" s="62" t="e">
        <f>+#REF!+#REF!+#REF!+AD274</f>
        <v>#REF!</v>
      </c>
      <c r="AE312" s="63" t="e">
        <f>+#REF!+#REF!+#REF!+AE274</f>
        <v>#REF!</v>
      </c>
    </row>
    <row r="313" spans="27:31" x14ac:dyDescent="0.2">
      <c r="AA313" s="1" t="str">
        <f t="shared" si="4"/>
        <v>SGGT-8</v>
      </c>
      <c r="AB313" s="30">
        <v>8</v>
      </c>
      <c r="AC313" s="62"/>
      <c r="AD313" s="62" t="e">
        <f>+#REF!+#REF!+#REF!+AD275</f>
        <v>#REF!</v>
      </c>
      <c r="AE313" s="63" t="e">
        <f>+#REF!+#REF!+#REF!+AE275</f>
        <v>#REF!</v>
      </c>
    </row>
    <row r="314" spans="27:31" x14ac:dyDescent="0.2">
      <c r="AA314" s="1" t="str">
        <f t="shared" si="4"/>
        <v>SGGT-9</v>
      </c>
      <c r="AB314" s="30">
        <v>9</v>
      </c>
      <c r="AC314" s="62"/>
      <c r="AD314" s="62" t="e">
        <f>+#REF!+#REF!+AD238+AD276</f>
        <v>#REF!</v>
      </c>
      <c r="AE314" s="63" t="e">
        <f>+#REF!+#REF!+AE238+AE276</f>
        <v>#REF!</v>
      </c>
    </row>
    <row r="315" spans="27:31" x14ac:dyDescent="0.2">
      <c r="AA315" s="1" t="str">
        <f t="shared" si="4"/>
        <v>SGGT-10</v>
      </c>
      <c r="AB315" s="30">
        <v>10</v>
      </c>
      <c r="AC315" s="62"/>
      <c r="AD315" s="62" t="e">
        <f>+#REF!+#REF!+AD239+AD277</f>
        <v>#REF!</v>
      </c>
      <c r="AE315" s="63" t="e">
        <f>+#REF!+#REF!+AE239+AE277</f>
        <v>#REF!</v>
      </c>
    </row>
    <row r="316" spans="27:31" x14ac:dyDescent="0.2">
      <c r="AA316" s="1" t="str">
        <f t="shared" si="4"/>
        <v>SGGT-11</v>
      </c>
      <c r="AB316" s="30">
        <v>11</v>
      </c>
      <c r="AC316" s="62"/>
      <c r="AD316" s="62" t="e">
        <f>+#REF!+#REF!+AD240+AD278</f>
        <v>#REF!</v>
      </c>
      <c r="AE316" s="63" t="e">
        <f>+#REF!+#REF!+AE240+AE278</f>
        <v>#REF!</v>
      </c>
    </row>
    <row r="317" spans="27:31" x14ac:dyDescent="0.2">
      <c r="AA317" s="1" t="str">
        <f t="shared" si="4"/>
        <v>SGGT-12</v>
      </c>
      <c r="AB317" s="30">
        <v>12</v>
      </c>
      <c r="AC317" s="62"/>
      <c r="AD317" s="62" t="e">
        <f>+#REF!+#REF!+AD241+AD279</f>
        <v>#REF!</v>
      </c>
      <c r="AE317" s="63" t="e">
        <f>+#REF!+#REF!+AE241+AE279</f>
        <v>#REF!</v>
      </c>
    </row>
    <row r="318" spans="27:31" x14ac:dyDescent="0.2">
      <c r="AA318" s="1" t="str">
        <f t="shared" si="4"/>
        <v>SGGT-13</v>
      </c>
      <c r="AB318" s="30">
        <v>13</v>
      </c>
      <c r="AC318" s="62"/>
      <c r="AD318" s="62" t="e">
        <f>+#REF!+#REF!+AD242+AD280</f>
        <v>#REF!</v>
      </c>
      <c r="AE318" s="63" t="e">
        <f>+#REF!+#REF!+AE242+AE280</f>
        <v>#REF!</v>
      </c>
    </row>
    <row r="319" spans="27:31" x14ac:dyDescent="0.2">
      <c r="AA319" s="1" t="str">
        <f t="shared" si="4"/>
        <v>SGGT-14</v>
      </c>
      <c r="AB319" s="30">
        <v>14</v>
      </c>
      <c r="AC319" s="62"/>
      <c r="AD319" s="62" t="e">
        <f>+#REF!+#REF!+AD243+AD281</f>
        <v>#REF!</v>
      </c>
      <c r="AE319" s="63" t="e">
        <f>+#REF!+#REF!+AE243+AE281</f>
        <v>#REF!</v>
      </c>
    </row>
    <row r="320" spans="27:31" x14ac:dyDescent="0.2">
      <c r="AA320" s="1" t="str">
        <f t="shared" si="4"/>
        <v>SGGT-15</v>
      </c>
      <c r="AB320" s="30">
        <v>15</v>
      </c>
      <c r="AC320" s="62"/>
      <c r="AD320" s="62" t="e">
        <f>+#REF!+#REF!+AD244+AD282</f>
        <v>#REF!</v>
      </c>
      <c r="AE320" s="63" t="e">
        <f>+#REF!+#REF!+AE244+AE282</f>
        <v>#REF!</v>
      </c>
    </row>
    <row r="321" spans="27:31" x14ac:dyDescent="0.2">
      <c r="AA321" s="1" t="str">
        <f t="shared" si="4"/>
        <v>SGGT-16</v>
      </c>
      <c r="AB321" s="30">
        <v>16</v>
      </c>
      <c r="AC321" s="62"/>
      <c r="AD321" s="62" t="e">
        <f>+#REF!+#REF!+AD245+AD283</f>
        <v>#REF!</v>
      </c>
      <c r="AE321" s="63" t="e">
        <f>+#REF!+#REF!+AE245+AE283</f>
        <v>#REF!</v>
      </c>
    </row>
    <row r="322" spans="27:31" x14ac:dyDescent="0.2">
      <c r="AA322" s="1" t="str">
        <f t="shared" si="4"/>
        <v>SGGT-17</v>
      </c>
      <c r="AB322" s="30">
        <v>17</v>
      </c>
      <c r="AC322" s="62"/>
      <c r="AD322" s="62" t="e">
        <f>+#REF!+#REF!+AD246+AD284</f>
        <v>#REF!</v>
      </c>
      <c r="AE322" s="63" t="e">
        <f>+#REF!+#REF!+AE246+AE284</f>
        <v>#REF!</v>
      </c>
    </row>
    <row r="323" spans="27:31" x14ac:dyDescent="0.2">
      <c r="AA323" s="1" t="str">
        <f t="shared" si="4"/>
        <v>SGGT-18</v>
      </c>
      <c r="AB323" s="30">
        <v>18</v>
      </c>
      <c r="AC323" s="62"/>
      <c r="AD323" s="62" t="e">
        <f>+#REF!+#REF!+AD247+AD285</f>
        <v>#REF!</v>
      </c>
      <c r="AE323" s="63" t="e">
        <f>+#REF!+#REF!+AE247+AE285</f>
        <v>#REF!</v>
      </c>
    </row>
    <row r="324" spans="27:31" x14ac:dyDescent="0.2">
      <c r="AA324" s="1" t="str">
        <f t="shared" si="4"/>
        <v>SGGT-19</v>
      </c>
      <c r="AB324" s="30">
        <v>19</v>
      </c>
      <c r="AC324" s="62"/>
      <c r="AD324" s="62" t="e">
        <f>+#REF!+#REF!+AD248+AD286</f>
        <v>#REF!</v>
      </c>
      <c r="AE324" s="63" t="e">
        <f>+#REF!+#REF!+AE248+AE286</f>
        <v>#REF!</v>
      </c>
    </row>
    <row r="325" spans="27:31" x14ac:dyDescent="0.2">
      <c r="AA325" s="1" t="str">
        <f t="shared" si="4"/>
        <v>SGGT-20</v>
      </c>
      <c r="AB325" s="30">
        <v>20</v>
      </c>
      <c r="AC325" s="62"/>
      <c r="AD325" s="62" t="e">
        <f>+#REF!+#REF!+AD249+AD287</f>
        <v>#REF!</v>
      </c>
      <c r="AE325" s="63" t="e">
        <f>+#REF!+#REF!+AE249+AE287</f>
        <v>#REF!</v>
      </c>
    </row>
    <row r="326" spans="27:31" x14ac:dyDescent="0.2">
      <c r="AA326" s="1" t="str">
        <f t="shared" si="4"/>
        <v>SGGT-21</v>
      </c>
      <c r="AB326" s="30">
        <v>21</v>
      </c>
      <c r="AC326" s="62"/>
      <c r="AD326" s="62" t="e">
        <f>+#REF!+#REF!+AD250+AD288</f>
        <v>#REF!</v>
      </c>
      <c r="AE326" s="63" t="e">
        <f>+#REF!+#REF!+AE250+AE288</f>
        <v>#REF!</v>
      </c>
    </row>
    <row r="327" spans="27:31" x14ac:dyDescent="0.2">
      <c r="AA327" s="1" t="str">
        <f t="shared" si="4"/>
        <v>SGGT-22</v>
      </c>
      <c r="AB327" s="30">
        <v>22</v>
      </c>
      <c r="AC327" s="62"/>
      <c r="AD327" s="62" t="e">
        <f>+#REF!+#REF!+AD251+AD289</f>
        <v>#REF!</v>
      </c>
      <c r="AE327" s="63" t="e">
        <f>+#REF!+#REF!+AE251+AE289</f>
        <v>#REF!</v>
      </c>
    </row>
    <row r="328" spans="27:31" x14ac:dyDescent="0.2">
      <c r="AA328" s="1" t="str">
        <f t="shared" si="4"/>
        <v>SGGT-23</v>
      </c>
      <c r="AB328" s="30">
        <v>23</v>
      </c>
      <c r="AC328" s="62"/>
      <c r="AD328" s="62" t="e">
        <f>+#REF!+#REF!+AD252+AD290</f>
        <v>#REF!</v>
      </c>
      <c r="AE328" s="63" t="e">
        <f>+#REF!+#REF!+AE252+AE290</f>
        <v>#REF!</v>
      </c>
    </row>
    <row r="329" spans="27:31" x14ac:dyDescent="0.2">
      <c r="AA329" s="1" t="str">
        <f t="shared" si="4"/>
        <v>SGGT-24</v>
      </c>
      <c r="AB329" s="30">
        <v>24</v>
      </c>
      <c r="AC329" s="62"/>
      <c r="AD329" s="62" t="e">
        <f>+#REF!+#REF!+AD253+AD291</f>
        <v>#REF!</v>
      </c>
      <c r="AE329" s="63" t="e">
        <f>+#REF!+#REF!+AE253+AE291</f>
        <v>#REF!</v>
      </c>
    </row>
    <row r="330" spans="27:31" x14ac:dyDescent="0.2">
      <c r="AA330" s="1" t="str">
        <f t="shared" si="4"/>
        <v>SGGT-25</v>
      </c>
      <c r="AB330" s="30">
        <v>25</v>
      </c>
      <c r="AC330" s="62"/>
      <c r="AD330" s="62" t="e">
        <f>+#REF!+#REF!+AD254+AD292</f>
        <v>#REF!</v>
      </c>
      <c r="AE330" s="63" t="e">
        <f>+#REF!+#REF!+AE254+AE292</f>
        <v>#REF!</v>
      </c>
    </row>
    <row r="331" spans="27:31" x14ac:dyDescent="0.2">
      <c r="AA331" s="1" t="str">
        <f t="shared" si="4"/>
        <v>SGGT-26</v>
      </c>
      <c r="AB331" s="30">
        <v>26</v>
      </c>
      <c r="AC331" s="62"/>
      <c r="AD331" s="62" t="e">
        <f>+#REF!+#REF!+AD255+AD293</f>
        <v>#REF!</v>
      </c>
      <c r="AE331" s="63" t="e">
        <f>+#REF!+#REF!+AE255+AE293</f>
        <v>#REF!</v>
      </c>
    </row>
    <row r="332" spans="27:31" x14ac:dyDescent="0.2">
      <c r="AA332" s="1" t="str">
        <f t="shared" si="4"/>
        <v>SGGT-27</v>
      </c>
      <c r="AB332" s="30">
        <v>27</v>
      </c>
      <c r="AC332" s="62"/>
      <c r="AD332" s="62" t="e">
        <f>+#REF!+#REF!+AD256+AD294</f>
        <v>#REF!</v>
      </c>
      <c r="AE332" s="63" t="e">
        <f>+#REF!+#REF!+AE256+AE294</f>
        <v>#REF!</v>
      </c>
    </row>
    <row r="333" spans="27:31" x14ac:dyDescent="0.2">
      <c r="AA333" s="1" t="str">
        <f t="shared" si="4"/>
        <v>SGGT-28</v>
      </c>
      <c r="AB333" s="30">
        <v>28</v>
      </c>
      <c r="AC333" s="62"/>
      <c r="AD333" s="62" t="e">
        <f>+#REF!+#REF!+AD257+AD295</f>
        <v>#REF!</v>
      </c>
      <c r="AE333" s="63" t="e">
        <f>+#REF!+#REF!+AE257+AE295</f>
        <v>#REF!</v>
      </c>
    </row>
    <row r="334" spans="27:31" x14ac:dyDescent="0.2">
      <c r="AA334" s="1" t="str">
        <f t="shared" si="4"/>
        <v>SGGT-29</v>
      </c>
      <c r="AB334" s="30">
        <v>29</v>
      </c>
      <c r="AC334" s="62"/>
      <c r="AD334" s="62" t="e">
        <f>+#REF!+#REF!+AD258+AD296</f>
        <v>#REF!</v>
      </c>
      <c r="AE334" s="63" t="e">
        <f>+#REF!+#REF!+AE258+AE296</f>
        <v>#REF!</v>
      </c>
    </row>
    <row r="335" spans="27:31" x14ac:dyDescent="0.2">
      <c r="AA335" s="1" t="str">
        <f t="shared" si="4"/>
        <v>SGGT-30</v>
      </c>
      <c r="AB335" s="30">
        <v>30</v>
      </c>
      <c r="AC335" s="62"/>
      <c r="AD335" s="62" t="e">
        <f>+#REF!+#REF!+AD259+AD297</f>
        <v>#REF!</v>
      </c>
      <c r="AE335" s="63" t="e">
        <f>+#REF!+#REF!+AE259+AE297</f>
        <v>#REF!</v>
      </c>
    </row>
    <row r="336" spans="27:31" ht="13.5" thickBot="1" x14ac:dyDescent="0.25">
      <c r="AA336" s="1" t="str">
        <f t="shared" si="4"/>
        <v>SGGT-31</v>
      </c>
      <c r="AB336" s="31">
        <v>31</v>
      </c>
      <c r="AC336" s="67"/>
      <c r="AD336" s="67" t="e">
        <f>+#REF!+#REF!+AD260+AD298</f>
        <v>#REF!</v>
      </c>
      <c r="AE336" s="68" t="e">
        <f>+#REF!+#REF!+AE260+AE298</f>
        <v>#REF!</v>
      </c>
    </row>
    <row r="337" spans="27:31" x14ac:dyDescent="0.2">
      <c r="AB337" s="32"/>
      <c r="AC337" s="72">
        <f>SUM(AC306:AC336)</f>
        <v>0</v>
      </c>
      <c r="AD337" s="72" t="e">
        <f>SUM(AD306:AD336)</f>
        <v>#REF!</v>
      </c>
      <c r="AE337" s="73"/>
    </row>
    <row r="338" spans="27:31" ht="13.5" thickBot="1" x14ac:dyDescent="0.25">
      <c r="AB338" s="40"/>
      <c r="AC338" s="74"/>
      <c r="AD338" s="74"/>
      <c r="AE338" s="75"/>
    </row>
    <row r="340" spans="27:31" x14ac:dyDescent="0.2">
      <c r="AA340" s="2" t="s">
        <v>38</v>
      </c>
    </row>
    <row r="341" spans="27:31" ht="13.5" thickBot="1" x14ac:dyDescent="0.25">
      <c r="AA341" s="1">
        <v>1</v>
      </c>
      <c r="AB341" s="1">
        <v>2</v>
      </c>
      <c r="AC341" s="1">
        <v>3</v>
      </c>
      <c r="AD341" s="1">
        <v>4</v>
      </c>
      <c r="AE341" s="1">
        <v>5</v>
      </c>
    </row>
    <row r="342" spans="27:31" x14ac:dyDescent="0.2">
      <c r="AB342" s="112" t="s">
        <v>1</v>
      </c>
      <c r="AC342" s="48" t="s">
        <v>23</v>
      </c>
      <c r="AD342" s="48" t="s">
        <v>26</v>
      </c>
      <c r="AE342" s="49" t="s">
        <v>27</v>
      </c>
    </row>
    <row r="343" spans="27:31" ht="13.5" thickBot="1" x14ac:dyDescent="0.25">
      <c r="AA343" s="1" t="s">
        <v>39</v>
      </c>
      <c r="AB343" s="113"/>
      <c r="AC343" s="52" t="s">
        <v>28</v>
      </c>
      <c r="AD343" s="52" t="s">
        <v>28</v>
      </c>
      <c r="AE343" s="53" t="s">
        <v>28</v>
      </c>
    </row>
    <row r="344" spans="27:31" ht="13.5" thickTop="1" x14ac:dyDescent="0.2">
      <c r="AA344" s="1" t="str">
        <f>+$AA$343&amp;AB344</f>
        <v>SGT1-1</v>
      </c>
      <c r="AB344" s="15">
        <v>1</v>
      </c>
      <c r="AC344" s="58"/>
      <c r="AD344" s="58">
        <v>770.01</v>
      </c>
      <c r="AE344" s="59">
        <v>35152.54</v>
      </c>
    </row>
    <row r="345" spans="27:31" x14ac:dyDescent="0.2">
      <c r="AA345" s="1" t="str">
        <f t="shared" ref="AA345:AA374" si="5">+$AA$343&amp;AB345</f>
        <v>SGT1-2</v>
      </c>
      <c r="AB345" s="30">
        <v>2</v>
      </c>
      <c r="AC345" s="62"/>
      <c r="AD345" s="62">
        <v>810.9</v>
      </c>
      <c r="AE345" s="63">
        <v>37800.99</v>
      </c>
    </row>
    <row r="346" spans="27:31" x14ac:dyDescent="0.2">
      <c r="AA346" s="1" t="str">
        <f t="shared" si="5"/>
        <v>SGT1-3</v>
      </c>
      <c r="AB346" s="30">
        <v>3</v>
      </c>
      <c r="AC346" s="62"/>
      <c r="AD346" s="62">
        <v>788.97</v>
      </c>
      <c r="AE346" s="63">
        <v>41363.75</v>
      </c>
    </row>
    <row r="347" spans="27:31" x14ac:dyDescent="0.2">
      <c r="AA347" s="1" t="str">
        <f t="shared" si="5"/>
        <v>SGT1-4</v>
      </c>
      <c r="AB347" s="30">
        <v>4</v>
      </c>
      <c r="AC347" s="62"/>
      <c r="AD347" s="62">
        <v>926.38</v>
      </c>
      <c r="AE347" s="63">
        <v>39506.370000000003</v>
      </c>
    </row>
    <row r="348" spans="27:31" x14ac:dyDescent="0.2">
      <c r="AA348" s="1" t="str">
        <f t="shared" si="5"/>
        <v>SGT1-5</v>
      </c>
      <c r="AB348" s="30">
        <v>5</v>
      </c>
      <c r="AC348" s="62"/>
      <c r="AD348" s="62">
        <v>1342.69</v>
      </c>
      <c r="AE348" s="63">
        <v>34233.22</v>
      </c>
    </row>
    <row r="349" spans="27:31" x14ac:dyDescent="0.2">
      <c r="AA349" s="1" t="str">
        <f t="shared" si="5"/>
        <v>SGT1-6</v>
      </c>
      <c r="AB349" s="30">
        <v>6</v>
      </c>
      <c r="AC349" s="62"/>
      <c r="AD349" s="62">
        <v>1564.61</v>
      </c>
      <c r="AE349" s="63">
        <v>28992.229999999996</v>
      </c>
    </row>
    <row r="350" spans="27:31" x14ac:dyDescent="0.2">
      <c r="AA350" s="1" t="str">
        <f t="shared" si="5"/>
        <v>SGT1-7</v>
      </c>
      <c r="AB350" s="30">
        <v>7</v>
      </c>
      <c r="AC350" s="62"/>
      <c r="AD350" s="62">
        <v>781.45</v>
      </c>
      <c r="AE350" s="63">
        <v>25313.73</v>
      </c>
    </row>
    <row r="351" spans="27:31" x14ac:dyDescent="0.2">
      <c r="AA351" s="1" t="str">
        <f t="shared" si="5"/>
        <v>SGT1-8</v>
      </c>
      <c r="AB351" s="30">
        <v>8</v>
      </c>
      <c r="AC351" s="62"/>
      <c r="AD351" s="62">
        <v>807.75</v>
      </c>
      <c r="AE351" s="63">
        <v>21668.750000000004</v>
      </c>
    </row>
    <row r="352" spans="27:31" x14ac:dyDescent="0.2">
      <c r="AA352" s="1" t="str">
        <f t="shared" si="5"/>
        <v>SGT1-9</v>
      </c>
      <c r="AB352" s="30">
        <v>9</v>
      </c>
      <c r="AC352" s="62"/>
      <c r="AD352" s="62">
        <v>832.89</v>
      </c>
      <c r="AE352" s="63">
        <v>19175.630000000008</v>
      </c>
    </row>
    <row r="353" spans="27:31" x14ac:dyDescent="0.2">
      <c r="AA353" s="1" t="str">
        <f t="shared" si="5"/>
        <v>SGT1-10</v>
      </c>
      <c r="AB353" s="30">
        <v>10</v>
      </c>
      <c r="AC353" s="62"/>
      <c r="AD353" s="62">
        <v>793.19999999999993</v>
      </c>
      <c r="AE353" s="63">
        <v>16262.090000000013</v>
      </c>
    </row>
    <row r="354" spans="27:31" x14ac:dyDescent="0.2">
      <c r="AA354" s="1" t="str">
        <f t="shared" si="5"/>
        <v>SGT1-11</v>
      </c>
      <c r="AB354" s="30">
        <v>11</v>
      </c>
      <c r="AC354" s="62"/>
      <c r="AD354" s="62">
        <v>1147.53</v>
      </c>
      <c r="AE354" s="63">
        <v>13223.070000000011</v>
      </c>
    </row>
    <row r="355" spans="27:31" x14ac:dyDescent="0.2">
      <c r="AA355" s="1" t="str">
        <f t="shared" si="5"/>
        <v>SGT1-12</v>
      </c>
      <c r="AB355" s="30">
        <v>12</v>
      </c>
      <c r="AC355" s="62"/>
      <c r="AD355" s="62">
        <v>1307.8800000000001</v>
      </c>
      <c r="AE355" s="63">
        <v>9893.6200000000117</v>
      </c>
    </row>
    <row r="356" spans="27:31" x14ac:dyDescent="0.2">
      <c r="AA356" s="1" t="str">
        <f t="shared" si="5"/>
        <v>SGT1-13</v>
      </c>
      <c r="AB356" s="30">
        <v>13</v>
      </c>
      <c r="AC356" s="62"/>
      <c r="AD356" s="62">
        <v>1044.6599999999999</v>
      </c>
      <c r="AE356" s="63">
        <v>11735.640000000012</v>
      </c>
    </row>
    <row r="357" spans="27:31" x14ac:dyDescent="0.2">
      <c r="AA357" s="1" t="str">
        <f t="shared" si="5"/>
        <v>SGT1-14</v>
      </c>
      <c r="AB357" s="30">
        <v>14</v>
      </c>
      <c r="AC357" s="62"/>
      <c r="AD357" s="62">
        <v>1327.99</v>
      </c>
      <c r="AE357" s="63">
        <v>7426.2000000000135</v>
      </c>
    </row>
    <row r="358" spans="27:31" x14ac:dyDescent="0.2">
      <c r="AA358" s="1" t="str">
        <f t="shared" si="5"/>
        <v>SGT1-15</v>
      </c>
      <c r="AB358" s="30">
        <v>15</v>
      </c>
      <c r="AC358" s="62"/>
      <c r="AD358" s="62">
        <v>1155.42</v>
      </c>
      <c r="AE358" s="63">
        <v>3316.8600000000133</v>
      </c>
    </row>
    <row r="359" spans="27:31" x14ac:dyDescent="0.2">
      <c r="AA359" s="1" t="str">
        <f t="shared" si="5"/>
        <v>SGT1-16</v>
      </c>
      <c r="AB359" s="30">
        <v>16</v>
      </c>
      <c r="AC359" s="62"/>
      <c r="AD359" s="62">
        <v>2205.21</v>
      </c>
      <c r="AE359" s="63">
        <v>4502.8400000000129</v>
      </c>
    </row>
    <row r="360" spans="27:31" x14ac:dyDescent="0.2">
      <c r="AA360" s="1" t="str">
        <f t="shared" si="5"/>
        <v>SGT1-17</v>
      </c>
      <c r="AB360" s="30">
        <v>17</v>
      </c>
      <c r="AC360" s="62"/>
      <c r="AD360" s="62">
        <v>1937.4699999999998</v>
      </c>
      <c r="AE360" s="63">
        <v>5497.0500000000156</v>
      </c>
    </row>
    <row r="361" spans="27:31" x14ac:dyDescent="0.2">
      <c r="AA361" s="1" t="str">
        <f t="shared" si="5"/>
        <v>SGT1-18</v>
      </c>
      <c r="AB361" s="30">
        <v>18</v>
      </c>
      <c r="AC361" s="62"/>
      <c r="AD361" s="62">
        <v>2253.6800000000003</v>
      </c>
      <c r="AE361" s="63">
        <v>6690.6700000000146</v>
      </c>
    </row>
    <row r="362" spans="27:31" x14ac:dyDescent="0.2">
      <c r="AA362" s="1" t="str">
        <f t="shared" si="5"/>
        <v>SGT1-19</v>
      </c>
      <c r="AB362" s="30">
        <v>19</v>
      </c>
      <c r="AC362" s="62"/>
      <c r="AD362" s="62">
        <v>1055.54</v>
      </c>
      <c r="AE362" s="63">
        <v>8695.9500000000135</v>
      </c>
    </row>
    <row r="363" spans="27:31" x14ac:dyDescent="0.2">
      <c r="AA363" s="1" t="str">
        <f t="shared" si="5"/>
        <v>SGT1-20</v>
      </c>
      <c r="AB363" s="30">
        <v>20</v>
      </c>
      <c r="AC363" s="62"/>
      <c r="AD363" s="62">
        <v>1293.53</v>
      </c>
      <c r="AE363" s="63">
        <v>10609.030000000013</v>
      </c>
    </row>
    <row r="364" spans="27:31" x14ac:dyDescent="0.2">
      <c r="AA364" s="1" t="str">
        <f t="shared" si="5"/>
        <v>SGT1-21</v>
      </c>
      <c r="AB364" s="30">
        <v>21</v>
      </c>
      <c r="AC364" s="62"/>
      <c r="AD364" s="62">
        <v>1427.1399999999999</v>
      </c>
      <c r="AE364" s="63">
        <v>6284.6100000000115</v>
      </c>
    </row>
    <row r="365" spans="27:31" x14ac:dyDescent="0.2">
      <c r="AA365" s="1" t="str">
        <f t="shared" si="5"/>
        <v>SGT1-22</v>
      </c>
      <c r="AB365" s="30">
        <v>22</v>
      </c>
      <c r="AC365" s="62"/>
      <c r="AD365" s="62">
        <v>1323.88</v>
      </c>
      <c r="AE365" s="63">
        <v>2119.8900000000117</v>
      </c>
    </row>
    <row r="366" spans="27:31" x14ac:dyDescent="0.2">
      <c r="AA366" s="1" t="str">
        <f t="shared" si="5"/>
        <v>SGT1-23</v>
      </c>
      <c r="AB366" s="30">
        <v>23</v>
      </c>
      <c r="AC366" s="62"/>
      <c r="AD366" s="62">
        <v>1747.79</v>
      </c>
      <c r="AE366" s="63">
        <v>5089.4800000000123</v>
      </c>
    </row>
    <row r="367" spans="27:31" x14ac:dyDescent="0.2">
      <c r="AA367" s="1" t="str">
        <f t="shared" si="5"/>
        <v>SGT1-24</v>
      </c>
      <c r="AB367" s="30">
        <v>24</v>
      </c>
      <c r="AC367" s="62"/>
      <c r="AD367" s="62">
        <v>2244.89</v>
      </c>
      <c r="AE367" s="63">
        <v>8203.7000000000116</v>
      </c>
    </row>
    <row r="368" spans="27:31" x14ac:dyDescent="0.2">
      <c r="AA368" s="1" t="str">
        <f t="shared" si="5"/>
        <v>SGT1-25</v>
      </c>
      <c r="AB368" s="30">
        <v>25</v>
      </c>
      <c r="AC368" s="62"/>
      <c r="AD368" s="62">
        <v>2343.0699999999997</v>
      </c>
      <c r="AE368" s="63">
        <v>10477.740000000011</v>
      </c>
    </row>
    <row r="369" spans="27:31" x14ac:dyDescent="0.2">
      <c r="AA369" s="1" t="str">
        <f t="shared" si="5"/>
        <v>SGT1-26</v>
      </c>
      <c r="AB369" s="30">
        <v>26</v>
      </c>
      <c r="AC369" s="62"/>
      <c r="AD369" s="62">
        <v>1665.2599999999998</v>
      </c>
      <c r="AE369" s="63">
        <v>12433.14000000001</v>
      </c>
    </row>
    <row r="370" spans="27:31" x14ac:dyDescent="0.2">
      <c r="AA370" s="1" t="str">
        <f t="shared" si="5"/>
        <v>SGT1-27</v>
      </c>
      <c r="AB370" s="30">
        <v>27</v>
      </c>
      <c r="AC370" s="62"/>
      <c r="AD370" s="62">
        <v>0</v>
      </c>
      <c r="AE370" s="63">
        <v>0</v>
      </c>
    </row>
    <row r="371" spans="27:31" x14ac:dyDescent="0.2">
      <c r="AA371" s="1" t="str">
        <f t="shared" si="5"/>
        <v>SGT1-28</v>
      </c>
      <c r="AB371" s="30">
        <v>28</v>
      </c>
      <c r="AC371" s="62"/>
      <c r="AD371" s="62">
        <v>0</v>
      </c>
      <c r="AE371" s="63">
        <v>0</v>
      </c>
    </row>
    <row r="372" spans="27:31" x14ac:dyDescent="0.2">
      <c r="AA372" s="1" t="str">
        <f t="shared" si="5"/>
        <v>SGT1-29</v>
      </c>
      <c r="AB372" s="30">
        <v>29</v>
      </c>
      <c r="AC372" s="62"/>
      <c r="AD372" s="62">
        <v>0</v>
      </c>
      <c r="AE372" s="63">
        <v>0</v>
      </c>
    </row>
    <row r="373" spans="27:31" x14ac:dyDescent="0.2">
      <c r="AA373" s="1" t="str">
        <f t="shared" si="5"/>
        <v>SGT1-30</v>
      </c>
      <c r="AB373" s="30">
        <v>30</v>
      </c>
      <c r="AC373" s="62"/>
      <c r="AD373" s="62">
        <v>0</v>
      </c>
      <c r="AE373" s="63">
        <v>0</v>
      </c>
    </row>
    <row r="374" spans="27:31" ht="13.5" thickBot="1" x14ac:dyDescent="0.25">
      <c r="AA374" s="1" t="str">
        <f t="shared" si="5"/>
        <v>SGT1-31</v>
      </c>
      <c r="AB374" s="31">
        <v>31</v>
      </c>
      <c r="AC374" s="67"/>
      <c r="AD374" s="67">
        <v>0</v>
      </c>
      <c r="AE374" s="68">
        <v>0</v>
      </c>
    </row>
    <row r="375" spans="27:31" x14ac:dyDescent="0.2">
      <c r="AB375" s="32"/>
      <c r="AC375" s="72">
        <f>SUM(AC344:AC374)</f>
        <v>0</v>
      </c>
      <c r="AD375" s="72">
        <f>SUM(AD344:AD374)</f>
        <v>34899.79</v>
      </c>
      <c r="AE375" s="73"/>
    </row>
    <row r="376" spans="27:31" ht="13.5" thickBot="1" x14ac:dyDescent="0.25">
      <c r="AB376" s="40"/>
      <c r="AC376" s="74"/>
      <c r="AD376" s="74"/>
      <c r="AE376" s="75"/>
    </row>
    <row r="378" spans="27:31" x14ac:dyDescent="0.2">
      <c r="AA378" s="2" t="s">
        <v>40</v>
      </c>
    </row>
    <row r="379" spans="27:31" ht="13.5" thickBot="1" x14ac:dyDescent="0.25">
      <c r="AA379" s="1">
        <v>1</v>
      </c>
      <c r="AB379" s="1">
        <v>2</v>
      </c>
      <c r="AC379" s="1">
        <v>3</v>
      </c>
      <c r="AD379" s="1">
        <v>4</v>
      </c>
      <c r="AE379" s="1">
        <v>5</v>
      </c>
    </row>
    <row r="380" spans="27:31" x14ac:dyDescent="0.2">
      <c r="AB380" s="112" t="s">
        <v>1</v>
      </c>
      <c r="AC380" s="48" t="s">
        <v>23</v>
      </c>
      <c r="AD380" s="48" t="s">
        <v>26</v>
      </c>
      <c r="AE380" s="49" t="s">
        <v>27</v>
      </c>
    </row>
    <row r="381" spans="27:31" ht="13.5" thickBot="1" x14ac:dyDescent="0.25">
      <c r="AA381" s="1" t="s">
        <v>41</v>
      </c>
      <c r="AB381" s="113"/>
      <c r="AC381" s="52" t="s">
        <v>28</v>
      </c>
      <c r="AD381" s="52" t="s">
        <v>28</v>
      </c>
      <c r="AE381" s="53" t="s">
        <v>28</v>
      </c>
    </row>
    <row r="382" spans="27:31" ht="13.5" thickTop="1" x14ac:dyDescent="0.2">
      <c r="AA382" s="1" t="str">
        <f>+$AA$381&amp;AB382</f>
        <v>SGT2-1</v>
      </c>
      <c r="AB382" s="15">
        <v>1</v>
      </c>
      <c r="AC382" s="58"/>
      <c r="AD382" s="58">
        <v>500.18</v>
      </c>
      <c r="AE382" s="59">
        <v>0</v>
      </c>
    </row>
    <row r="383" spans="27:31" x14ac:dyDescent="0.2">
      <c r="AA383" s="1" t="str">
        <f t="shared" ref="AA383:AA412" si="6">+$AA$381&amp;AB383</f>
        <v>SGT2-2</v>
      </c>
      <c r="AB383" s="30">
        <v>2</v>
      </c>
      <c r="AC383" s="62"/>
      <c r="AD383" s="62">
        <v>478.61</v>
      </c>
      <c r="AE383" s="63">
        <v>0</v>
      </c>
    </row>
    <row r="384" spans="27:31" x14ac:dyDescent="0.2">
      <c r="AA384" s="1" t="str">
        <f t="shared" si="6"/>
        <v>SGT2-3</v>
      </c>
      <c r="AB384" s="30">
        <v>3</v>
      </c>
      <c r="AC384" s="62"/>
      <c r="AD384" s="62">
        <v>600.09999999999991</v>
      </c>
      <c r="AE384" s="63">
        <v>0</v>
      </c>
    </row>
    <row r="385" spans="27:31" x14ac:dyDescent="0.2">
      <c r="AA385" s="1" t="str">
        <f t="shared" si="6"/>
        <v>SGT2-4</v>
      </c>
      <c r="AB385" s="30">
        <v>4</v>
      </c>
      <c r="AC385" s="62"/>
      <c r="AD385" s="62">
        <v>924.91</v>
      </c>
      <c r="AE385" s="63">
        <v>0</v>
      </c>
    </row>
    <row r="386" spans="27:31" x14ac:dyDescent="0.2">
      <c r="AA386" s="1" t="str">
        <f t="shared" si="6"/>
        <v>SGT2-5</v>
      </c>
      <c r="AB386" s="30">
        <v>5</v>
      </c>
      <c r="AC386" s="62"/>
      <c r="AD386" s="62">
        <v>1460.93</v>
      </c>
      <c r="AE386" s="63">
        <v>0</v>
      </c>
    </row>
    <row r="387" spans="27:31" x14ac:dyDescent="0.2">
      <c r="AA387" s="1" t="str">
        <f t="shared" si="6"/>
        <v>SGT2-6</v>
      </c>
      <c r="AB387" s="30">
        <v>6</v>
      </c>
      <c r="AC387" s="62"/>
      <c r="AD387" s="62">
        <v>1471.79</v>
      </c>
      <c r="AE387" s="63">
        <v>0</v>
      </c>
    </row>
    <row r="388" spans="27:31" x14ac:dyDescent="0.2">
      <c r="AA388" s="1" t="str">
        <f t="shared" si="6"/>
        <v>SGT2-7</v>
      </c>
      <c r="AB388" s="30">
        <v>7</v>
      </c>
      <c r="AC388" s="62"/>
      <c r="AD388" s="62">
        <v>683.1</v>
      </c>
      <c r="AE388" s="63">
        <v>0</v>
      </c>
    </row>
    <row r="389" spans="27:31" x14ac:dyDescent="0.2">
      <c r="AA389" s="1" t="str">
        <f t="shared" si="6"/>
        <v>SGT2-8</v>
      </c>
      <c r="AB389" s="30">
        <v>8</v>
      </c>
      <c r="AC389" s="62"/>
      <c r="AD389" s="62">
        <v>726.42000000000007</v>
      </c>
      <c r="AE389" s="63">
        <v>0</v>
      </c>
    </row>
    <row r="390" spans="27:31" x14ac:dyDescent="0.2">
      <c r="AA390" s="1" t="str">
        <f t="shared" si="6"/>
        <v>SGT2-9</v>
      </c>
      <c r="AB390" s="30">
        <v>9</v>
      </c>
      <c r="AC390" s="62"/>
      <c r="AD390" s="62">
        <v>1278.3799999999999</v>
      </c>
      <c r="AE390" s="63">
        <v>0</v>
      </c>
    </row>
    <row r="391" spans="27:31" x14ac:dyDescent="0.2">
      <c r="AA391" s="1" t="str">
        <f t="shared" si="6"/>
        <v>SGT2-10</v>
      </c>
      <c r="AB391" s="30">
        <v>10</v>
      </c>
      <c r="AC391" s="62"/>
      <c r="AD391" s="62">
        <v>1212.31</v>
      </c>
      <c r="AE391" s="63">
        <v>0</v>
      </c>
    </row>
    <row r="392" spans="27:31" x14ac:dyDescent="0.2">
      <c r="AA392" s="1" t="str">
        <f t="shared" si="6"/>
        <v>SGT2-11</v>
      </c>
      <c r="AB392" s="30">
        <v>11</v>
      </c>
      <c r="AC392" s="62"/>
      <c r="AD392" s="62">
        <v>1603.99</v>
      </c>
      <c r="AE392" s="63">
        <v>0</v>
      </c>
    </row>
    <row r="393" spans="27:31" x14ac:dyDescent="0.2">
      <c r="AA393" s="1" t="str">
        <f t="shared" si="6"/>
        <v>SGT2-12</v>
      </c>
      <c r="AB393" s="30">
        <v>12</v>
      </c>
      <c r="AC393" s="62"/>
      <c r="AD393" s="62">
        <v>849.90000000000009</v>
      </c>
      <c r="AE393" s="63">
        <v>0</v>
      </c>
    </row>
    <row r="394" spans="27:31" x14ac:dyDescent="0.2">
      <c r="AA394" s="1" t="str">
        <f t="shared" si="6"/>
        <v>SGT2-13</v>
      </c>
      <c r="AB394" s="30">
        <v>13</v>
      </c>
      <c r="AC394" s="62"/>
      <c r="AD394" s="62">
        <v>809.25</v>
      </c>
      <c r="AE394" s="63">
        <v>0</v>
      </c>
    </row>
    <row r="395" spans="27:31" x14ac:dyDescent="0.2">
      <c r="AA395" s="1" t="str">
        <f t="shared" si="6"/>
        <v>SGT2-14</v>
      </c>
      <c r="AB395" s="30">
        <v>14</v>
      </c>
      <c r="AC395" s="62"/>
      <c r="AD395" s="62">
        <v>780.96</v>
      </c>
      <c r="AE395" s="63">
        <v>0</v>
      </c>
    </row>
    <row r="396" spans="27:31" x14ac:dyDescent="0.2">
      <c r="AA396" s="1" t="str">
        <f t="shared" si="6"/>
        <v>SGT2-15</v>
      </c>
      <c r="AB396" s="30">
        <v>15</v>
      </c>
      <c r="AC396" s="62"/>
      <c r="AD396" s="62">
        <v>730.71</v>
      </c>
      <c r="AE396" s="63">
        <v>0</v>
      </c>
    </row>
    <row r="397" spans="27:31" x14ac:dyDescent="0.2">
      <c r="AA397" s="1" t="str">
        <f t="shared" si="6"/>
        <v>SGT2-16</v>
      </c>
      <c r="AB397" s="30">
        <v>16</v>
      </c>
      <c r="AC397" s="62"/>
      <c r="AD397" s="62">
        <v>779.31</v>
      </c>
      <c r="AE397" s="63">
        <v>0</v>
      </c>
    </row>
    <row r="398" spans="27:31" x14ac:dyDescent="0.2">
      <c r="AA398" s="1" t="str">
        <f t="shared" si="6"/>
        <v>SGT2-17</v>
      </c>
      <c r="AB398" s="30">
        <v>17</v>
      </c>
      <c r="AC398" s="62"/>
      <c r="AD398" s="62">
        <v>1233.76</v>
      </c>
      <c r="AE398" s="63">
        <v>0</v>
      </c>
    </row>
    <row r="399" spans="27:31" x14ac:dyDescent="0.2">
      <c r="AA399" s="1" t="str">
        <f t="shared" si="6"/>
        <v>SGT2-18</v>
      </c>
      <c r="AB399" s="30">
        <v>18</v>
      </c>
      <c r="AC399" s="62"/>
      <c r="AD399" s="62">
        <v>1388.92</v>
      </c>
      <c r="AE399" s="63">
        <v>0</v>
      </c>
    </row>
    <row r="400" spans="27:31" x14ac:dyDescent="0.2">
      <c r="AA400" s="1" t="str">
        <f t="shared" si="6"/>
        <v>SGT2-19</v>
      </c>
      <c r="AB400" s="30">
        <v>19</v>
      </c>
      <c r="AC400" s="62"/>
      <c r="AD400" s="62">
        <v>1546.26</v>
      </c>
      <c r="AE400" s="63">
        <v>0</v>
      </c>
    </row>
    <row r="401" spans="27:31" x14ac:dyDescent="0.2">
      <c r="AA401" s="1" t="str">
        <f t="shared" si="6"/>
        <v>SGT2-20</v>
      </c>
      <c r="AB401" s="30">
        <v>20</v>
      </c>
      <c r="AC401" s="62"/>
      <c r="AD401" s="62">
        <v>872.94</v>
      </c>
      <c r="AE401" s="63">
        <v>0</v>
      </c>
    </row>
    <row r="402" spans="27:31" x14ac:dyDescent="0.2">
      <c r="AA402" s="1" t="str">
        <f t="shared" si="6"/>
        <v>SGT2-21</v>
      </c>
      <c r="AB402" s="30">
        <v>21</v>
      </c>
      <c r="AC402" s="62"/>
      <c r="AD402" s="62">
        <v>777.61</v>
      </c>
      <c r="AE402" s="63">
        <v>0</v>
      </c>
    </row>
    <row r="403" spans="27:31" x14ac:dyDescent="0.2">
      <c r="AA403" s="1" t="str">
        <f t="shared" si="6"/>
        <v>SGT2-22</v>
      </c>
      <c r="AB403" s="30">
        <v>22</v>
      </c>
      <c r="AC403" s="62"/>
      <c r="AD403" s="62">
        <v>797.11</v>
      </c>
      <c r="AE403" s="63">
        <v>0</v>
      </c>
    </row>
    <row r="404" spans="27:31" x14ac:dyDescent="0.2">
      <c r="AA404" s="1" t="str">
        <f t="shared" si="6"/>
        <v>SGT2-23</v>
      </c>
      <c r="AB404" s="30">
        <v>23</v>
      </c>
      <c r="AC404" s="62"/>
      <c r="AD404" s="62">
        <v>568.64</v>
      </c>
      <c r="AE404" s="63">
        <v>0</v>
      </c>
    </row>
    <row r="405" spans="27:31" x14ac:dyDescent="0.2">
      <c r="AA405" s="1" t="str">
        <f t="shared" si="6"/>
        <v>SGT2-24</v>
      </c>
      <c r="AB405" s="30">
        <v>24</v>
      </c>
      <c r="AC405" s="62"/>
      <c r="AD405" s="62">
        <v>0</v>
      </c>
      <c r="AE405" s="63">
        <v>0</v>
      </c>
    </row>
    <row r="406" spans="27:31" x14ac:dyDescent="0.2">
      <c r="AA406" s="1" t="str">
        <f t="shared" si="6"/>
        <v>SGT2-25</v>
      </c>
      <c r="AB406" s="30">
        <v>25</v>
      </c>
      <c r="AC406" s="62"/>
      <c r="AD406" s="62">
        <v>510.53</v>
      </c>
      <c r="AE406" s="63">
        <v>0</v>
      </c>
    </row>
    <row r="407" spans="27:31" x14ac:dyDescent="0.2">
      <c r="AA407" s="1" t="str">
        <f t="shared" si="6"/>
        <v>SGT2-26</v>
      </c>
      <c r="AB407" s="30">
        <v>26</v>
      </c>
      <c r="AC407" s="62"/>
      <c r="AD407" s="62">
        <v>740.34</v>
      </c>
      <c r="AE407" s="63">
        <v>0</v>
      </c>
    </row>
    <row r="408" spans="27:31" x14ac:dyDescent="0.2">
      <c r="AA408" s="1" t="str">
        <f t="shared" si="6"/>
        <v>SGT2-27</v>
      </c>
      <c r="AB408" s="30">
        <v>27</v>
      </c>
      <c r="AC408" s="62"/>
      <c r="AD408" s="62">
        <v>0</v>
      </c>
      <c r="AE408" s="63">
        <v>0</v>
      </c>
    </row>
    <row r="409" spans="27:31" x14ac:dyDescent="0.2">
      <c r="AA409" s="1" t="str">
        <f t="shared" si="6"/>
        <v>SGT2-28</v>
      </c>
      <c r="AB409" s="30">
        <v>28</v>
      </c>
      <c r="AC409" s="62"/>
      <c r="AD409" s="62">
        <v>0</v>
      </c>
      <c r="AE409" s="63">
        <v>0</v>
      </c>
    </row>
    <row r="410" spans="27:31" x14ac:dyDescent="0.2">
      <c r="AA410" s="1" t="str">
        <f t="shared" si="6"/>
        <v>SGT2-29</v>
      </c>
      <c r="AB410" s="30">
        <v>29</v>
      </c>
      <c r="AC410" s="62"/>
      <c r="AD410" s="62">
        <v>0</v>
      </c>
      <c r="AE410" s="63">
        <v>0</v>
      </c>
    </row>
    <row r="411" spans="27:31" x14ac:dyDescent="0.2">
      <c r="AA411" s="1" t="str">
        <f t="shared" si="6"/>
        <v>SGT2-30</v>
      </c>
      <c r="AB411" s="30">
        <v>30</v>
      </c>
      <c r="AC411" s="62"/>
      <c r="AD411" s="62">
        <v>0</v>
      </c>
      <c r="AE411" s="63">
        <v>0</v>
      </c>
    </row>
    <row r="412" spans="27:31" ht="13.5" thickBot="1" x14ac:dyDescent="0.25">
      <c r="AA412" s="1" t="str">
        <f t="shared" si="6"/>
        <v>SGT2-31</v>
      </c>
      <c r="AB412" s="31">
        <v>31</v>
      </c>
      <c r="AC412" s="67"/>
      <c r="AD412" s="67">
        <v>0</v>
      </c>
      <c r="AE412" s="68">
        <v>0</v>
      </c>
    </row>
    <row r="413" spans="27:31" x14ac:dyDescent="0.2">
      <c r="AB413" s="32"/>
      <c r="AC413" s="72">
        <f>SUM(AC382:AC412)</f>
        <v>0</v>
      </c>
      <c r="AD413" s="72">
        <f>SUM(AD382:AD412)</f>
        <v>23326.959999999995</v>
      </c>
      <c r="AE413" s="73"/>
    </row>
    <row r="414" spans="27:31" ht="13.5" thickBot="1" x14ac:dyDescent="0.25">
      <c r="AB414" s="40"/>
      <c r="AC414" s="74"/>
      <c r="AD414" s="74"/>
      <c r="AE414" s="75"/>
    </row>
    <row r="416" spans="27:31" x14ac:dyDescent="0.2">
      <c r="AA416" s="2" t="s">
        <v>42</v>
      </c>
    </row>
    <row r="417" spans="27:31" ht="13.5" thickBot="1" x14ac:dyDescent="0.25">
      <c r="AA417" s="1">
        <v>1</v>
      </c>
      <c r="AB417" s="1">
        <v>2</v>
      </c>
      <c r="AC417" s="1">
        <v>3</v>
      </c>
      <c r="AD417" s="1">
        <v>4</v>
      </c>
      <c r="AE417" s="1">
        <v>5</v>
      </c>
    </row>
    <row r="418" spans="27:31" x14ac:dyDescent="0.2">
      <c r="AB418" s="112" t="s">
        <v>1</v>
      </c>
      <c r="AC418" s="48" t="s">
        <v>23</v>
      </c>
      <c r="AD418" s="48" t="s">
        <v>26</v>
      </c>
      <c r="AE418" s="49" t="s">
        <v>27</v>
      </c>
    </row>
    <row r="419" spans="27:31" ht="13.5" thickBot="1" x14ac:dyDescent="0.25">
      <c r="AA419" s="1" t="s">
        <v>43</v>
      </c>
      <c r="AB419" s="113"/>
      <c r="AC419" s="52" t="s">
        <v>28</v>
      </c>
      <c r="AD419" s="52" t="s">
        <v>28</v>
      </c>
      <c r="AE419" s="53" t="s">
        <v>28</v>
      </c>
    </row>
    <row r="420" spans="27:31" ht="13.5" thickTop="1" x14ac:dyDescent="0.2">
      <c r="AA420" s="1" t="str">
        <f>+$AA$419&amp;AB420</f>
        <v>SGT3-1</v>
      </c>
      <c r="AB420" s="15">
        <v>1</v>
      </c>
      <c r="AC420" s="58"/>
      <c r="AD420" s="58">
        <v>733.7</v>
      </c>
      <c r="AE420" s="59">
        <v>0</v>
      </c>
    </row>
    <row r="421" spans="27:31" x14ac:dyDescent="0.2">
      <c r="AA421" s="1" t="str">
        <f t="shared" ref="AA421:AA450" si="7">+$AA$419&amp;AB421</f>
        <v>SGT3-2</v>
      </c>
      <c r="AB421" s="30">
        <v>2</v>
      </c>
      <c r="AC421" s="62"/>
      <c r="AD421" s="62">
        <v>80.81</v>
      </c>
      <c r="AE421" s="63">
        <v>0</v>
      </c>
    </row>
    <row r="422" spans="27:31" x14ac:dyDescent="0.2">
      <c r="AA422" s="1" t="str">
        <f t="shared" si="7"/>
        <v>SGT3-3</v>
      </c>
      <c r="AB422" s="30">
        <v>3</v>
      </c>
      <c r="AC422" s="62"/>
      <c r="AD422" s="62">
        <v>0</v>
      </c>
      <c r="AE422" s="63">
        <v>0</v>
      </c>
    </row>
    <row r="423" spans="27:31" x14ac:dyDescent="0.2">
      <c r="AA423" s="1" t="str">
        <f t="shared" si="7"/>
        <v>SGT3-4</v>
      </c>
      <c r="AB423" s="30">
        <v>4</v>
      </c>
      <c r="AC423" s="62"/>
      <c r="AD423" s="62">
        <v>486.49</v>
      </c>
      <c r="AE423" s="63">
        <v>0</v>
      </c>
    </row>
    <row r="424" spans="27:31" x14ac:dyDescent="0.2">
      <c r="AA424" s="1" t="str">
        <f t="shared" si="7"/>
        <v>SGT3-5</v>
      </c>
      <c r="AB424" s="30">
        <v>5</v>
      </c>
      <c r="AC424" s="62"/>
      <c r="AD424" s="62">
        <v>948.56</v>
      </c>
      <c r="AE424" s="63">
        <v>0</v>
      </c>
    </row>
    <row r="425" spans="27:31" x14ac:dyDescent="0.2">
      <c r="AA425" s="1" t="str">
        <f t="shared" si="7"/>
        <v>SGT3-6</v>
      </c>
      <c r="AB425" s="30">
        <v>6</v>
      </c>
      <c r="AC425" s="62"/>
      <c r="AD425" s="62">
        <v>614.79999999999995</v>
      </c>
      <c r="AE425" s="63">
        <v>0</v>
      </c>
    </row>
    <row r="426" spans="27:31" x14ac:dyDescent="0.2">
      <c r="AA426" s="1" t="str">
        <f t="shared" si="7"/>
        <v>SGT3-7</v>
      </c>
      <c r="AB426" s="30">
        <v>7</v>
      </c>
      <c r="AC426" s="62"/>
      <c r="AD426" s="62">
        <v>581.6</v>
      </c>
      <c r="AE426" s="63">
        <v>0</v>
      </c>
    </row>
    <row r="427" spans="27:31" x14ac:dyDescent="0.2">
      <c r="AA427" s="1" t="str">
        <f t="shared" si="7"/>
        <v>SGT3-8</v>
      </c>
      <c r="AB427" s="30">
        <v>8</v>
      </c>
      <c r="AC427" s="62"/>
      <c r="AD427" s="62">
        <v>559.94000000000005</v>
      </c>
      <c r="AE427" s="63">
        <v>0</v>
      </c>
    </row>
    <row r="428" spans="27:31" x14ac:dyDescent="0.2">
      <c r="AA428" s="1" t="str">
        <f t="shared" si="7"/>
        <v>SGT3-9</v>
      </c>
      <c r="AB428" s="30">
        <v>9</v>
      </c>
      <c r="AC428" s="62"/>
      <c r="AD428" s="62">
        <v>617.75</v>
      </c>
      <c r="AE428" s="63">
        <v>0</v>
      </c>
    </row>
    <row r="429" spans="27:31" x14ac:dyDescent="0.2">
      <c r="AA429" s="1" t="str">
        <f t="shared" si="7"/>
        <v>SGT3-10</v>
      </c>
      <c r="AB429" s="30">
        <v>10</v>
      </c>
      <c r="AC429" s="62"/>
      <c r="AD429" s="62">
        <v>786.65</v>
      </c>
      <c r="AE429" s="63">
        <v>0</v>
      </c>
    </row>
    <row r="430" spans="27:31" x14ac:dyDescent="0.2">
      <c r="AA430" s="1" t="str">
        <f t="shared" si="7"/>
        <v>SGT3-11</v>
      </c>
      <c r="AB430" s="30">
        <v>11</v>
      </c>
      <c r="AC430" s="62"/>
      <c r="AD430" s="62">
        <v>436.67</v>
      </c>
      <c r="AE430" s="63">
        <v>0</v>
      </c>
    </row>
    <row r="431" spans="27:31" x14ac:dyDescent="0.2">
      <c r="AA431" s="1" t="str">
        <f t="shared" si="7"/>
        <v>SGT3-12</v>
      </c>
      <c r="AB431" s="30">
        <v>12</v>
      </c>
      <c r="AC431" s="62"/>
      <c r="AD431" s="62">
        <v>445.15</v>
      </c>
      <c r="AE431" s="63">
        <v>0</v>
      </c>
    </row>
    <row r="432" spans="27:31" x14ac:dyDescent="0.2">
      <c r="AA432" s="1" t="str">
        <f t="shared" si="7"/>
        <v>SGT3-13</v>
      </c>
      <c r="AB432" s="30">
        <v>13</v>
      </c>
      <c r="AC432" s="62"/>
      <c r="AD432" s="62">
        <v>412.63</v>
      </c>
      <c r="AE432" s="63">
        <v>0</v>
      </c>
    </row>
    <row r="433" spans="27:31" x14ac:dyDescent="0.2">
      <c r="AA433" s="1" t="str">
        <f t="shared" si="7"/>
        <v>SGT3-14</v>
      </c>
      <c r="AB433" s="30">
        <v>14</v>
      </c>
      <c r="AC433" s="62"/>
      <c r="AD433" s="62">
        <v>614.16999999999996</v>
      </c>
      <c r="AE433" s="63">
        <v>0</v>
      </c>
    </row>
    <row r="434" spans="27:31" x14ac:dyDescent="0.2">
      <c r="AA434" s="1" t="str">
        <f t="shared" si="7"/>
        <v>SGT3-15</v>
      </c>
      <c r="AB434" s="30">
        <v>15</v>
      </c>
      <c r="AC434" s="62"/>
      <c r="AD434" s="62">
        <v>646.20000000000005</v>
      </c>
      <c r="AE434" s="63">
        <v>0</v>
      </c>
    </row>
    <row r="435" spans="27:31" x14ac:dyDescent="0.2">
      <c r="AA435" s="1" t="str">
        <f t="shared" si="7"/>
        <v>SGT3-16</v>
      </c>
      <c r="AB435" s="30">
        <v>16</v>
      </c>
      <c r="AC435" s="62"/>
      <c r="AD435" s="62">
        <v>649.45000000000005</v>
      </c>
      <c r="AE435" s="63">
        <v>0</v>
      </c>
    </row>
    <row r="436" spans="27:31" x14ac:dyDescent="0.2">
      <c r="AA436" s="1" t="str">
        <f t="shared" si="7"/>
        <v>SGT3-17</v>
      </c>
      <c r="AB436" s="30">
        <v>17</v>
      </c>
      <c r="AC436" s="62"/>
      <c r="AD436" s="62">
        <v>617.71</v>
      </c>
      <c r="AE436" s="63">
        <v>0</v>
      </c>
    </row>
    <row r="437" spans="27:31" x14ac:dyDescent="0.2">
      <c r="AA437" s="1" t="str">
        <f t="shared" si="7"/>
        <v>SGT3-18</v>
      </c>
      <c r="AB437" s="30">
        <v>18</v>
      </c>
      <c r="AC437" s="62"/>
      <c r="AD437" s="62">
        <v>227.92</v>
      </c>
      <c r="AE437" s="63">
        <v>0</v>
      </c>
    </row>
    <row r="438" spans="27:31" x14ac:dyDescent="0.2">
      <c r="AA438" s="1" t="str">
        <f t="shared" si="7"/>
        <v>SGT3-19</v>
      </c>
      <c r="AB438" s="30">
        <v>19</v>
      </c>
      <c r="AC438" s="62"/>
      <c r="AD438" s="62">
        <v>0</v>
      </c>
      <c r="AE438" s="63">
        <v>0</v>
      </c>
    </row>
    <row r="439" spans="27:31" x14ac:dyDescent="0.2">
      <c r="AA439" s="1" t="str">
        <f t="shared" si="7"/>
        <v>SGT3-20</v>
      </c>
      <c r="AB439" s="30">
        <v>20</v>
      </c>
      <c r="AC439" s="62"/>
      <c r="AD439" s="62">
        <v>373.65</v>
      </c>
      <c r="AE439" s="63">
        <v>0</v>
      </c>
    </row>
    <row r="440" spans="27:31" x14ac:dyDescent="0.2">
      <c r="AA440" s="1" t="str">
        <f t="shared" si="7"/>
        <v>SGT3-21</v>
      </c>
      <c r="AB440" s="30">
        <v>21</v>
      </c>
      <c r="AC440" s="62"/>
      <c r="AD440" s="62">
        <v>560.48</v>
      </c>
      <c r="AE440" s="63">
        <v>0</v>
      </c>
    </row>
    <row r="441" spans="27:31" x14ac:dyDescent="0.2">
      <c r="AA441" s="1" t="str">
        <f t="shared" si="7"/>
        <v>SGT3-22</v>
      </c>
      <c r="AB441" s="30">
        <v>22</v>
      </c>
      <c r="AC441" s="62"/>
      <c r="AD441" s="62">
        <v>561.17999999999995</v>
      </c>
      <c r="AE441" s="63">
        <v>0</v>
      </c>
    </row>
    <row r="442" spans="27:31" x14ac:dyDescent="0.2">
      <c r="AA442" s="1" t="str">
        <f t="shared" si="7"/>
        <v>SGT3-23</v>
      </c>
      <c r="AB442" s="30">
        <v>23</v>
      </c>
      <c r="AC442" s="62"/>
      <c r="AD442" s="62">
        <v>307.54000000000002</v>
      </c>
      <c r="AE442" s="63">
        <v>0</v>
      </c>
    </row>
    <row r="443" spans="27:31" x14ac:dyDescent="0.2">
      <c r="AA443" s="1" t="str">
        <f t="shared" si="7"/>
        <v>SGT3-24</v>
      </c>
      <c r="AB443" s="30">
        <v>24</v>
      </c>
      <c r="AC443" s="62"/>
      <c r="AD443" s="62">
        <v>0</v>
      </c>
      <c r="AE443" s="63">
        <v>0</v>
      </c>
    </row>
    <row r="444" spans="27:31" x14ac:dyDescent="0.2">
      <c r="AA444" s="1" t="str">
        <f t="shared" si="7"/>
        <v>SGT3-25</v>
      </c>
      <c r="AB444" s="30">
        <v>25</v>
      </c>
      <c r="AC444" s="62"/>
      <c r="AD444" s="62">
        <v>0</v>
      </c>
      <c r="AE444" s="63">
        <v>0</v>
      </c>
    </row>
    <row r="445" spans="27:31" x14ac:dyDescent="0.2">
      <c r="AA445" s="1" t="str">
        <f t="shared" si="7"/>
        <v>SGT3-26</v>
      </c>
      <c r="AB445" s="30">
        <v>26</v>
      </c>
      <c r="AC445" s="62"/>
      <c r="AD445" s="62">
        <v>0</v>
      </c>
      <c r="AE445" s="63">
        <v>0</v>
      </c>
    </row>
    <row r="446" spans="27:31" x14ac:dyDescent="0.2">
      <c r="AA446" s="1" t="str">
        <f t="shared" si="7"/>
        <v>SGT3-27</v>
      </c>
      <c r="AB446" s="30">
        <v>27</v>
      </c>
      <c r="AC446" s="62"/>
      <c r="AD446" s="62">
        <v>0</v>
      </c>
      <c r="AE446" s="63">
        <v>0</v>
      </c>
    </row>
    <row r="447" spans="27:31" x14ac:dyDescent="0.2">
      <c r="AA447" s="1" t="str">
        <f t="shared" si="7"/>
        <v>SGT3-28</v>
      </c>
      <c r="AB447" s="30">
        <v>28</v>
      </c>
      <c r="AC447" s="62"/>
      <c r="AD447" s="62">
        <v>0</v>
      </c>
      <c r="AE447" s="63">
        <v>0</v>
      </c>
    </row>
    <row r="448" spans="27:31" x14ac:dyDescent="0.2">
      <c r="AA448" s="1" t="str">
        <f t="shared" si="7"/>
        <v>SGT3-29</v>
      </c>
      <c r="AB448" s="30">
        <v>29</v>
      </c>
      <c r="AC448" s="62"/>
      <c r="AD448" s="62">
        <v>0</v>
      </c>
      <c r="AE448" s="63">
        <v>0</v>
      </c>
    </row>
    <row r="449" spans="27:31" x14ac:dyDescent="0.2">
      <c r="AA449" s="1" t="str">
        <f t="shared" si="7"/>
        <v>SGT3-30</v>
      </c>
      <c r="AB449" s="30">
        <v>30</v>
      </c>
      <c r="AC449" s="62"/>
      <c r="AD449" s="62">
        <v>0</v>
      </c>
      <c r="AE449" s="63">
        <v>0</v>
      </c>
    </row>
    <row r="450" spans="27:31" ht="13.5" thickBot="1" x14ac:dyDescent="0.25">
      <c r="AA450" s="1" t="str">
        <f t="shared" si="7"/>
        <v>SGT3-31</v>
      </c>
      <c r="AB450" s="31">
        <v>31</v>
      </c>
      <c r="AC450" s="67"/>
      <c r="AD450" s="67">
        <v>0</v>
      </c>
      <c r="AE450" s="68">
        <v>0</v>
      </c>
    </row>
    <row r="451" spans="27:31" x14ac:dyDescent="0.2">
      <c r="AB451" s="32"/>
      <c r="AC451" s="72">
        <f>SUM(AC420:AC450)</f>
        <v>0</v>
      </c>
      <c r="AD451" s="72">
        <f>SUM(AD420:AD450)</f>
        <v>11263.05</v>
      </c>
      <c r="AE451" s="73"/>
    </row>
    <row r="452" spans="27:31" ht="13.5" thickBot="1" x14ac:dyDescent="0.25">
      <c r="AB452" s="40"/>
      <c r="AC452" s="74"/>
      <c r="AD452" s="74"/>
      <c r="AE452" s="75"/>
    </row>
    <row r="454" spans="27:31" x14ac:dyDescent="0.2">
      <c r="AA454" s="2" t="s">
        <v>44</v>
      </c>
    </row>
    <row r="455" spans="27:31" ht="13.5" thickBot="1" x14ac:dyDescent="0.25">
      <c r="AA455" s="1">
        <v>1</v>
      </c>
      <c r="AB455" s="1">
        <v>2</v>
      </c>
      <c r="AC455" s="1">
        <v>3</v>
      </c>
      <c r="AD455" s="1">
        <v>4</v>
      </c>
      <c r="AE455" s="1">
        <v>5</v>
      </c>
    </row>
    <row r="456" spans="27:31" x14ac:dyDescent="0.2">
      <c r="AB456" s="112" t="s">
        <v>1</v>
      </c>
      <c r="AC456" s="48" t="s">
        <v>23</v>
      </c>
      <c r="AD456" s="48" t="s">
        <v>26</v>
      </c>
      <c r="AE456" s="49" t="s">
        <v>27</v>
      </c>
    </row>
    <row r="457" spans="27:31" ht="13.5" thickBot="1" x14ac:dyDescent="0.25">
      <c r="AA457" s="1" t="s">
        <v>45</v>
      </c>
      <c r="AB457" s="113"/>
      <c r="AC457" s="52" t="s">
        <v>28</v>
      </c>
      <c r="AD457" s="52" t="s">
        <v>28</v>
      </c>
      <c r="AE457" s="53" t="s">
        <v>28</v>
      </c>
    </row>
    <row r="458" spans="27:31" ht="13.5" thickTop="1" x14ac:dyDescent="0.2">
      <c r="AA458" s="1" t="str">
        <f>+$AA$457&amp;AB458</f>
        <v>SGT4-1</v>
      </c>
      <c r="AB458" s="15">
        <v>1</v>
      </c>
      <c r="AC458" s="58"/>
      <c r="AD458" s="58">
        <v>1558.26</v>
      </c>
      <c r="AE458" s="59">
        <v>0</v>
      </c>
    </row>
    <row r="459" spans="27:31" x14ac:dyDescent="0.2">
      <c r="AA459" s="1" t="str">
        <f t="shared" ref="AA459:AA488" si="8">+$AA$457&amp;AB459</f>
        <v>SGT4-2</v>
      </c>
      <c r="AB459" s="30">
        <v>2</v>
      </c>
      <c r="AC459" s="77"/>
      <c r="AD459" s="62">
        <v>1569.83</v>
      </c>
      <c r="AE459" s="63">
        <v>0</v>
      </c>
    </row>
    <row r="460" spans="27:31" x14ac:dyDescent="0.2">
      <c r="AA460" s="1" t="str">
        <f t="shared" si="8"/>
        <v>SGT4-3</v>
      </c>
      <c r="AB460" s="30">
        <v>3</v>
      </c>
      <c r="AC460" s="77"/>
      <c r="AD460" s="62">
        <v>1539.35</v>
      </c>
      <c r="AE460" s="63">
        <v>0</v>
      </c>
    </row>
    <row r="461" spans="27:31" x14ac:dyDescent="0.2">
      <c r="AA461" s="1" t="str">
        <f t="shared" si="8"/>
        <v>SGT4-4</v>
      </c>
      <c r="AB461" s="30">
        <v>4</v>
      </c>
      <c r="AC461" s="77"/>
      <c r="AD461" s="62">
        <v>1596.24</v>
      </c>
      <c r="AE461" s="63">
        <v>0</v>
      </c>
    </row>
    <row r="462" spans="27:31" x14ac:dyDescent="0.2">
      <c r="AA462" s="1" t="str">
        <f t="shared" si="8"/>
        <v>SGT4-5</v>
      </c>
      <c r="AB462" s="30">
        <v>5</v>
      </c>
      <c r="AC462" s="77"/>
      <c r="AD462" s="62">
        <v>1520.97</v>
      </c>
      <c r="AE462" s="63">
        <v>0</v>
      </c>
    </row>
    <row r="463" spans="27:31" x14ac:dyDescent="0.2">
      <c r="AA463" s="1" t="str">
        <f t="shared" si="8"/>
        <v>SGT4-6</v>
      </c>
      <c r="AB463" s="30">
        <v>6</v>
      </c>
      <c r="AC463" s="77"/>
      <c r="AD463" s="62">
        <v>1589.79</v>
      </c>
      <c r="AE463" s="63">
        <v>0</v>
      </c>
    </row>
    <row r="464" spans="27:31" x14ac:dyDescent="0.2">
      <c r="AA464" s="1" t="str">
        <f t="shared" si="8"/>
        <v>SGT4-7</v>
      </c>
      <c r="AB464" s="30">
        <v>7</v>
      </c>
      <c r="AC464" s="77"/>
      <c r="AD464" s="62">
        <v>1632.35</v>
      </c>
      <c r="AE464" s="63">
        <v>0</v>
      </c>
    </row>
    <row r="465" spans="27:31" x14ac:dyDescent="0.2">
      <c r="AA465" s="1" t="str">
        <f t="shared" si="8"/>
        <v>SGT4-8</v>
      </c>
      <c r="AB465" s="30">
        <v>8</v>
      </c>
      <c r="AC465" s="77"/>
      <c r="AD465" s="62">
        <v>1550.87</v>
      </c>
      <c r="AE465" s="63">
        <v>0</v>
      </c>
    </row>
    <row r="466" spans="27:31" x14ac:dyDescent="0.2">
      <c r="AA466" s="1" t="str">
        <f t="shared" si="8"/>
        <v>SGT4-9</v>
      </c>
      <c r="AB466" s="30">
        <v>9</v>
      </c>
      <c r="AC466" s="77"/>
      <c r="AD466" s="62">
        <v>1522.5</v>
      </c>
      <c r="AE466" s="63">
        <v>0</v>
      </c>
    </row>
    <row r="467" spans="27:31" x14ac:dyDescent="0.2">
      <c r="AA467" s="1" t="str">
        <f t="shared" si="8"/>
        <v>SGT4-10</v>
      </c>
      <c r="AB467" s="30">
        <v>10</v>
      </c>
      <c r="AC467" s="77"/>
      <c r="AD467" s="62">
        <v>1558.26</v>
      </c>
      <c r="AE467" s="63">
        <v>0</v>
      </c>
    </row>
    <row r="468" spans="27:31" x14ac:dyDescent="0.2">
      <c r="AA468" s="1" t="str">
        <f t="shared" si="8"/>
        <v>SGT4-11</v>
      </c>
      <c r="AB468" s="30">
        <v>11</v>
      </c>
      <c r="AC468" s="77"/>
      <c r="AD468" s="62">
        <v>1232.25</v>
      </c>
      <c r="AE468" s="63">
        <v>0</v>
      </c>
    </row>
    <row r="469" spans="27:31" x14ac:dyDescent="0.2">
      <c r="AA469" s="1" t="str">
        <f t="shared" si="8"/>
        <v>SGT4-12</v>
      </c>
      <c r="AB469" s="30">
        <v>12</v>
      </c>
      <c r="AC469" s="77"/>
      <c r="AD469" s="62">
        <v>1495.3400000000001</v>
      </c>
      <c r="AE469" s="63">
        <v>0</v>
      </c>
    </row>
    <row r="470" spans="27:31" x14ac:dyDescent="0.2">
      <c r="AA470" s="1" t="str">
        <f t="shared" si="8"/>
        <v>SGT4-13</v>
      </c>
      <c r="AB470" s="30">
        <v>13</v>
      </c>
      <c r="AC470" s="77"/>
      <c r="AD470" s="62">
        <v>1603.1399999999999</v>
      </c>
      <c r="AE470" s="63">
        <v>0</v>
      </c>
    </row>
    <row r="471" spans="27:31" x14ac:dyDescent="0.2">
      <c r="AA471" s="1" t="str">
        <f t="shared" si="8"/>
        <v>SGT4-14</v>
      </c>
      <c r="AB471" s="30">
        <v>14</v>
      </c>
      <c r="AC471" s="77"/>
      <c r="AD471" s="62">
        <v>1586.3200000000002</v>
      </c>
      <c r="AE471" s="63">
        <v>0</v>
      </c>
    </row>
    <row r="472" spans="27:31" x14ac:dyDescent="0.2">
      <c r="AA472" s="1" t="str">
        <f t="shared" si="8"/>
        <v>SGT4-15</v>
      </c>
      <c r="AB472" s="30">
        <v>15</v>
      </c>
      <c r="AC472" s="77"/>
      <c r="AD472" s="62">
        <v>1577.01</v>
      </c>
      <c r="AE472" s="63">
        <v>0</v>
      </c>
    </row>
    <row r="473" spans="27:31" x14ac:dyDescent="0.2">
      <c r="AA473" s="1" t="str">
        <f t="shared" si="8"/>
        <v>SGT4-16</v>
      </c>
      <c r="AB473" s="30">
        <v>16</v>
      </c>
      <c r="AC473" s="77"/>
      <c r="AD473" s="62">
        <v>1557.99</v>
      </c>
      <c r="AE473" s="63">
        <v>0</v>
      </c>
    </row>
    <row r="474" spans="27:31" x14ac:dyDescent="0.2">
      <c r="AA474" s="1" t="str">
        <f t="shared" si="8"/>
        <v>SGT4-17</v>
      </c>
      <c r="AB474" s="30">
        <v>17</v>
      </c>
      <c r="AC474" s="77"/>
      <c r="AD474" s="62">
        <v>1576.81</v>
      </c>
      <c r="AE474" s="63">
        <v>0</v>
      </c>
    </row>
    <row r="475" spans="27:31" x14ac:dyDescent="0.2">
      <c r="AA475" s="1" t="str">
        <f t="shared" si="8"/>
        <v>SGT4-18</v>
      </c>
      <c r="AB475" s="30">
        <v>18</v>
      </c>
      <c r="AC475" s="77"/>
      <c r="AD475" s="62">
        <v>1430.4</v>
      </c>
      <c r="AE475" s="63">
        <v>0</v>
      </c>
    </row>
    <row r="476" spans="27:31" x14ac:dyDescent="0.2">
      <c r="AA476" s="1" t="str">
        <f t="shared" si="8"/>
        <v>SGT4-19</v>
      </c>
      <c r="AB476" s="30">
        <v>19</v>
      </c>
      <c r="AC476" s="77"/>
      <c r="AD476" s="62">
        <v>1446.2</v>
      </c>
      <c r="AE476" s="63">
        <v>0</v>
      </c>
    </row>
    <row r="477" spans="27:31" x14ac:dyDescent="0.2">
      <c r="AA477" s="1" t="str">
        <f t="shared" si="8"/>
        <v>SGT4-20</v>
      </c>
      <c r="AB477" s="30">
        <v>20</v>
      </c>
      <c r="AC477" s="77"/>
      <c r="AD477" s="62">
        <v>1579.92</v>
      </c>
      <c r="AE477" s="63">
        <v>0</v>
      </c>
    </row>
    <row r="478" spans="27:31" x14ac:dyDescent="0.2">
      <c r="AA478" s="1" t="str">
        <f t="shared" si="8"/>
        <v>SGT4-21</v>
      </c>
      <c r="AB478" s="30">
        <v>21</v>
      </c>
      <c r="AC478" s="77"/>
      <c r="AD478" s="62">
        <v>1559.19</v>
      </c>
      <c r="AE478" s="63">
        <v>0</v>
      </c>
    </row>
    <row r="479" spans="27:31" x14ac:dyDescent="0.2">
      <c r="AA479" s="1" t="str">
        <f t="shared" si="8"/>
        <v>SGT4-22</v>
      </c>
      <c r="AB479" s="30">
        <v>22</v>
      </c>
      <c r="AC479" s="77"/>
      <c r="AD479" s="62">
        <v>1482.5500000000002</v>
      </c>
      <c r="AE479" s="63">
        <v>0</v>
      </c>
    </row>
    <row r="480" spans="27:31" x14ac:dyDescent="0.2">
      <c r="AA480" s="1" t="str">
        <f t="shared" si="8"/>
        <v>SGT4-23</v>
      </c>
      <c r="AB480" s="30">
        <v>23</v>
      </c>
      <c r="AC480" s="77"/>
      <c r="AD480" s="62">
        <v>1423.6100000000001</v>
      </c>
      <c r="AE480" s="63">
        <v>0</v>
      </c>
    </row>
    <row r="481" spans="27:31" x14ac:dyDescent="0.2">
      <c r="AA481" s="1" t="str">
        <f t="shared" si="8"/>
        <v>SGT4-24</v>
      </c>
      <c r="AB481" s="30">
        <v>24</v>
      </c>
      <c r="AC481" s="77"/>
      <c r="AD481" s="62">
        <v>1422.41</v>
      </c>
      <c r="AE481" s="63">
        <v>0</v>
      </c>
    </row>
    <row r="482" spans="27:31" x14ac:dyDescent="0.2">
      <c r="AA482" s="1" t="str">
        <f t="shared" si="8"/>
        <v>SGT4-25</v>
      </c>
      <c r="AB482" s="30">
        <v>25</v>
      </c>
      <c r="AC482" s="77"/>
      <c r="AD482" s="62">
        <v>1474.6</v>
      </c>
      <c r="AE482" s="63">
        <v>0</v>
      </c>
    </row>
    <row r="483" spans="27:31" x14ac:dyDescent="0.2">
      <c r="AA483" s="1" t="str">
        <f t="shared" si="8"/>
        <v>SGT4-26</v>
      </c>
      <c r="AB483" s="30">
        <v>26</v>
      </c>
      <c r="AC483" s="77"/>
      <c r="AD483" s="62">
        <v>1508.66</v>
      </c>
      <c r="AE483" s="63">
        <v>0</v>
      </c>
    </row>
    <row r="484" spans="27:31" x14ac:dyDescent="0.2">
      <c r="AA484" s="1" t="str">
        <f t="shared" si="8"/>
        <v>SGT4-27</v>
      </c>
      <c r="AB484" s="30">
        <v>27</v>
      </c>
      <c r="AC484" s="77"/>
      <c r="AD484" s="62">
        <v>0</v>
      </c>
      <c r="AE484" s="63">
        <v>0</v>
      </c>
    </row>
    <row r="485" spans="27:31" x14ac:dyDescent="0.2">
      <c r="AA485" s="1" t="str">
        <f t="shared" si="8"/>
        <v>SGT4-28</v>
      </c>
      <c r="AB485" s="30">
        <v>28</v>
      </c>
      <c r="AC485" s="77"/>
      <c r="AD485" s="62">
        <v>0</v>
      </c>
      <c r="AE485" s="63">
        <v>0</v>
      </c>
    </row>
    <row r="486" spans="27:31" x14ac:dyDescent="0.2">
      <c r="AA486" s="1" t="str">
        <f t="shared" si="8"/>
        <v>SGT4-29</v>
      </c>
      <c r="AB486" s="30">
        <v>29</v>
      </c>
      <c r="AC486" s="77"/>
      <c r="AD486" s="62">
        <v>0</v>
      </c>
      <c r="AE486" s="63">
        <v>0</v>
      </c>
    </row>
    <row r="487" spans="27:31" x14ac:dyDescent="0.2">
      <c r="AA487" s="1" t="str">
        <f t="shared" si="8"/>
        <v>SGT4-30</v>
      </c>
      <c r="AB487" s="30">
        <v>30</v>
      </c>
      <c r="AC487" s="77"/>
      <c r="AD487" s="62">
        <v>0</v>
      </c>
      <c r="AE487" s="63">
        <v>0</v>
      </c>
    </row>
    <row r="488" spans="27:31" ht="13.5" thickBot="1" x14ac:dyDescent="0.25">
      <c r="AA488" s="1" t="str">
        <f t="shared" si="8"/>
        <v>SGT4-31</v>
      </c>
      <c r="AB488" s="31">
        <v>31</v>
      </c>
      <c r="AC488" s="78"/>
      <c r="AD488" s="67">
        <v>0</v>
      </c>
      <c r="AE488" s="68">
        <v>0</v>
      </c>
    </row>
    <row r="489" spans="27:31" x14ac:dyDescent="0.2">
      <c r="AB489" s="32"/>
      <c r="AC489" s="72">
        <f>SUM(AC458:AC488)</f>
        <v>0</v>
      </c>
      <c r="AD489" s="72">
        <f>SUM(AD458:AD488)</f>
        <v>39594.820000000007</v>
      </c>
      <c r="AE489" s="44"/>
    </row>
    <row r="490" spans="27:31" ht="13.5" thickBot="1" x14ac:dyDescent="0.25">
      <c r="AB490" s="40"/>
      <c r="AC490" s="74"/>
      <c r="AD490" s="74"/>
      <c r="AE490" s="45"/>
    </row>
    <row r="492" spans="27:31" x14ac:dyDescent="0.2">
      <c r="AA492" s="2" t="s">
        <v>46</v>
      </c>
    </row>
    <row r="493" spans="27:31" ht="13.5" thickBot="1" x14ac:dyDescent="0.25">
      <c r="AA493" s="1">
        <v>1</v>
      </c>
      <c r="AB493" s="1">
        <v>2</v>
      </c>
      <c r="AC493" s="1">
        <v>3</v>
      </c>
      <c r="AD493" s="1">
        <v>4</v>
      </c>
      <c r="AE493" s="1">
        <v>5</v>
      </c>
    </row>
    <row r="494" spans="27:31" x14ac:dyDescent="0.2">
      <c r="AB494" s="112" t="s">
        <v>1</v>
      </c>
      <c r="AC494" s="48" t="s">
        <v>23</v>
      </c>
      <c r="AD494" s="48" t="s">
        <v>26</v>
      </c>
      <c r="AE494" s="49" t="s">
        <v>27</v>
      </c>
    </row>
    <row r="495" spans="27:31" ht="13.5" thickBot="1" x14ac:dyDescent="0.25">
      <c r="AA495" s="1" t="s">
        <v>47</v>
      </c>
      <c r="AB495" s="113"/>
      <c r="AC495" s="52" t="s">
        <v>28</v>
      </c>
      <c r="AD495" s="52" t="s">
        <v>28</v>
      </c>
      <c r="AE495" s="53" t="s">
        <v>28</v>
      </c>
    </row>
    <row r="496" spans="27:31" ht="13.5" thickTop="1" x14ac:dyDescent="0.2">
      <c r="AA496" s="1" t="str">
        <f>+$AA$495&amp;AB496</f>
        <v>SGTT-1</v>
      </c>
      <c r="AB496" s="15">
        <v>1</v>
      </c>
      <c r="AC496" s="58"/>
      <c r="AD496" s="58">
        <f t="shared" ref="AD496:AE511" si="9">+AD344+AD382+AD420+AD458</f>
        <v>3562.15</v>
      </c>
      <c r="AE496" s="59">
        <f t="shared" si="9"/>
        <v>35152.54</v>
      </c>
    </row>
    <row r="497" spans="27:31" x14ac:dyDescent="0.2">
      <c r="AA497" s="1" t="str">
        <f t="shared" ref="AA497:AA526" si="10">+$AA$495&amp;AB497</f>
        <v>SGTT-2</v>
      </c>
      <c r="AB497" s="30">
        <v>2</v>
      </c>
      <c r="AC497" s="62"/>
      <c r="AD497" s="62">
        <f t="shared" si="9"/>
        <v>2940.1499999999996</v>
      </c>
      <c r="AE497" s="63">
        <f t="shared" si="9"/>
        <v>37800.99</v>
      </c>
    </row>
    <row r="498" spans="27:31" x14ac:dyDescent="0.2">
      <c r="AA498" s="1" t="str">
        <f t="shared" si="10"/>
        <v>SGTT-3</v>
      </c>
      <c r="AB498" s="30">
        <v>3</v>
      </c>
      <c r="AC498" s="62"/>
      <c r="AD498" s="62">
        <f t="shared" si="9"/>
        <v>2928.42</v>
      </c>
      <c r="AE498" s="63">
        <f t="shared" si="9"/>
        <v>41363.75</v>
      </c>
    </row>
    <row r="499" spans="27:31" x14ac:dyDescent="0.2">
      <c r="AA499" s="1" t="str">
        <f t="shared" si="10"/>
        <v>SGTT-4</v>
      </c>
      <c r="AB499" s="30">
        <v>4</v>
      </c>
      <c r="AC499" s="62"/>
      <c r="AD499" s="62">
        <f t="shared" si="9"/>
        <v>3934.0199999999995</v>
      </c>
      <c r="AE499" s="63">
        <f t="shared" si="9"/>
        <v>39506.370000000003</v>
      </c>
    </row>
    <row r="500" spans="27:31" x14ac:dyDescent="0.2">
      <c r="AA500" s="1" t="str">
        <f t="shared" si="10"/>
        <v>SGTT-5</v>
      </c>
      <c r="AB500" s="30">
        <v>5</v>
      </c>
      <c r="AC500" s="62"/>
      <c r="AD500" s="62">
        <f t="shared" si="9"/>
        <v>5273.15</v>
      </c>
      <c r="AE500" s="63">
        <f t="shared" si="9"/>
        <v>34233.22</v>
      </c>
    </row>
    <row r="501" spans="27:31" x14ac:dyDescent="0.2">
      <c r="AA501" s="1" t="str">
        <f t="shared" si="10"/>
        <v>SGTT-6</v>
      </c>
      <c r="AB501" s="30">
        <v>6</v>
      </c>
      <c r="AC501" s="62"/>
      <c r="AD501" s="62">
        <f t="shared" si="9"/>
        <v>5240.99</v>
      </c>
      <c r="AE501" s="63">
        <f t="shared" si="9"/>
        <v>28992.229999999996</v>
      </c>
    </row>
    <row r="502" spans="27:31" x14ac:dyDescent="0.2">
      <c r="AA502" s="1" t="str">
        <f t="shared" si="10"/>
        <v>SGTT-7</v>
      </c>
      <c r="AB502" s="30">
        <v>7</v>
      </c>
      <c r="AC502" s="62"/>
      <c r="AD502" s="62">
        <f t="shared" si="9"/>
        <v>3678.5</v>
      </c>
      <c r="AE502" s="63">
        <f t="shared" si="9"/>
        <v>25313.73</v>
      </c>
    </row>
    <row r="503" spans="27:31" x14ac:dyDescent="0.2">
      <c r="AA503" s="1" t="str">
        <f t="shared" si="10"/>
        <v>SGTT-8</v>
      </c>
      <c r="AB503" s="30">
        <v>8</v>
      </c>
      <c r="AC503" s="62"/>
      <c r="AD503" s="62">
        <f t="shared" si="9"/>
        <v>3644.98</v>
      </c>
      <c r="AE503" s="63">
        <f t="shared" si="9"/>
        <v>21668.750000000004</v>
      </c>
    </row>
    <row r="504" spans="27:31" x14ac:dyDescent="0.2">
      <c r="AA504" s="1" t="str">
        <f t="shared" si="10"/>
        <v>SGTT-9</v>
      </c>
      <c r="AB504" s="30">
        <v>9</v>
      </c>
      <c r="AC504" s="62"/>
      <c r="AD504" s="62">
        <f t="shared" si="9"/>
        <v>4251.5200000000004</v>
      </c>
      <c r="AE504" s="63">
        <f t="shared" si="9"/>
        <v>19175.630000000008</v>
      </c>
    </row>
    <row r="505" spans="27:31" x14ac:dyDescent="0.2">
      <c r="AA505" s="1" t="str">
        <f t="shared" si="10"/>
        <v>SGTT-10</v>
      </c>
      <c r="AB505" s="30">
        <v>10</v>
      </c>
      <c r="AC505" s="62"/>
      <c r="AD505" s="62">
        <f t="shared" si="9"/>
        <v>4350.42</v>
      </c>
      <c r="AE505" s="63">
        <f t="shared" si="9"/>
        <v>16262.090000000013</v>
      </c>
    </row>
    <row r="506" spans="27:31" x14ac:dyDescent="0.2">
      <c r="AA506" s="1" t="str">
        <f t="shared" si="10"/>
        <v>SGTT-11</v>
      </c>
      <c r="AB506" s="30">
        <v>11</v>
      </c>
      <c r="AC506" s="62"/>
      <c r="AD506" s="62">
        <f t="shared" si="9"/>
        <v>4420.4400000000005</v>
      </c>
      <c r="AE506" s="63">
        <f t="shared" si="9"/>
        <v>13223.070000000011</v>
      </c>
    </row>
    <row r="507" spans="27:31" x14ac:dyDescent="0.2">
      <c r="AA507" s="1" t="str">
        <f t="shared" si="10"/>
        <v>SGTT-12</v>
      </c>
      <c r="AB507" s="30">
        <v>12</v>
      </c>
      <c r="AC507" s="62"/>
      <c r="AD507" s="62">
        <f t="shared" si="9"/>
        <v>4098.2700000000004</v>
      </c>
      <c r="AE507" s="63">
        <f t="shared" si="9"/>
        <v>9893.6200000000117</v>
      </c>
    </row>
    <row r="508" spans="27:31" x14ac:dyDescent="0.2">
      <c r="AA508" s="1" t="str">
        <f t="shared" si="10"/>
        <v>SGTT-13</v>
      </c>
      <c r="AB508" s="30">
        <v>13</v>
      </c>
      <c r="AC508" s="62"/>
      <c r="AD508" s="62">
        <f t="shared" si="9"/>
        <v>3869.68</v>
      </c>
      <c r="AE508" s="63">
        <f t="shared" si="9"/>
        <v>11735.640000000012</v>
      </c>
    </row>
    <row r="509" spans="27:31" x14ac:dyDescent="0.2">
      <c r="AA509" s="1" t="str">
        <f t="shared" si="10"/>
        <v>SGTT-14</v>
      </c>
      <c r="AB509" s="30">
        <v>14</v>
      </c>
      <c r="AC509" s="62"/>
      <c r="AD509" s="62">
        <f t="shared" si="9"/>
        <v>4309.4400000000005</v>
      </c>
      <c r="AE509" s="63">
        <f t="shared" si="9"/>
        <v>7426.2000000000135</v>
      </c>
    </row>
    <row r="510" spans="27:31" x14ac:dyDescent="0.2">
      <c r="AA510" s="1" t="str">
        <f t="shared" si="10"/>
        <v>SGTT-15</v>
      </c>
      <c r="AB510" s="30">
        <v>15</v>
      </c>
      <c r="AC510" s="62"/>
      <c r="AD510" s="62">
        <f t="shared" si="9"/>
        <v>4109.34</v>
      </c>
      <c r="AE510" s="63">
        <f t="shared" si="9"/>
        <v>3316.8600000000133</v>
      </c>
    </row>
    <row r="511" spans="27:31" x14ac:dyDescent="0.2">
      <c r="AA511" s="1" t="str">
        <f t="shared" si="10"/>
        <v>SGTT-16</v>
      </c>
      <c r="AB511" s="30">
        <v>16</v>
      </c>
      <c r="AC511" s="62"/>
      <c r="AD511" s="62">
        <f t="shared" si="9"/>
        <v>5191.96</v>
      </c>
      <c r="AE511" s="63">
        <f t="shared" si="9"/>
        <v>4502.8400000000129</v>
      </c>
    </row>
    <row r="512" spans="27:31" x14ac:dyDescent="0.2">
      <c r="AA512" s="1" t="str">
        <f t="shared" si="10"/>
        <v>SGTT-17</v>
      </c>
      <c r="AB512" s="30">
        <v>17</v>
      </c>
      <c r="AC512" s="62"/>
      <c r="AD512" s="62">
        <f t="shared" ref="AD512:AE526" si="11">+AD360+AD398+AD436+AD474</f>
        <v>5365.75</v>
      </c>
      <c r="AE512" s="63">
        <f t="shared" si="11"/>
        <v>5497.0500000000156</v>
      </c>
    </row>
    <row r="513" spans="27:31" x14ac:dyDescent="0.2">
      <c r="AA513" s="1" t="str">
        <f t="shared" si="10"/>
        <v>SGTT-18</v>
      </c>
      <c r="AB513" s="30">
        <v>18</v>
      </c>
      <c r="AC513" s="62"/>
      <c r="AD513" s="62">
        <f t="shared" si="11"/>
        <v>5300.92</v>
      </c>
      <c r="AE513" s="63">
        <f t="shared" si="11"/>
        <v>6690.6700000000146</v>
      </c>
    </row>
    <row r="514" spans="27:31" x14ac:dyDescent="0.2">
      <c r="AA514" s="1" t="str">
        <f t="shared" si="10"/>
        <v>SGTT-19</v>
      </c>
      <c r="AB514" s="30">
        <v>19</v>
      </c>
      <c r="AC514" s="62"/>
      <c r="AD514" s="62">
        <f t="shared" si="11"/>
        <v>4048</v>
      </c>
      <c r="AE514" s="63">
        <f t="shared" si="11"/>
        <v>8695.9500000000135</v>
      </c>
    </row>
    <row r="515" spans="27:31" x14ac:dyDescent="0.2">
      <c r="AA515" s="1" t="str">
        <f t="shared" si="10"/>
        <v>SGTT-20</v>
      </c>
      <c r="AB515" s="30">
        <v>20</v>
      </c>
      <c r="AC515" s="62"/>
      <c r="AD515" s="62">
        <f t="shared" si="11"/>
        <v>4120.0400000000009</v>
      </c>
      <c r="AE515" s="63">
        <f t="shared" si="11"/>
        <v>10609.030000000013</v>
      </c>
    </row>
    <row r="516" spans="27:31" x14ac:dyDescent="0.2">
      <c r="AA516" s="1" t="str">
        <f t="shared" si="10"/>
        <v>SGTT-21</v>
      </c>
      <c r="AB516" s="30">
        <v>21</v>
      </c>
      <c r="AC516" s="62"/>
      <c r="AD516" s="62">
        <f t="shared" si="11"/>
        <v>4324.42</v>
      </c>
      <c r="AE516" s="63">
        <f t="shared" si="11"/>
        <v>6284.6100000000115</v>
      </c>
    </row>
    <row r="517" spans="27:31" x14ac:dyDescent="0.2">
      <c r="AA517" s="1" t="str">
        <f t="shared" si="10"/>
        <v>SGTT-22</v>
      </c>
      <c r="AB517" s="30">
        <v>22</v>
      </c>
      <c r="AC517" s="62"/>
      <c r="AD517" s="62">
        <f t="shared" si="11"/>
        <v>4164.72</v>
      </c>
      <c r="AE517" s="63">
        <f t="shared" si="11"/>
        <v>2119.8900000000117</v>
      </c>
    </row>
    <row r="518" spans="27:31" x14ac:dyDescent="0.2">
      <c r="AA518" s="1" t="str">
        <f t="shared" si="10"/>
        <v>SGTT-23</v>
      </c>
      <c r="AB518" s="30">
        <v>23</v>
      </c>
      <c r="AC518" s="62"/>
      <c r="AD518" s="62">
        <f t="shared" si="11"/>
        <v>4047.58</v>
      </c>
      <c r="AE518" s="63">
        <f t="shared" si="11"/>
        <v>5089.4800000000123</v>
      </c>
    </row>
    <row r="519" spans="27:31" x14ac:dyDescent="0.2">
      <c r="AA519" s="1" t="str">
        <f t="shared" si="10"/>
        <v>SGTT-24</v>
      </c>
      <c r="AB519" s="30">
        <v>24</v>
      </c>
      <c r="AC519" s="62"/>
      <c r="AD519" s="62">
        <f t="shared" si="11"/>
        <v>3667.3</v>
      </c>
      <c r="AE519" s="63">
        <f t="shared" si="11"/>
        <v>8203.7000000000116</v>
      </c>
    </row>
    <row r="520" spans="27:31" x14ac:dyDescent="0.2">
      <c r="AA520" s="1" t="str">
        <f t="shared" si="10"/>
        <v>SGTT-25</v>
      </c>
      <c r="AB520" s="30">
        <v>25</v>
      </c>
      <c r="AC520" s="62"/>
      <c r="AD520" s="62">
        <f t="shared" si="11"/>
        <v>4328.1999999999989</v>
      </c>
      <c r="AE520" s="63">
        <f t="shared" si="11"/>
        <v>10477.740000000011</v>
      </c>
    </row>
    <row r="521" spans="27:31" x14ac:dyDescent="0.2">
      <c r="AA521" s="1" t="str">
        <f t="shared" si="10"/>
        <v>SGTT-26</v>
      </c>
      <c r="AB521" s="30">
        <v>26</v>
      </c>
      <c r="AC521" s="62"/>
      <c r="AD521" s="62">
        <f t="shared" si="11"/>
        <v>3914.26</v>
      </c>
      <c r="AE521" s="63">
        <f t="shared" si="11"/>
        <v>12433.14000000001</v>
      </c>
    </row>
    <row r="522" spans="27:31" x14ac:dyDescent="0.2">
      <c r="AA522" s="1" t="str">
        <f t="shared" si="10"/>
        <v>SGTT-27</v>
      </c>
      <c r="AB522" s="30">
        <v>27</v>
      </c>
      <c r="AC522" s="62"/>
      <c r="AD522" s="62">
        <f t="shared" si="11"/>
        <v>0</v>
      </c>
      <c r="AE522" s="63">
        <f t="shared" si="11"/>
        <v>0</v>
      </c>
    </row>
    <row r="523" spans="27:31" x14ac:dyDescent="0.2">
      <c r="AA523" s="1" t="str">
        <f t="shared" si="10"/>
        <v>SGTT-28</v>
      </c>
      <c r="AB523" s="30">
        <v>28</v>
      </c>
      <c r="AC523" s="62"/>
      <c r="AD523" s="62">
        <f t="shared" si="11"/>
        <v>0</v>
      </c>
      <c r="AE523" s="63">
        <f t="shared" si="11"/>
        <v>0</v>
      </c>
    </row>
    <row r="524" spans="27:31" x14ac:dyDescent="0.2">
      <c r="AA524" s="1" t="str">
        <f t="shared" si="10"/>
        <v>SGTT-29</v>
      </c>
      <c r="AB524" s="30">
        <v>29</v>
      </c>
      <c r="AC524" s="62"/>
      <c r="AD524" s="62">
        <f t="shared" si="11"/>
        <v>0</v>
      </c>
      <c r="AE524" s="63">
        <f t="shared" si="11"/>
        <v>0</v>
      </c>
    </row>
    <row r="525" spans="27:31" x14ac:dyDescent="0.2">
      <c r="AA525" s="1" t="str">
        <f t="shared" si="10"/>
        <v>SGTT-30</v>
      </c>
      <c r="AB525" s="30">
        <v>30</v>
      </c>
      <c r="AC525" s="62"/>
      <c r="AD525" s="62">
        <f t="shared" si="11"/>
        <v>0</v>
      </c>
      <c r="AE525" s="63">
        <f t="shared" si="11"/>
        <v>0</v>
      </c>
    </row>
    <row r="526" spans="27:31" ht="13.5" thickBot="1" x14ac:dyDescent="0.25">
      <c r="AA526" s="1" t="str">
        <f t="shared" si="10"/>
        <v>SGTT-31</v>
      </c>
      <c r="AB526" s="31">
        <v>31</v>
      </c>
      <c r="AC526" s="67"/>
      <c r="AD526" s="67">
        <f t="shared" si="11"/>
        <v>0</v>
      </c>
      <c r="AE526" s="68">
        <f t="shared" si="11"/>
        <v>0</v>
      </c>
    </row>
    <row r="527" spans="27:31" x14ac:dyDescent="0.2">
      <c r="AB527" s="32"/>
      <c r="AC527" s="72">
        <f>SUM(AC496:AC526)</f>
        <v>0</v>
      </c>
      <c r="AD527" s="72">
        <f>SUM(AD496:AD526)</f>
        <v>109084.62000000001</v>
      </c>
      <c r="AE527" s="73"/>
    </row>
    <row r="528" spans="27:31" ht="13.5" thickBot="1" x14ac:dyDescent="0.25">
      <c r="AB528" s="40"/>
      <c r="AC528" s="74"/>
      <c r="AD528" s="74"/>
      <c r="AE528" s="75"/>
    </row>
    <row r="530" spans="27:31" x14ac:dyDescent="0.2">
      <c r="AA530" s="2" t="s">
        <v>48</v>
      </c>
    </row>
    <row r="531" spans="27:31" ht="13.5" thickBot="1" x14ac:dyDescent="0.25">
      <c r="AA531" s="1">
        <v>1</v>
      </c>
      <c r="AB531" s="1">
        <v>2</v>
      </c>
      <c r="AC531" s="1">
        <v>3</v>
      </c>
      <c r="AD531" s="1">
        <v>4</v>
      </c>
      <c r="AE531" s="1">
        <v>5</v>
      </c>
    </row>
    <row r="532" spans="27:31" x14ac:dyDescent="0.2">
      <c r="AB532" s="112" t="s">
        <v>1</v>
      </c>
      <c r="AC532" s="48" t="s">
        <v>23</v>
      </c>
      <c r="AD532" s="48" t="s">
        <v>26</v>
      </c>
      <c r="AE532" s="49" t="s">
        <v>27</v>
      </c>
    </row>
    <row r="533" spans="27:31" ht="13.5" thickBot="1" x14ac:dyDescent="0.25">
      <c r="AA533" s="1" t="s">
        <v>49</v>
      </c>
      <c r="AB533" s="113"/>
      <c r="AC533" s="52" t="s">
        <v>28</v>
      </c>
      <c r="AD533" s="52" t="s">
        <v>28</v>
      </c>
      <c r="AE533" s="53" t="s">
        <v>28</v>
      </c>
    </row>
    <row r="534" spans="27:31" ht="13.5" thickTop="1" x14ac:dyDescent="0.2">
      <c r="AA534" s="1" t="str">
        <f>+$AA$533&amp;AB534</f>
        <v>SGR1-1</v>
      </c>
      <c r="AB534" s="15">
        <v>1</v>
      </c>
      <c r="AC534" s="58"/>
      <c r="AD534" s="58">
        <v>1658.12</v>
      </c>
      <c r="AE534" s="59">
        <v>15751.880000000003</v>
      </c>
    </row>
    <row r="535" spans="27:31" x14ac:dyDescent="0.2">
      <c r="AA535" s="1" t="str">
        <f t="shared" ref="AA535:AA564" si="12">+$AA$533&amp;AB535</f>
        <v>SGR1-2</v>
      </c>
      <c r="AB535" s="30">
        <v>2</v>
      </c>
      <c r="AC535" s="62"/>
      <c r="AD535" s="62">
        <v>1557.32</v>
      </c>
      <c r="AE535" s="63">
        <v>16919.440000000002</v>
      </c>
    </row>
    <row r="536" spans="27:31" x14ac:dyDescent="0.2">
      <c r="AA536" s="1" t="str">
        <f t="shared" si="12"/>
        <v>SGR1-3</v>
      </c>
      <c r="AB536" s="30">
        <v>3</v>
      </c>
      <c r="AC536" s="62"/>
      <c r="AD536" s="62">
        <v>1634.55</v>
      </c>
      <c r="AE536" s="63">
        <v>26788.390000000003</v>
      </c>
    </row>
    <row r="537" spans="27:31" x14ac:dyDescent="0.2">
      <c r="AA537" s="1" t="str">
        <f t="shared" si="12"/>
        <v>SGR1-4</v>
      </c>
      <c r="AB537" s="30">
        <v>4</v>
      </c>
      <c r="AC537" s="62"/>
      <c r="AD537" s="62">
        <v>1795.07</v>
      </c>
      <c r="AE537" s="63">
        <v>40455.479999999996</v>
      </c>
    </row>
    <row r="538" spans="27:31" x14ac:dyDescent="0.2">
      <c r="AA538" s="1" t="str">
        <f t="shared" si="12"/>
        <v>SGR1-5</v>
      </c>
      <c r="AB538" s="30">
        <v>5</v>
      </c>
      <c r="AC538" s="62"/>
      <c r="AD538" s="62">
        <v>1664.63</v>
      </c>
      <c r="AE538" s="63">
        <v>32209.14</v>
      </c>
    </row>
    <row r="539" spans="27:31" x14ac:dyDescent="0.2">
      <c r="AA539" s="1" t="str">
        <f t="shared" si="12"/>
        <v>SGR1-6</v>
      </c>
      <c r="AB539" s="30">
        <v>6</v>
      </c>
      <c r="AC539" s="62"/>
      <c r="AD539" s="62">
        <v>1634.54</v>
      </c>
      <c r="AE539" s="63">
        <v>22767.809999999998</v>
      </c>
    </row>
    <row r="540" spans="27:31" x14ac:dyDescent="0.2">
      <c r="AA540" s="1" t="str">
        <f t="shared" si="12"/>
        <v>SGR1-7</v>
      </c>
      <c r="AB540" s="30">
        <v>7</v>
      </c>
      <c r="AC540" s="62"/>
      <c r="AD540" s="62">
        <v>1768.58</v>
      </c>
      <c r="AE540" s="63">
        <v>19071.119999999995</v>
      </c>
    </row>
    <row r="541" spans="27:31" x14ac:dyDescent="0.2">
      <c r="AA541" s="1" t="str">
        <f t="shared" si="12"/>
        <v>SGR1-8</v>
      </c>
      <c r="AB541" s="30">
        <v>8</v>
      </c>
      <c r="AC541" s="62"/>
      <c r="AD541" s="62">
        <v>1622.42</v>
      </c>
      <c r="AE541" s="63">
        <v>15710.089999999997</v>
      </c>
    </row>
    <row r="542" spans="27:31" x14ac:dyDescent="0.2">
      <c r="AA542" s="1" t="str">
        <f t="shared" si="12"/>
        <v>SGR1-9</v>
      </c>
      <c r="AB542" s="30">
        <v>9</v>
      </c>
      <c r="AC542" s="62"/>
      <c r="AD542" s="62">
        <v>1675.32</v>
      </c>
      <c r="AE542" s="63">
        <v>12302.169999999996</v>
      </c>
    </row>
    <row r="543" spans="27:31" x14ac:dyDescent="0.2">
      <c r="AA543" s="1" t="str">
        <f t="shared" si="12"/>
        <v>SGR1-10</v>
      </c>
      <c r="AB543" s="30">
        <v>10</v>
      </c>
      <c r="AC543" s="62"/>
      <c r="AD543" s="62">
        <v>1687.53</v>
      </c>
      <c r="AE543" s="63">
        <v>9348.7399999999961</v>
      </c>
    </row>
    <row r="544" spans="27:31" x14ac:dyDescent="0.2">
      <c r="AA544" s="1" t="str">
        <f t="shared" si="12"/>
        <v>SGR1-11</v>
      </c>
      <c r="AB544" s="30">
        <v>11</v>
      </c>
      <c r="AC544" s="62"/>
      <c r="AD544" s="62">
        <v>1734.23</v>
      </c>
      <c r="AE544" s="63">
        <v>7039.6699999999964</v>
      </c>
    </row>
    <row r="545" spans="27:31" x14ac:dyDescent="0.2">
      <c r="AA545" s="1" t="str">
        <f t="shared" si="12"/>
        <v>SGR1-12</v>
      </c>
      <c r="AB545" s="30">
        <v>12</v>
      </c>
      <c r="AC545" s="62"/>
      <c r="AD545" s="62">
        <v>1215.3</v>
      </c>
      <c r="AE545" s="63">
        <v>14052.669999999996</v>
      </c>
    </row>
    <row r="546" spans="27:31" x14ac:dyDescent="0.2">
      <c r="AA546" s="1" t="str">
        <f t="shared" si="12"/>
        <v>SGR1-13</v>
      </c>
      <c r="AB546" s="30">
        <v>13</v>
      </c>
      <c r="AC546" s="62"/>
      <c r="AD546" s="62">
        <v>1683.93</v>
      </c>
      <c r="AE546" s="63">
        <v>10696.669999999996</v>
      </c>
    </row>
    <row r="547" spans="27:31" x14ac:dyDescent="0.2">
      <c r="AA547" s="1" t="str">
        <f t="shared" si="12"/>
        <v>SGR1-14</v>
      </c>
      <c r="AB547" s="30">
        <v>14</v>
      </c>
      <c r="AC547" s="62"/>
      <c r="AD547" s="62">
        <v>1688.61</v>
      </c>
      <c r="AE547" s="63">
        <v>7379.3199999999961</v>
      </c>
    </row>
    <row r="548" spans="27:31" x14ac:dyDescent="0.2">
      <c r="AA548" s="1" t="str">
        <f t="shared" si="12"/>
        <v>SGR1-15</v>
      </c>
      <c r="AB548" s="30">
        <v>15</v>
      </c>
      <c r="AC548" s="62"/>
      <c r="AD548" s="62">
        <v>1707.46</v>
      </c>
      <c r="AE548" s="63">
        <v>4050.2499999999964</v>
      </c>
    </row>
    <row r="549" spans="27:31" x14ac:dyDescent="0.2">
      <c r="AA549" s="1" t="str">
        <f t="shared" si="12"/>
        <v>SGR1-16</v>
      </c>
      <c r="AB549" s="30">
        <v>16</v>
      </c>
      <c r="AC549" s="62"/>
      <c r="AD549" s="62">
        <v>1666.91</v>
      </c>
      <c r="AE549" s="63">
        <v>4675.4899999999971</v>
      </c>
    </row>
    <row r="550" spans="27:31" x14ac:dyDescent="0.2">
      <c r="AA550" s="1" t="str">
        <f t="shared" si="12"/>
        <v>SGR1-17</v>
      </c>
      <c r="AB550" s="30">
        <v>17</v>
      </c>
      <c r="AC550" s="62"/>
      <c r="AD550" s="62">
        <v>1454.54</v>
      </c>
      <c r="AE550" s="63">
        <v>6488.3799999999983</v>
      </c>
    </row>
    <row r="551" spans="27:31" x14ac:dyDescent="0.2">
      <c r="AA551" s="1" t="str">
        <f t="shared" si="12"/>
        <v>SGR1-18</v>
      </c>
      <c r="AB551" s="30">
        <v>18</v>
      </c>
      <c r="AC551" s="62"/>
      <c r="AD551" s="62">
        <v>1617.13</v>
      </c>
      <c r="AE551" s="63">
        <v>22450.67</v>
      </c>
    </row>
    <row r="552" spans="27:31" x14ac:dyDescent="0.2">
      <c r="AA552" s="1" t="str">
        <f t="shared" si="12"/>
        <v>SGR1-19</v>
      </c>
      <c r="AB552" s="30">
        <v>19</v>
      </c>
      <c r="AC552" s="62"/>
      <c r="AD552" s="62">
        <v>1509.84</v>
      </c>
      <c r="AE552" s="63">
        <v>29612.85</v>
      </c>
    </row>
    <row r="553" spans="27:31" x14ac:dyDescent="0.2">
      <c r="AA553" s="1" t="str">
        <f t="shared" si="12"/>
        <v>SGR1-20</v>
      </c>
      <c r="AB553" s="30">
        <v>20</v>
      </c>
      <c r="AC553" s="62"/>
      <c r="AD553" s="62">
        <v>1646.54</v>
      </c>
      <c r="AE553" s="63">
        <v>37944.609999999993</v>
      </c>
    </row>
    <row r="554" spans="27:31" x14ac:dyDescent="0.2">
      <c r="AA554" s="1" t="str">
        <f t="shared" si="12"/>
        <v>SGR1-21</v>
      </c>
      <c r="AB554" s="30">
        <v>21</v>
      </c>
      <c r="AC554" s="62"/>
      <c r="AD554" s="62">
        <v>1606.45</v>
      </c>
      <c r="AE554" s="63">
        <v>43994.64</v>
      </c>
    </row>
    <row r="555" spans="27:31" x14ac:dyDescent="0.2">
      <c r="AA555" s="1" t="str">
        <f t="shared" si="12"/>
        <v>SGR1-22</v>
      </c>
      <c r="AB555" s="30">
        <v>22</v>
      </c>
      <c r="AC555" s="62"/>
      <c r="AD555" s="62">
        <v>1609.33</v>
      </c>
      <c r="AE555" s="63">
        <v>47158.39</v>
      </c>
    </row>
    <row r="556" spans="27:31" x14ac:dyDescent="0.2">
      <c r="AA556" s="1" t="str">
        <f t="shared" si="12"/>
        <v>SGR1-23</v>
      </c>
      <c r="AB556" s="30">
        <v>23</v>
      </c>
      <c r="AC556" s="62"/>
      <c r="AD556" s="62">
        <v>1666.99</v>
      </c>
      <c r="AE556" s="63">
        <v>52219.040000000001</v>
      </c>
    </row>
    <row r="557" spans="27:31" x14ac:dyDescent="0.2">
      <c r="AA557" s="1" t="str">
        <f t="shared" si="12"/>
        <v>SGR1-24</v>
      </c>
      <c r="AB557" s="30">
        <v>24</v>
      </c>
      <c r="AC557" s="62"/>
      <c r="AD557" s="62">
        <v>1623.27</v>
      </c>
      <c r="AE557" s="63">
        <v>60834.400000000009</v>
      </c>
    </row>
    <row r="558" spans="27:31" x14ac:dyDescent="0.2">
      <c r="AA558" s="1" t="str">
        <f t="shared" si="12"/>
        <v>SGR1-25</v>
      </c>
      <c r="AB558" s="30">
        <v>25</v>
      </c>
      <c r="AC558" s="62"/>
      <c r="AD558" s="62">
        <v>1630.12</v>
      </c>
      <c r="AE558" s="63">
        <v>61126.9</v>
      </c>
    </row>
    <row r="559" spans="27:31" x14ac:dyDescent="0.2">
      <c r="AA559" s="1" t="str">
        <f t="shared" si="12"/>
        <v>SGR1-26</v>
      </c>
      <c r="AB559" s="30">
        <v>26</v>
      </c>
      <c r="AC559" s="62"/>
      <c r="AD559" s="62">
        <v>1745.5</v>
      </c>
      <c r="AE559" s="63">
        <v>61528.5</v>
      </c>
    </row>
    <row r="560" spans="27:31" x14ac:dyDescent="0.2">
      <c r="AA560" s="1" t="str">
        <f t="shared" si="12"/>
        <v>SGR1-27</v>
      </c>
      <c r="AB560" s="30">
        <v>27</v>
      </c>
      <c r="AC560" s="62"/>
      <c r="AD560" s="62">
        <v>0</v>
      </c>
      <c r="AE560" s="63">
        <v>0</v>
      </c>
    </row>
    <row r="561" spans="27:31" x14ac:dyDescent="0.2">
      <c r="AA561" s="1" t="str">
        <f t="shared" si="12"/>
        <v>SGR1-28</v>
      </c>
      <c r="AB561" s="30">
        <v>28</v>
      </c>
      <c r="AC561" s="62"/>
      <c r="AD561" s="62">
        <v>0</v>
      </c>
      <c r="AE561" s="63">
        <v>0</v>
      </c>
    </row>
    <row r="562" spans="27:31" x14ac:dyDescent="0.2">
      <c r="AA562" s="1" t="str">
        <f t="shared" si="12"/>
        <v>SGR1-29</v>
      </c>
      <c r="AB562" s="30">
        <v>29</v>
      </c>
      <c r="AC562" s="62"/>
      <c r="AD562" s="62">
        <v>0</v>
      </c>
      <c r="AE562" s="63">
        <v>0</v>
      </c>
    </row>
    <row r="563" spans="27:31" x14ac:dyDescent="0.2">
      <c r="AA563" s="1" t="str">
        <f t="shared" si="12"/>
        <v>SGR1-30</v>
      </c>
      <c r="AB563" s="30">
        <v>30</v>
      </c>
      <c r="AC563" s="62"/>
      <c r="AD563" s="62">
        <v>0</v>
      </c>
      <c r="AE563" s="63">
        <v>0</v>
      </c>
    </row>
    <row r="564" spans="27:31" ht="13.5" thickBot="1" x14ac:dyDescent="0.25">
      <c r="AA564" s="1" t="str">
        <f t="shared" si="12"/>
        <v>SGR1-31</v>
      </c>
      <c r="AB564" s="31">
        <v>31</v>
      </c>
      <c r="AC564" s="67"/>
      <c r="AD564" s="67">
        <v>0</v>
      </c>
      <c r="AE564" s="68">
        <v>0</v>
      </c>
    </row>
    <row r="565" spans="27:31" x14ac:dyDescent="0.2">
      <c r="AB565" s="32"/>
      <c r="AC565" s="72">
        <f>SUM(AC534:AC564)</f>
        <v>0</v>
      </c>
      <c r="AD565" s="72">
        <f>SUM(AD534:AD564)</f>
        <v>42504.229999999996</v>
      </c>
      <c r="AE565" s="73"/>
    </row>
    <row r="566" spans="27:31" ht="13.5" thickBot="1" x14ac:dyDescent="0.25">
      <c r="AB566" s="40"/>
      <c r="AC566" s="74"/>
      <c r="AD566" s="74"/>
      <c r="AE566" s="75"/>
    </row>
    <row r="568" spans="27:31" x14ac:dyDescent="0.2">
      <c r="AA568" s="2" t="s">
        <v>50</v>
      </c>
    </row>
    <row r="569" spans="27:31" ht="13.5" thickBot="1" x14ac:dyDescent="0.25">
      <c r="AA569" s="1">
        <v>1</v>
      </c>
      <c r="AB569" s="1">
        <v>2</v>
      </c>
      <c r="AC569" s="1">
        <v>3</v>
      </c>
      <c r="AD569" s="1">
        <v>4</v>
      </c>
      <c r="AE569" s="1">
        <v>5</v>
      </c>
    </row>
    <row r="570" spans="27:31" x14ac:dyDescent="0.2">
      <c r="AB570" s="112" t="s">
        <v>1</v>
      </c>
      <c r="AC570" s="48" t="s">
        <v>23</v>
      </c>
      <c r="AD570" s="48" t="s">
        <v>26</v>
      </c>
      <c r="AE570" s="49" t="s">
        <v>27</v>
      </c>
    </row>
    <row r="571" spans="27:31" ht="13.5" thickBot="1" x14ac:dyDescent="0.25">
      <c r="AA571" s="1" t="s">
        <v>51</v>
      </c>
      <c r="AB571" s="113"/>
      <c r="AC571" s="52" t="s">
        <v>28</v>
      </c>
      <c r="AD571" s="52" t="s">
        <v>28</v>
      </c>
      <c r="AE571" s="53" t="s">
        <v>28</v>
      </c>
    </row>
    <row r="572" spans="27:31" ht="13.5" thickTop="1" x14ac:dyDescent="0.2">
      <c r="AA572" s="1" t="str">
        <f>+$AA$571&amp;AB572</f>
        <v>SGR2-1</v>
      </c>
      <c r="AB572" s="15">
        <v>1</v>
      </c>
      <c r="AC572" s="58"/>
      <c r="AD572" s="58">
        <v>1742.01</v>
      </c>
      <c r="AE572" s="59">
        <v>0</v>
      </c>
    </row>
    <row r="573" spans="27:31" x14ac:dyDescent="0.2">
      <c r="AA573" s="1" t="str">
        <f t="shared" ref="AA573:AA602" si="13">+$AA$571&amp;AB573</f>
        <v>SGR2-2</v>
      </c>
      <c r="AB573" s="30">
        <v>2</v>
      </c>
      <c r="AC573" s="62"/>
      <c r="AD573" s="62">
        <v>1740.2</v>
      </c>
      <c r="AE573" s="63">
        <v>0</v>
      </c>
    </row>
    <row r="574" spans="27:31" x14ac:dyDescent="0.2">
      <c r="AA574" s="1" t="str">
        <f t="shared" si="13"/>
        <v>SGR2-3</v>
      </c>
      <c r="AB574" s="30">
        <v>3</v>
      </c>
      <c r="AC574" s="62"/>
      <c r="AD574" s="62">
        <v>1738</v>
      </c>
      <c r="AE574" s="63">
        <v>0</v>
      </c>
    </row>
    <row r="575" spans="27:31" x14ac:dyDescent="0.2">
      <c r="AA575" s="1" t="str">
        <f t="shared" si="13"/>
        <v>SGR2-4</v>
      </c>
      <c r="AB575" s="30">
        <v>4</v>
      </c>
      <c r="AC575" s="62"/>
      <c r="AD575" s="62">
        <v>1877.76</v>
      </c>
      <c r="AE575" s="63">
        <v>0</v>
      </c>
    </row>
    <row r="576" spans="27:31" x14ac:dyDescent="0.2">
      <c r="AA576" s="1" t="str">
        <f t="shared" si="13"/>
        <v>SGR2-5</v>
      </c>
      <c r="AB576" s="30">
        <v>5</v>
      </c>
      <c r="AC576" s="62"/>
      <c r="AD576" s="62">
        <v>1768.35</v>
      </c>
      <c r="AE576" s="63">
        <v>0</v>
      </c>
    </row>
    <row r="577" spans="27:31" x14ac:dyDescent="0.2">
      <c r="AA577" s="1" t="str">
        <f t="shared" si="13"/>
        <v>SGR2-6</v>
      </c>
      <c r="AB577" s="30">
        <v>6</v>
      </c>
      <c r="AC577" s="62"/>
      <c r="AD577" s="62">
        <v>1806.79</v>
      </c>
      <c r="AE577" s="63">
        <v>0</v>
      </c>
    </row>
    <row r="578" spans="27:31" x14ac:dyDescent="0.2">
      <c r="AA578" s="1" t="str">
        <f t="shared" si="13"/>
        <v>SGR2-7</v>
      </c>
      <c r="AB578" s="30">
        <v>7</v>
      </c>
      <c r="AC578" s="62"/>
      <c r="AD578" s="62">
        <v>1928.11</v>
      </c>
      <c r="AE578" s="63">
        <v>0</v>
      </c>
    </row>
    <row r="579" spans="27:31" x14ac:dyDescent="0.2">
      <c r="AA579" s="1" t="str">
        <f t="shared" si="13"/>
        <v>SGR2-8</v>
      </c>
      <c r="AB579" s="30">
        <v>8</v>
      </c>
      <c r="AC579" s="62"/>
      <c r="AD579" s="62">
        <v>1738.61</v>
      </c>
      <c r="AE579" s="63">
        <v>0</v>
      </c>
    </row>
    <row r="580" spans="27:31" x14ac:dyDescent="0.2">
      <c r="AA580" s="1" t="str">
        <f t="shared" si="13"/>
        <v>SGR2-9</v>
      </c>
      <c r="AB580" s="30">
        <v>9</v>
      </c>
      <c r="AC580" s="62"/>
      <c r="AD580" s="62">
        <v>1732.6</v>
      </c>
      <c r="AE580" s="63">
        <v>0</v>
      </c>
    </row>
    <row r="581" spans="27:31" x14ac:dyDescent="0.2">
      <c r="AA581" s="1" t="str">
        <f t="shared" si="13"/>
        <v>SGR2-10</v>
      </c>
      <c r="AB581" s="30">
        <v>10</v>
      </c>
      <c r="AC581" s="62"/>
      <c r="AD581" s="62">
        <v>1265.9000000000001</v>
      </c>
      <c r="AE581" s="63">
        <v>0</v>
      </c>
    </row>
    <row r="582" spans="27:31" x14ac:dyDescent="0.2">
      <c r="AA582" s="1" t="str">
        <f t="shared" si="13"/>
        <v>SGR2-11</v>
      </c>
      <c r="AB582" s="30">
        <v>11</v>
      </c>
      <c r="AC582" s="62"/>
      <c r="AD582" s="62">
        <v>574.84</v>
      </c>
      <c r="AE582" s="63">
        <v>0</v>
      </c>
    </row>
    <row r="583" spans="27:31" x14ac:dyDescent="0.2">
      <c r="AA583" s="1" t="str">
        <f t="shared" si="13"/>
        <v>SGR2-12</v>
      </c>
      <c r="AB583" s="30">
        <v>12</v>
      </c>
      <c r="AC583" s="62"/>
      <c r="AD583" s="62">
        <v>1661.26</v>
      </c>
      <c r="AE583" s="63">
        <v>0</v>
      </c>
    </row>
    <row r="584" spans="27:31" x14ac:dyDescent="0.2">
      <c r="AA584" s="1" t="str">
        <f t="shared" si="13"/>
        <v>SGR2-13</v>
      </c>
      <c r="AB584" s="30">
        <v>13</v>
      </c>
      <c r="AC584" s="62"/>
      <c r="AD584" s="62">
        <v>1672.07</v>
      </c>
      <c r="AE584" s="63">
        <v>0</v>
      </c>
    </row>
    <row r="585" spans="27:31" x14ac:dyDescent="0.2">
      <c r="AA585" s="1" t="str">
        <f t="shared" si="13"/>
        <v>SGR2-14</v>
      </c>
      <c r="AB585" s="30">
        <v>14</v>
      </c>
      <c r="AC585" s="62"/>
      <c r="AD585" s="62">
        <v>1628.74</v>
      </c>
      <c r="AE585" s="63">
        <v>0</v>
      </c>
    </row>
    <row r="586" spans="27:31" x14ac:dyDescent="0.2">
      <c r="AA586" s="1" t="str">
        <f t="shared" si="13"/>
        <v>SGR2-15</v>
      </c>
      <c r="AB586" s="30">
        <v>15</v>
      </c>
      <c r="AC586" s="62"/>
      <c r="AD586" s="62">
        <v>1621.61</v>
      </c>
      <c r="AE586" s="63">
        <v>0</v>
      </c>
    </row>
    <row r="587" spans="27:31" x14ac:dyDescent="0.2">
      <c r="AA587" s="1" t="str">
        <f t="shared" si="13"/>
        <v>SGR2-16</v>
      </c>
      <c r="AB587" s="30">
        <v>16</v>
      </c>
      <c r="AC587" s="62"/>
      <c r="AD587" s="62">
        <v>1570.36</v>
      </c>
      <c r="AE587" s="63">
        <v>0</v>
      </c>
    </row>
    <row r="588" spans="27:31" x14ac:dyDescent="0.2">
      <c r="AA588" s="1" t="str">
        <f t="shared" si="13"/>
        <v>SGR2-17</v>
      </c>
      <c r="AB588" s="30">
        <v>17</v>
      </c>
      <c r="AC588" s="62"/>
      <c r="AD588" s="62">
        <v>403.91</v>
      </c>
      <c r="AE588" s="63">
        <v>0</v>
      </c>
    </row>
    <row r="589" spans="27:31" x14ac:dyDescent="0.2">
      <c r="AA589" s="1" t="str">
        <f t="shared" si="13"/>
        <v>SGR2-18</v>
      </c>
      <c r="AB589" s="30">
        <v>18</v>
      </c>
      <c r="AC589" s="62"/>
      <c r="AD589" s="62">
        <v>0</v>
      </c>
      <c r="AE589" s="63">
        <v>0</v>
      </c>
    </row>
    <row r="590" spans="27:31" x14ac:dyDescent="0.2">
      <c r="AA590" s="1" t="str">
        <f t="shared" si="13"/>
        <v>SGR2-19</v>
      </c>
      <c r="AB590" s="30">
        <v>19</v>
      </c>
      <c r="AC590" s="62"/>
      <c r="AD590" s="62">
        <v>0</v>
      </c>
      <c r="AE590" s="63">
        <v>0</v>
      </c>
    </row>
    <row r="591" spans="27:31" x14ac:dyDescent="0.2">
      <c r="AA591" s="1" t="str">
        <f t="shared" si="13"/>
        <v>SGR2-20</v>
      </c>
      <c r="AB591" s="30">
        <v>20</v>
      </c>
      <c r="AC591" s="62"/>
      <c r="AD591" s="62">
        <v>0</v>
      </c>
      <c r="AE591" s="63">
        <v>0</v>
      </c>
    </row>
    <row r="592" spans="27:31" x14ac:dyDescent="0.2">
      <c r="AA592" s="1" t="str">
        <f t="shared" si="13"/>
        <v>SGR2-21</v>
      </c>
      <c r="AB592" s="30">
        <v>21</v>
      </c>
      <c r="AC592" s="62"/>
      <c r="AD592" s="62">
        <v>0</v>
      </c>
      <c r="AE592" s="63">
        <v>0</v>
      </c>
    </row>
    <row r="593" spans="27:31" x14ac:dyDescent="0.2">
      <c r="AA593" s="1" t="str">
        <f t="shared" si="13"/>
        <v>SGR2-22</v>
      </c>
      <c r="AB593" s="30">
        <v>22</v>
      </c>
      <c r="AC593" s="62"/>
      <c r="AD593" s="62">
        <v>0</v>
      </c>
      <c r="AE593" s="63">
        <v>0</v>
      </c>
    </row>
    <row r="594" spans="27:31" x14ac:dyDescent="0.2">
      <c r="AA594" s="1" t="str">
        <f t="shared" si="13"/>
        <v>SGR2-23</v>
      </c>
      <c r="AB594" s="30">
        <v>23</v>
      </c>
      <c r="AC594" s="62"/>
      <c r="AD594" s="62">
        <v>0</v>
      </c>
      <c r="AE594" s="63">
        <v>0</v>
      </c>
    </row>
    <row r="595" spans="27:31" x14ac:dyDescent="0.2">
      <c r="AA595" s="1" t="str">
        <f t="shared" si="13"/>
        <v>SGR2-24</v>
      </c>
      <c r="AB595" s="30">
        <v>24</v>
      </c>
      <c r="AC595" s="62"/>
      <c r="AD595" s="62">
        <v>113.85</v>
      </c>
      <c r="AE595" s="63">
        <v>0</v>
      </c>
    </row>
    <row r="596" spans="27:31" x14ac:dyDescent="0.2">
      <c r="AA596" s="1" t="str">
        <f t="shared" si="13"/>
        <v>SGR2-25</v>
      </c>
      <c r="AB596" s="30">
        <v>25</v>
      </c>
      <c r="AC596" s="62"/>
      <c r="AD596" s="62">
        <v>1591.4</v>
      </c>
      <c r="AE596" s="63">
        <v>0</v>
      </c>
    </row>
    <row r="597" spans="27:31" x14ac:dyDescent="0.2">
      <c r="AA597" s="1" t="str">
        <f t="shared" si="13"/>
        <v>SGR2-26</v>
      </c>
      <c r="AB597" s="30">
        <v>26</v>
      </c>
      <c r="AC597" s="62"/>
      <c r="AD597" s="62">
        <v>1741.6</v>
      </c>
      <c r="AE597" s="63">
        <v>0</v>
      </c>
    </row>
    <row r="598" spans="27:31" x14ac:dyDescent="0.2">
      <c r="AA598" s="1" t="str">
        <f t="shared" si="13"/>
        <v>SGR2-27</v>
      </c>
      <c r="AB598" s="30">
        <v>27</v>
      </c>
      <c r="AC598" s="62"/>
      <c r="AD598" s="62">
        <v>0</v>
      </c>
      <c r="AE598" s="63">
        <v>0</v>
      </c>
    </row>
    <row r="599" spans="27:31" x14ac:dyDescent="0.2">
      <c r="AA599" s="1" t="str">
        <f t="shared" si="13"/>
        <v>SGR2-28</v>
      </c>
      <c r="AB599" s="30">
        <v>28</v>
      </c>
      <c r="AC599" s="62"/>
      <c r="AD599" s="62">
        <v>0</v>
      </c>
      <c r="AE599" s="63">
        <v>0</v>
      </c>
    </row>
    <row r="600" spans="27:31" x14ac:dyDescent="0.2">
      <c r="AA600" s="1" t="str">
        <f t="shared" si="13"/>
        <v>SGR2-29</v>
      </c>
      <c r="AB600" s="30">
        <v>29</v>
      </c>
      <c r="AC600" s="62"/>
      <c r="AD600" s="62">
        <v>0</v>
      </c>
      <c r="AE600" s="63">
        <v>0</v>
      </c>
    </row>
    <row r="601" spans="27:31" x14ac:dyDescent="0.2">
      <c r="AA601" s="1" t="str">
        <f t="shared" si="13"/>
        <v>SGR2-30</v>
      </c>
      <c r="AB601" s="30">
        <v>30</v>
      </c>
      <c r="AC601" s="62"/>
      <c r="AD601" s="62">
        <v>0</v>
      </c>
      <c r="AE601" s="63">
        <v>0</v>
      </c>
    </row>
    <row r="602" spans="27:31" ht="13.5" thickBot="1" x14ac:dyDescent="0.25">
      <c r="AA602" s="1" t="str">
        <f t="shared" si="13"/>
        <v>SGR2-31</v>
      </c>
      <c r="AB602" s="31">
        <v>31</v>
      </c>
      <c r="AC602" s="67"/>
      <c r="AD602" s="67">
        <v>0</v>
      </c>
      <c r="AE602" s="68">
        <v>0</v>
      </c>
    </row>
    <row r="603" spans="27:31" x14ac:dyDescent="0.2">
      <c r="AB603" s="32"/>
      <c r="AC603" s="72">
        <f>SUM(AC572:AC602)</f>
        <v>0</v>
      </c>
      <c r="AD603" s="72">
        <f>SUM(AD572:AD602)</f>
        <v>29917.97</v>
      </c>
      <c r="AE603" s="73"/>
    </row>
    <row r="604" spans="27:31" ht="13.5" thickBot="1" x14ac:dyDescent="0.25">
      <c r="AB604" s="40"/>
      <c r="AC604" s="74"/>
      <c r="AD604" s="74"/>
      <c r="AE604" s="75"/>
    </row>
    <row r="606" spans="27:31" x14ac:dyDescent="0.2">
      <c r="AA606" s="2" t="s">
        <v>52</v>
      </c>
    </row>
    <row r="607" spans="27:31" ht="13.5" thickBot="1" x14ac:dyDescent="0.25">
      <c r="AA607" s="1">
        <v>1</v>
      </c>
      <c r="AB607" s="1">
        <v>2</v>
      </c>
      <c r="AC607" s="1">
        <v>3</v>
      </c>
      <c r="AD607" s="1">
        <v>4</v>
      </c>
      <c r="AE607" s="1">
        <v>5</v>
      </c>
    </row>
    <row r="608" spans="27:31" x14ac:dyDescent="0.2">
      <c r="AB608" s="112" t="s">
        <v>1</v>
      </c>
      <c r="AC608" s="48" t="s">
        <v>23</v>
      </c>
      <c r="AD608" s="48" t="s">
        <v>26</v>
      </c>
      <c r="AE608" s="49" t="s">
        <v>27</v>
      </c>
    </row>
    <row r="609" spans="27:31" ht="13.5" thickBot="1" x14ac:dyDescent="0.25">
      <c r="AA609" s="1" t="s">
        <v>53</v>
      </c>
      <c r="AB609" s="113"/>
      <c r="AC609" s="52" t="s">
        <v>28</v>
      </c>
      <c r="AD609" s="52" t="s">
        <v>28</v>
      </c>
      <c r="AE609" s="53" t="s">
        <v>28</v>
      </c>
    </row>
    <row r="610" spans="27:31" ht="13.5" thickTop="1" x14ac:dyDescent="0.2">
      <c r="AA610" s="1" t="str">
        <f>+$AA$609&amp;AB610</f>
        <v>SGR3-1</v>
      </c>
      <c r="AB610" s="15">
        <v>1</v>
      </c>
      <c r="AC610" s="58"/>
      <c r="AD610" s="58">
        <v>1678.1417142857142</v>
      </c>
      <c r="AE610" s="59">
        <v>46693.996857142862</v>
      </c>
    </row>
    <row r="611" spans="27:31" x14ac:dyDescent="0.2">
      <c r="AA611" s="1" t="str">
        <f t="shared" ref="AA611:AA640" si="14">+$AA$609&amp;AB611</f>
        <v>SGR3-2</v>
      </c>
      <c r="AB611" s="30">
        <v>2</v>
      </c>
      <c r="AC611" s="62"/>
      <c r="AD611" s="62">
        <v>1674.229142857143</v>
      </c>
      <c r="AE611" s="63">
        <v>43375.609142857153</v>
      </c>
    </row>
    <row r="612" spans="27:31" x14ac:dyDescent="0.2">
      <c r="AA612" s="1" t="str">
        <f t="shared" si="14"/>
        <v>SGR3-3</v>
      </c>
      <c r="AB612" s="30">
        <v>3</v>
      </c>
      <c r="AC612" s="62"/>
      <c r="AD612" s="62">
        <v>1638.2897142857144</v>
      </c>
      <c r="AE612" s="63">
        <v>40009.98942857144</v>
      </c>
    </row>
    <row r="613" spans="27:31" x14ac:dyDescent="0.2">
      <c r="AA613" s="1" t="str">
        <f t="shared" si="14"/>
        <v>SGR3-4</v>
      </c>
      <c r="AB613" s="30">
        <v>4</v>
      </c>
      <c r="AC613" s="62"/>
      <c r="AD613" s="62">
        <v>1676.5368571428573</v>
      </c>
      <c r="AE613" s="63">
        <v>36581.335142857155</v>
      </c>
    </row>
    <row r="614" spans="27:31" x14ac:dyDescent="0.2">
      <c r="AA614" s="1" t="str">
        <f t="shared" si="14"/>
        <v>SGR3-5</v>
      </c>
      <c r="AB614" s="30">
        <v>5</v>
      </c>
      <c r="AC614" s="62"/>
      <c r="AD614" s="62">
        <v>1744.4797142857144</v>
      </c>
      <c r="AE614" s="63">
        <v>33083.098000000013</v>
      </c>
    </row>
    <row r="615" spans="27:31" x14ac:dyDescent="0.2">
      <c r="AA615" s="1" t="str">
        <f t="shared" si="14"/>
        <v>SGR3-6</v>
      </c>
      <c r="AB615" s="30">
        <v>6</v>
      </c>
      <c r="AC615" s="62"/>
      <c r="AD615" s="62">
        <v>1783.9451428571431</v>
      </c>
      <c r="AE615" s="63">
        <v>29503.493428571441</v>
      </c>
    </row>
    <row r="616" spans="27:31" x14ac:dyDescent="0.2">
      <c r="AA616" s="1" t="str">
        <f t="shared" si="14"/>
        <v>SGR3-7</v>
      </c>
      <c r="AB616" s="30">
        <v>7</v>
      </c>
      <c r="AC616" s="62"/>
      <c r="AD616" s="62">
        <v>1771.0828571428574</v>
      </c>
      <c r="AE616" s="63">
        <v>25977.341142857156</v>
      </c>
    </row>
    <row r="617" spans="27:31" x14ac:dyDescent="0.2">
      <c r="AA617" s="1" t="str">
        <f t="shared" si="14"/>
        <v>SGR3-8</v>
      </c>
      <c r="AB617" s="30">
        <v>8</v>
      </c>
      <c r="AC617" s="62"/>
      <c r="AD617" s="62">
        <v>1724.5302857142858</v>
      </c>
      <c r="AE617" s="63">
        <v>22513.860285714298</v>
      </c>
    </row>
    <row r="618" spans="27:31" x14ac:dyDescent="0.2">
      <c r="AA618" s="1" t="str">
        <f t="shared" si="14"/>
        <v>SGR3-9</v>
      </c>
      <c r="AB618" s="30">
        <v>9</v>
      </c>
      <c r="AC618" s="62"/>
      <c r="AD618" s="62">
        <v>1672.7179999999998</v>
      </c>
      <c r="AE618" s="63">
        <v>19416.896000000012</v>
      </c>
    </row>
    <row r="619" spans="27:31" x14ac:dyDescent="0.2">
      <c r="AA619" s="1" t="str">
        <f t="shared" si="14"/>
        <v>SGR3-10</v>
      </c>
      <c r="AB619" s="30">
        <v>10</v>
      </c>
      <c r="AC619" s="62"/>
      <c r="AD619" s="62">
        <v>1675.2248571428574</v>
      </c>
      <c r="AE619" s="63">
        <v>16019.202571428583</v>
      </c>
    </row>
    <row r="620" spans="27:31" x14ac:dyDescent="0.2">
      <c r="AA620" s="1" t="str">
        <f t="shared" si="14"/>
        <v>SGR3-11</v>
      </c>
      <c r="AB620" s="30">
        <v>11</v>
      </c>
      <c r="AC620" s="62"/>
      <c r="AD620" s="62">
        <v>1136.9534285714287</v>
      </c>
      <c r="AE620" s="63">
        <v>23136.012285714296</v>
      </c>
    </row>
    <row r="621" spans="27:31" x14ac:dyDescent="0.2">
      <c r="AA621" s="1" t="str">
        <f t="shared" si="14"/>
        <v>SGR3-12</v>
      </c>
      <c r="AB621" s="30">
        <v>12</v>
      </c>
      <c r="AC621" s="62"/>
      <c r="AD621" s="62">
        <v>1213.8928571428571</v>
      </c>
      <c r="AE621" s="63">
        <v>30190.209142857151</v>
      </c>
    </row>
    <row r="622" spans="27:31" x14ac:dyDescent="0.2">
      <c r="AA622" s="1" t="str">
        <f t="shared" si="14"/>
        <v>SGR3-13</v>
      </c>
      <c r="AB622" s="30">
        <v>13</v>
      </c>
      <c r="AC622" s="62"/>
      <c r="AD622" s="62">
        <v>1668.1845714285714</v>
      </c>
      <c r="AE622" s="63">
        <v>36787.994000000006</v>
      </c>
    </row>
    <row r="623" spans="27:31" x14ac:dyDescent="0.2">
      <c r="AA623" s="1" t="str">
        <f t="shared" si="14"/>
        <v>SGR3-14</v>
      </c>
      <c r="AB623" s="30">
        <v>14</v>
      </c>
      <c r="AC623" s="62"/>
      <c r="AD623" s="62">
        <v>1718.9191428571428</v>
      </c>
      <c r="AE623" s="63">
        <v>43329.070000000007</v>
      </c>
    </row>
    <row r="624" spans="27:31" x14ac:dyDescent="0.2">
      <c r="AA624" s="1" t="str">
        <f t="shared" si="14"/>
        <v>SGR3-15</v>
      </c>
      <c r="AB624" s="30">
        <v>15</v>
      </c>
      <c r="AC624" s="62"/>
      <c r="AD624" s="62">
        <v>1731.5354285714286</v>
      </c>
      <c r="AE624" s="63">
        <v>49847.678000000007</v>
      </c>
    </row>
    <row r="625" spans="27:31" x14ac:dyDescent="0.2">
      <c r="AA625" s="1" t="str">
        <f t="shared" si="14"/>
        <v>SGR3-16</v>
      </c>
      <c r="AB625" s="30">
        <v>16</v>
      </c>
      <c r="AC625" s="62"/>
      <c r="AD625" s="62">
        <v>1698.512857142857</v>
      </c>
      <c r="AE625" s="63">
        <v>46361.342571428577</v>
      </c>
    </row>
    <row r="626" spans="27:31" x14ac:dyDescent="0.2">
      <c r="AA626" s="1" t="str">
        <f t="shared" si="14"/>
        <v>SGR3-17</v>
      </c>
      <c r="AB626" s="30">
        <v>17</v>
      </c>
      <c r="AC626" s="62"/>
      <c r="AD626" s="62">
        <v>1669.2505714285712</v>
      </c>
      <c r="AE626" s="63">
        <v>52956.327714285719</v>
      </c>
    </row>
    <row r="627" spans="27:31" x14ac:dyDescent="0.2">
      <c r="AA627" s="1" t="str">
        <f t="shared" si="14"/>
        <v>SGR3-18</v>
      </c>
      <c r="AB627" s="30">
        <v>18</v>
      </c>
      <c r="AC627" s="62"/>
      <c r="AD627" s="62">
        <v>1638.0319999999999</v>
      </c>
      <c r="AE627" s="63">
        <v>49547.20114285715</v>
      </c>
    </row>
    <row r="628" spans="27:31" x14ac:dyDescent="0.2">
      <c r="AA628" s="1" t="str">
        <f t="shared" si="14"/>
        <v>SGR3-19</v>
      </c>
      <c r="AB628" s="30">
        <v>19</v>
      </c>
      <c r="AC628" s="62"/>
      <c r="AD628" s="62">
        <v>1691.9645714285716</v>
      </c>
      <c r="AE628" s="63">
        <v>56119.472285714292</v>
      </c>
    </row>
    <row r="629" spans="27:31" x14ac:dyDescent="0.2">
      <c r="AA629" s="1" t="str">
        <f t="shared" si="14"/>
        <v>SGR3-20</v>
      </c>
      <c r="AB629" s="30">
        <v>20</v>
      </c>
      <c r="AC629" s="62"/>
      <c r="AD629" s="62">
        <v>1708.5988571428572</v>
      </c>
      <c r="AE629" s="63">
        <v>52637.330571428574</v>
      </c>
    </row>
    <row r="630" spans="27:31" x14ac:dyDescent="0.2">
      <c r="AA630" s="1" t="str">
        <f t="shared" si="14"/>
        <v>SGR3-21</v>
      </c>
      <c r="AB630" s="30">
        <v>21</v>
      </c>
      <c r="AC630" s="62"/>
      <c r="AD630" s="62">
        <v>1483.8017142857143</v>
      </c>
      <c r="AE630" s="63">
        <v>49376.307714285722</v>
      </c>
    </row>
    <row r="631" spans="27:31" x14ac:dyDescent="0.2">
      <c r="AA631" s="1" t="str">
        <f t="shared" si="14"/>
        <v>SGR3-22</v>
      </c>
      <c r="AB631" s="30">
        <v>22</v>
      </c>
      <c r="AC631" s="62"/>
      <c r="AD631" s="62">
        <v>1640.0234285714287</v>
      </c>
      <c r="AE631" s="63">
        <v>45954.482857142866</v>
      </c>
    </row>
    <row r="632" spans="27:31" x14ac:dyDescent="0.2">
      <c r="AA632" s="1" t="str">
        <f t="shared" si="14"/>
        <v>SGR3-23</v>
      </c>
      <c r="AB632" s="30">
        <v>23</v>
      </c>
      <c r="AC632" s="62"/>
      <c r="AD632" s="62">
        <v>1685.6857142857143</v>
      </c>
      <c r="AE632" s="63">
        <v>42550.979142857155</v>
      </c>
    </row>
    <row r="633" spans="27:31" x14ac:dyDescent="0.2">
      <c r="AA633" s="1" t="str">
        <f t="shared" si="14"/>
        <v>SGR3-24</v>
      </c>
      <c r="AB633" s="30">
        <v>24</v>
      </c>
      <c r="AC633" s="62"/>
      <c r="AD633" s="62">
        <v>1671.1951428571431</v>
      </c>
      <c r="AE633" s="63">
        <v>39169.322571428587</v>
      </c>
    </row>
    <row r="634" spans="27:31" x14ac:dyDescent="0.2">
      <c r="AA634" s="1" t="str">
        <f t="shared" si="14"/>
        <v>SGR3-25</v>
      </c>
      <c r="AB634" s="30">
        <v>25</v>
      </c>
      <c r="AC634" s="62"/>
      <c r="AD634" s="62">
        <v>1619.2774285714286</v>
      </c>
      <c r="AE634" s="63">
        <v>35809.817714285731</v>
      </c>
    </row>
    <row r="635" spans="27:31" x14ac:dyDescent="0.2">
      <c r="AA635" s="1" t="str">
        <f t="shared" si="14"/>
        <v>SGR3-26</v>
      </c>
      <c r="AB635" s="30">
        <v>26</v>
      </c>
      <c r="AC635" s="62"/>
      <c r="AD635" s="62">
        <v>1757.0374285714288</v>
      </c>
      <c r="AE635" s="63">
        <v>32321.151142857161</v>
      </c>
    </row>
    <row r="636" spans="27:31" x14ac:dyDescent="0.2">
      <c r="AA636" s="1" t="str">
        <f t="shared" si="14"/>
        <v>SGR3-27</v>
      </c>
      <c r="AB636" s="30">
        <v>27</v>
      </c>
      <c r="AC636" s="62"/>
      <c r="AD636" s="62">
        <v>0</v>
      </c>
      <c r="AE636" s="63">
        <v>0</v>
      </c>
    </row>
    <row r="637" spans="27:31" x14ac:dyDescent="0.2">
      <c r="AA637" s="1" t="str">
        <f t="shared" si="14"/>
        <v>SGR3-28</v>
      </c>
      <c r="AB637" s="30">
        <v>28</v>
      </c>
      <c r="AC637" s="62"/>
      <c r="AD637" s="62">
        <v>0</v>
      </c>
      <c r="AE637" s="63">
        <v>0</v>
      </c>
    </row>
    <row r="638" spans="27:31" x14ac:dyDescent="0.2">
      <c r="AA638" s="1" t="str">
        <f t="shared" si="14"/>
        <v>SGR3-29</v>
      </c>
      <c r="AB638" s="30">
        <v>29</v>
      </c>
      <c r="AC638" s="62"/>
      <c r="AD638" s="62">
        <v>0</v>
      </c>
      <c r="AE638" s="63">
        <v>0</v>
      </c>
    </row>
    <row r="639" spans="27:31" x14ac:dyDescent="0.2">
      <c r="AA639" s="1" t="str">
        <f t="shared" si="14"/>
        <v>SGR3-30</v>
      </c>
      <c r="AB639" s="30">
        <v>30</v>
      </c>
      <c r="AC639" s="62"/>
      <c r="AD639" s="62">
        <v>0</v>
      </c>
      <c r="AE639" s="63">
        <v>0</v>
      </c>
    </row>
    <row r="640" spans="27:31" ht="13.5" thickBot="1" x14ac:dyDescent="0.25">
      <c r="AA640" s="1" t="str">
        <f t="shared" si="14"/>
        <v>SGR3-31</v>
      </c>
      <c r="AB640" s="31">
        <v>31</v>
      </c>
      <c r="AC640" s="67"/>
      <c r="AD640" s="67">
        <v>0</v>
      </c>
      <c r="AE640" s="68">
        <v>0</v>
      </c>
    </row>
    <row r="641" spans="27:31" x14ac:dyDescent="0.2">
      <c r="AB641" s="32"/>
      <c r="AC641" s="72">
        <f>SUM(AC610:AC640)</f>
        <v>0</v>
      </c>
      <c r="AD641" s="72">
        <f>SUM(AD610:AD640)</f>
        <v>42772.043428571422</v>
      </c>
      <c r="AE641" s="73"/>
    </row>
    <row r="642" spans="27:31" ht="13.5" thickBot="1" x14ac:dyDescent="0.25">
      <c r="AB642" s="40"/>
      <c r="AC642" s="74"/>
      <c r="AD642" s="74"/>
      <c r="AE642" s="75"/>
    </row>
    <row r="644" spans="27:31" x14ac:dyDescent="0.2">
      <c r="AA644" s="2" t="s">
        <v>54</v>
      </c>
    </row>
    <row r="645" spans="27:31" ht="13.5" thickBot="1" x14ac:dyDescent="0.25">
      <c r="AA645" s="1">
        <v>1</v>
      </c>
      <c r="AB645" s="1">
        <v>2</v>
      </c>
      <c r="AC645" s="1">
        <v>3</v>
      </c>
      <c r="AD645" s="1">
        <v>4</v>
      </c>
      <c r="AE645" s="1">
        <v>5</v>
      </c>
    </row>
    <row r="646" spans="27:31" x14ac:dyDescent="0.2">
      <c r="AB646" s="112" t="s">
        <v>1</v>
      </c>
      <c r="AC646" s="48" t="s">
        <v>23</v>
      </c>
      <c r="AD646" s="48" t="s">
        <v>26</v>
      </c>
      <c r="AE646" s="49" t="s">
        <v>27</v>
      </c>
    </row>
    <row r="647" spans="27:31" ht="13.5" thickBot="1" x14ac:dyDescent="0.25">
      <c r="AA647" s="1" t="s">
        <v>55</v>
      </c>
      <c r="AB647" s="113"/>
      <c r="AC647" s="52" t="s">
        <v>28</v>
      </c>
      <c r="AD647" s="52" t="s">
        <v>28</v>
      </c>
      <c r="AE647" s="53" t="s">
        <v>28</v>
      </c>
    </row>
    <row r="648" spans="27:31" ht="13.5" thickTop="1" x14ac:dyDescent="0.2">
      <c r="AA648" s="1" t="str">
        <f>+$AA$647&amp;AB648</f>
        <v>SGR4-1</v>
      </c>
      <c r="AB648" s="15">
        <v>1</v>
      </c>
      <c r="AC648" s="58"/>
      <c r="AD648" s="58">
        <v>0</v>
      </c>
      <c r="AE648" s="59">
        <v>0</v>
      </c>
    </row>
    <row r="649" spans="27:31" x14ac:dyDescent="0.2">
      <c r="AA649" s="1" t="str">
        <f t="shared" ref="AA649:AA678" si="15">+$AA$647&amp;AB649</f>
        <v>SGR4-2</v>
      </c>
      <c r="AB649" s="30">
        <v>2</v>
      </c>
      <c r="AC649" s="77"/>
      <c r="AD649" s="62">
        <v>0</v>
      </c>
      <c r="AE649" s="63">
        <v>0</v>
      </c>
    </row>
    <row r="650" spans="27:31" x14ac:dyDescent="0.2">
      <c r="AA650" s="1" t="str">
        <f t="shared" si="15"/>
        <v>SGR4-3</v>
      </c>
      <c r="AB650" s="30">
        <v>3</v>
      </c>
      <c r="AC650" s="77"/>
      <c r="AD650" s="62">
        <v>0</v>
      </c>
      <c r="AE650" s="63">
        <v>0</v>
      </c>
    </row>
    <row r="651" spans="27:31" x14ac:dyDescent="0.2">
      <c r="AA651" s="1" t="str">
        <f t="shared" si="15"/>
        <v>SGR4-4</v>
      </c>
      <c r="AB651" s="30">
        <v>4</v>
      </c>
      <c r="AC651" s="77"/>
      <c r="AD651" s="62">
        <v>0</v>
      </c>
      <c r="AE651" s="63">
        <v>0</v>
      </c>
    </row>
    <row r="652" spans="27:31" x14ac:dyDescent="0.2">
      <c r="AA652" s="1" t="str">
        <f t="shared" si="15"/>
        <v>SGR4-5</v>
      </c>
      <c r="AB652" s="30">
        <v>5</v>
      </c>
      <c r="AC652" s="77"/>
      <c r="AD652" s="62">
        <v>0</v>
      </c>
      <c r="AE652" s="63">
        <v>0</v>
      </c>
    </row>
    <row r="653" spans="27:31" x14ac:dyDescent="0.2">
      <c r="AA653" s="1" t="str">
        <f t="shared" si="15"/>
        <v>SGR4-6</v>
      </c>
      <c r="AB653" s="30">
        <v>6</v>
      </c>
      <c r="AC653" s="77"/>
      <c r="AD653" s="62">
        <v>0</v>
      </c>
      <c r="AE653" s="63">
        <v>0</v>
      </c>
    </row>
    <row r="654" spans="27:31" x14ac:dyDescent="0.2">
      <c r="AA654" s="1" t="str">
        <f t="shared" si="15"/>
        <v>SGR4-7</v>
      </c>
      <c r="AB654" s="30">
        <v>7</v>
      </c>
      <c r="AC654" s="77"/>
      <c r="AD654" s="62">
        <v>0</v>
      </c>
      <c r="AE654" s="63">
        <v>0</v>
      </c>
    </row>
    <row r="655" spans="27:31" x14ac:dyDescent="0.2">
      <c r="AA655" s="1" t="str">
        <f t="shared" si="15"/>
        <v>SGR4-8</v>
      </c>
      <c r="AB655" s="30">
        <v>8</v>
      </c>
      <c r="AC655" s="77"/>
      <c r="AD655" s="62">
        <v>0</v>
      </c>
      <c r="AE655" s="63">
        <v>0</v>
      </c>
    </row>
    <row r="656" spans="27:31" x14ac:dyDescent="0.2">
      <c r="AA656" s="1" t="str">
        <f t="shared" si="15"/>
        <v>SGR4-9</v>
      </c>
      <c r="AB656" s="30">
        <v>9</v>
      </c>
      <c r="AC656" s="77"/>
      <c r="AD656" s="62">
        <v>0</v>
      </c>
      <c r="AE656" s="63">
        <v>0</v>
      </c>
    </row>
    <row r="657" spans="27:31" x14ac:dyDescent="0.2">
      <c r="AA657" s="1" t="str">
        <f t="shared" si="15"/>
        <v>SGR4-10</v>
      </c>
      <c r="AB657" s="30">
        <v>10</v>
      </c>
      <c r="AC657" s="77"/>
      <c r="AD657" s="62">
        <v>0</v>
      </c>
      <c r="AE657" s="63">
        <v>0</v>
      </c>
    </row>
    <row r="658" spans="27:31" x14ac:dyDescent="0.2">
      <c r="AA658" s="1" t="str">
        <f t="shared" si="15"/>
        <v>SGR4-11</v>
      </c>
      <c r="AB658" s="30">
        <v>11</v>
      </c>
      <c r="AC658" s="77"/>
      <c r="AD658" s="62">
        <v>0</v>
      </c>
      <c r="AE658" s="63">
        <v>0</v>
      </c>
    </row>
    <row r="659" spans="27:31" x14ac:dyDescent="0.2">
      <c r="AA659" s="1" t="str">
        <f t="shared" si="15"/>
        <v>SGR4-12</v>
      </c>
      <c r="AB659" s="30">
        <v>12</v>
      </c>
      <c r="AC659" s="77"/>
      <c r="AD659" s="62">
        <v>0</v>
      </c>
      <c r="AE659" s="63">
        <v>0</v>
      </c>
    </row>
    <row r="660" spans="27:31" x14ac:dyDescent="0.2">
      <c r="AA660" s="1" t="str">
        <f t="shared" si="15"/>
        <v>SGR4-13</v>
      </c>
      <c r="AB660" s="30">
        <v>13</v>
      </c>
      <c r="AC660" s="77"/>
      <c r="AD660" s="62">
        <v>0</v>
      </c>
      <c r="AE660" s="63">
        <v>0</v>
      </c>
    </row>
    <row r="661" spans="27:31" x14ac:dyDescent="0.2">
      <c r="AA661" s="1" t="str">
        <f t="shared" si="15"/>
        <v>SGR4-14</v>
      </c>
      <c r="AB661" s="30">
        <v>14</v>
      </c>
      <c r="AC661" s="77"/>
      <c r="AD661" s="62">
        <v>0</v>
      </c>
      <c r="AE661" s="63">
        <v>0</v>
      </c>
    </row>
    <row r="662" spans="27:31" x14ac:dyDescent="0.2">
      <c r="AA662" s="1" t="str">
        <f t="shared" si="15"/>
        <v>SGR4-15</v>
      </c>
      <c r="AB662" s="30">
        <v>15</v>
      </c>
      <c r="AC662" s="77"/>
      <c r="AD662" s="62">
        <v>0</v>
      </c>
      <c r="AE662" s="63">
        <v>0</v>
      </c>
    </row>
    <row r="663" spans="27:31" x14ac:dyDescent="0.2">
      <c r="AA663" s="1" t="str">
        <f t="shared" si="15"/>
        <v>SGR4-16</v>
      </c>
      <c r="AB663" s="30">
        <v>16</v>
      </c>
      <c r="AC663" s="77"/>
      <c r="AD663" s="62">
        <v>0</v>
      </c>
      <c r="AE663" s="63">
        <v>0</v>
      </c>
    </row>
    <row r="664" spans="27:31" x14ac:dyDescent="0.2">
      <c r="AA664" s="1" t="str">
        <f t="shared" si="15"/>
        <v>SGR4-17</v>
      </c>
      <c r="AB664" s="30">
        <v>17</v>
      </c>
      <c r="AC664" s="77"/>
      <c r="AD664" s="62">
        <v>0</v>
      </c>
      <c r="AE664" s="63">
        <v>0</v>
      </c>
    </row>
    <row r="665" spans="27:31" x14ac:dyDescent="0.2">
      <c r="AA665" s="1" t="str">
        <f t="shared" si="15"/>
        <v>SGR4-18</v>
      </c>
      <c r="AB665" s="30">
        <v>18</v>
      </c>
      <c r="AC665" s="77"/>
      <c r="AD665" s="62">
        <v>0</v>
      </c>
      <c r="AE665" s="63">
        <v>0</v>
      </c>
    </row>
    <row r="666" spans="27:31" x14ac:dyDescent="0.2">
      <c r="AA666" s="1" t="str">
        <f t="shared" si="15"/>
        <v>SGR4-19</v>
      </c>
      <c r="AB666" s="30">
        <v>19</v>
      </c>
      <c r="AC666" s="77"/>
      <c r="AD666" s="62">
        <v>0</v>
      </c>
      <c r="AE666" s="63">
        <v>0</v>
      </c>
    </row>
    <row r="667" spans="27:31" x14ac:dyDescent="0.2">
      <c r="AA667" s="1" t="str">
        <f t="shared" si="15"/>
        <v>SGR4-20</v>
      </c>
      <c r="AB667" s="30">
        <v>20</v>
      </c>
      <c r="AC667" s="77"/>
      <c r="AD667" s="62">
        <v>0</v>
      </c>
      <c r="AE667" s="63">
        <v>0</v>
      </c>
    </row>
    <row r="668" spans="27:31" x14ac:dyDescent="0.2">
      <c r="AA668" s="1" t="str">
        <f t="shared" si="15"/>
        <v>SGR4-21</v>
      </c>
      <c r="AB668" s="30">
        <v>21</v>
      </c>
      <c r="AC668" s="77"/>
      <c r="AD668" s="62">
        <v>0</v>
      </c>
      <c r="AE668" s="63">
        <v>0</v>
      </c>
    </row>
    <row r="669" spans="27:31" x14ac:dyDescent="0.2">
      <c r="AA669" s="1" t="str">
        <f t="shared" si="15"/>
        <v>SGR4-22</v>
      </c>
      <c r="AB669" s="30">
        <v>22</v>
      </c>
      <c r="AC669" s="77"/>
      <c r="AD669" s="62">
        <v>0</v>
      </c>
      <c r="AE669" s="63">
        <v>0</v>
      </c>
    </row>
    <row r="670" spans="27:31" x14ac:dyDescent="0.2">
      <c r="AA670" s="1" t="str">
        <f t="shared" si="15"/>
        <v>SGR4-23</v>
      </c>
      <c r="AB670" s="30">
        <v>23</v>
      </c>
      <c r="AC670" s="77"/>
      <c r="AD670" s="62">
        <v>0</v>
      </c>
      <c r="AE670" s="63">
        <v>0</v>
      </c>
    </row>
    <row r="671" spans="27:31" x14ac:dyDescent="0.2">
      <c r="AA671" s="1" t="str">
        <f t="shared" si="15"/>
        <v>SGR4-24</v>
      </c>
      <c r="AB671" s="30">
        <v>24</v>
      </c>
      <c r="AC671" s="77"/>
      <c r="AD671" s="62">
        <v>0</v>
      </c>
      <c r="AE671" s="63">
        <v>0</v>
      </c>
    </row>
    <row r="672" spans="27:31" x14ac:dyDescent="0.2">
      <c r="AA672" s="1" t="str">
        <f t="shared" si="15"/>
        <v>SGR4-25</v>
      </c>
      <c r="AB672" s="30">
        <v>25</v>
      </c>
      <c r="AC672" s="77"/>
      <c r="AD672" s="62">
        <v>0</v>
      </c>
      <c r="AE672" s="63">
        <v>0</v>
      </c>
    </row>
    <row r="673" spans="27:31" x14ac:dyDescent="0.2">
      <c r="AA673" s="1" t="str">
        <f t="shared" si="15"/>
        <v>SGR4-26</v>
      </c>
      <c r="AB673" s="30">
        <v>26</v>
      </c>
      <c r="AC673" s="77"/>
      <c r="AD673" s="62">
        <v>0</v>
      </c>
      <c r="AE673" s="63">
        <v>0</v>
      </c>
    </row>
    <row r="674" spans="27:31" x14ac:dyDescent="0.2">
      <c r="AA674" s="1" t="str">
        <f t="shared" si="15"/>
        <v>SGR4-27</v>
      </c>
      <c r="AB674" s="30">
        <v>27</v>
      </c>
      <c r="AC674" s="77"/>
      <c r="AD674" s="62">
        <v>0</v>
      </c>
      <c r="AE674" s="63">
        <v>0</v>
      </c>
    </row>
    <row r="675" spans="27:31" x14ac:dyDescent="0.2">
      <c r="AA675" s="1" t="str">
        <f t="shared" si="15"/>
        <v>SGR4-28</v>
      </c>
      <c r="AB675" s="30">
        <v>28</v>
      </c>
      <c r="AC675" s="77"/>
      <c r="AD675" s="62">
        <v>0</v>
      </c>
      <c r="AE675" s="63">
        <v>0</v>
      </c>
    </row>
    <row r="676" spans="27:31" x14ac:dyDescent="0.2">
      <c r="AA676" s="1" t="str">
        <f t="shared" si="15"/>
        <v>SGR4-29</v>
      </c>
      <c r="AB676" s="30">
        <v>29</v>
      </c>
      <c r="AC676" s="77"/>
      <c r="AD676" s="62">
        <v>0</v>
      </c>
      <c r="AE676" s="63">
        <v>0</v>
      </c>
    </row>
    <row r="677" spans="27:31" x14ac:dyDescent="0.2">
      <c r="AA677" s="1" t="str">
        <f t="shared" si="15"/>
        <v>SGR4-30</v>
      </c>
      <c r="AB677" s="30">
        <v>30</v>
      </c>
      <c r="AC677" s="77"/>
      <c r="AD677" s="62">
        <v>0</v>
      </c>
      <c r="AE677" s="63">
        <v>0</v>
      </c>
    </row>
    <row r="678" spans="27:31" ht="13.5" thickBot="1" x14ac:dyDescent="0.25">
      <c r="AA678" s="1" t="str">
        <f t="shared" si="15"/>
        <v>SGR4-31</v>
      </c>
      <c r="AB678" s="31">
        <v>31</v>
      </c>
      <c r="AC678" s="78"/>
      <c r="AD678" s="67">
        <v>0</v>
      </c>
      <c r="AE678" s="68">
        <v>0</v>
      </c>
    </row>
    <row r="679" spans="27:31" x14ac:dyDescent="0.2">
      <c r="AB679" s="32"/>
      <c r="AC679" s="72">
        <f>SUM(AC648:AC678)</f>
        <v>0</v>
      </c>
      <c r="AD679" s="72">
        <f>SUM(AD648:AD678)</f>
        <v>0</v>
      </c>
      <c r="AE679" s="44"/>
    </row>
    <row r="680" spans="27:31" ht="13.5" thickBot="1" x14ac:dyDescent="0.25">
      <c r="AB680" s="40"/>
      <c r="AC680" s="74"/>
      <c r="AD680" s="74"/>
      <c r="AE680" s="45"/>
    </row>
    <row r="682" spans="27:31" x14ac:dyDescent="0.2">
      <c r="AA682" s="2" t="s">
        <v>56</v>
      </c>
    </row>
    <row r="683" spans="27:31" ht="13.5" thickBot="1" x14ac:dyDescent="0.25">
      <c r="AA683" s="1">
        <v>1</v>
      </c>
      <c r="AB683" s="1">
        <v>2</v>
      </c>
      <c r="AC683" s="1">
        <v>3</v>
      </c>
      <c r="AD683" s="1">
        <v>4</v>
      </c>
      <c r="AE683" s="1">
        <v>5</v>
      </c>
    </row>
    <row r="684" spans="27:31" x14ac:dyDescent="0.2">
      <c r="AB684" s="112" t="s">
        <v>1</v>
      </c>
      <c r="AC684" s="48" t="s">
        <v>23</v>
      </c>
      <c r="AD684" s="48" t="s">
        <v>26</v>
      </c>
      <c r="AE684" s="49" t="s">
        <v>27</v>
      </c>
    </row>
    <row r="685" spans="27:31" ht="13.5" thickBot="1" x14ac:dyDescent="0.25">
      <c r="AA685" s="1" t="s">
        <v>57</v>
      </c>
      <c r="AB685" s="113"/>
      <c r="AC685" s="52" t="s">
        <v>28</v>
      </c>
      <c r="AD685" s="52" t="s">
        <v>28</v>
      </c>
      <c r="AE685" s="53" t="s">
        <v>28</v>
      </c>
    </row>
    <row r="686" spans="27:31" ht="13.5" thickTop="1" x14ac:dyDescent="0.2">
      <c r="AA686" s="1" t="str">
        <f>+$AA$685&amp;AB686</f>
        <v>SGRT-1</v>
      </c>
      <c r="AB686" s="15">
        <v>1</v>
      </c>
      <c r="AC686" s="58"/>
      <c r="AD686" s="58">
        <f t="shared" ref="AD686:AE701" si="16">+AD534+AD572+AD610+AD648</f>
        <v>5078.2717142857146</v>
      </c>
      <c r="AE686" s="59">
        <f t="shared" si="16"/>
        <v>62445.876857142866</v>
      </c>
    </row>
    <row r="687" spans="27:31" x14ac:dyDescent="0.2">
      <c r="AA687" s="1" t="str">
        <f t="shared" ref="AA687:AA716" si="17">+$AA$685&amp;AB687</f>
        <v>SGRT-2</v>
      </c>
      <c r="AB687" s="30">
        <v>2</v>
      </c>
      <c r="AC687" s="62"/>
      <c r="AD687" s="62">
        <f t="shared" si="16"/>
        <v>4971.7491428571429</v>
      </c>
      <c r="AE687" s="63">
        <f t="shared" si="16"/>
        <v>60295.049142857155</v>
      </c>
    </row>
    <row r="688" spans="27:31" x14ac:dyDescent="0.2">
      <c r="AA688" s="1" t="str">
        <f t="shared" si="17"/>
        <v>SGRT-3</v>
      </c>
      <c r="AB688" s="30">
        <v>3</v>
      </c>
      <c r="AC688" s="62"/>
      <c r="AD688" s="62">
        <f t="shared" si="16"/>
        <v>5010.8397142857148</v>
      </c>
      <c r="AE688" s="63">
        <f t="shared" si="16"/>
        <v>66798.379428571439</v>
      </c>
    </row>
    <row r="689" spans="27:31" x14ac:dyDescent="0.2">
      <c r="AA689" s="1" t="str">
        <f t="shared" si="17"/>
        <v>SGRT-4</v>
      </c>
      <c r="AB689" s="30">
        <v>4</v>
      </c>
      <c r="AC689" s="62"/>
      <c r="AD689" s="62">
        <f t="shared" si="16"/>
        <v>5349.366857142857</v>
      </c>
      <c r="AE689" s="63">
        <f t="shared" si="16"/>
        <v>77036.815142857144</v>
      </c>
    </row>
    <row r="690" spans="27:31" x14ac:dyDescent="0.2">
      <c r="AA690" s="1" t="str">
        <f t="shared" si="17"/>
        <v>SGRT-5</v>
      </c>
      <c r="AB690" s="30">
        <v>5</v>
      </c>
      <c r="AC690" s="62"/>
      <c r="AD690" s="62">
        <f t="shared" si="16"/>
        <v>5177.4597142857147</v>
      </c>
      <c r="AE690" s="63">
        <f t="shared" si="16"/>
        <v>65292.238000000012</v>
      </c>
    </row>
    <row r="691" spans="27:31" x14ac:dyDescent="0.2">
      <c r="AA691" s="1" t="str">
        <f t="shared" si="17"/>
        <v>SGRT-6</v>
      </c>
      <c r="AB691" s="30">
        <v>6</v>
      </c>
      <c r="AC691" s="62"/>
      <c r="AD691" s="62">
        <f t="shared" si="16"/>
        <v>5225.2751428571428</v>
      </c>
      <c r="AE691" s="63">
        <f t="shared" si="16"/>
        <v>52271.303428571438</v>
      </c>
    </row>
    <row r="692" spans="27:31" x14ac:dyDescent="0.2">
      <c r="AA692" s="1" t="str">
        <f t="shared" si="17"/>
        <v>SGRT-7</v>
      </c>
      <c r="AB692" s="30">
        <v>7</v>
      </c>
      <c r="AC692" s="62"/>
      <c r="AD692" s="62">
        <f t="shared" si="16"/>
        <v>5467.772857142857</v>
      </c>
      <c r="AE692" s="63">
        <f t="shared" si="16"/>
        <v>45048.461142857152</v>
      </c>
    </row>
    <row r="693" spans="27:31" x14ac:dyDescent="0.2">
      <c r="AA693" s="1" t="str">
        <f t="shared" si="17"/>
        <v>SGRT-8</v>
      </c>
      <c r="AB693" s="30">
        <v>8</v>
      </c>
      <c r="AC693" s="62"/>
      <c r="AD693" s="62">
        <f t="shared" si="16"/>
        <v>5085.5602857142858</v>
      </c>
      <c r="AE693" s="63">
        <f t="shared" si="16"/>
        <v>38223.950285714294</v>
      </c>
    </row>
    <row r="694" spans="27:31" x14ac:dyDescent="0.2">
      <c r="AA694" s="1" t="str">
        <f t="shared" si="17"/>
        <v>SGRT-9</v>
      </c>
      <c r="AB694" s="30">
        <v>9</v>
      </c>
      <c r="AC694" s="62"/>
      <c r="AD694" s="62">
        <f t="shared" si="16"/>
        <v>5080.6379999999999</v>
      </c>
      <c r="AE694" s="63">
        <f t="shared" si="16"/>
        <v>31719.066000000006</v>
      </c>
    </row>
    <row r="695" spans="27:31" x14ac:dyDescent="0.2">
      <c r="AA695" s="1" t="str">
        <f t="shared" si="17"/>
        <v>SGRT-10</v>
      </c>
      <c r="AB695" s="30">
        <v>10</v>
      </c>
      <c r="AC695" s="62"/>
      <c r="AD695" s="62">
        <f t="shared" si="16"/>
        <v>4628.6548571428575</v>
      </c>
      <c r="AE695" s="63">
        <f t="shared" si="16"/>
        <v>25367.942571428579</v>
      </c>
    </row>
    <row r="696" spans="27:31" x14ac:dyDescent="0.2">
      <c r="AA696" s="1" t="str">
        <f t="shared" si="17"/>
        <v>SGRT-11</v>
      </c>
      <c r="AB696" s="30">
        <v>11</v>
      </c>
      <c r="AC696" s="62"/>
      <c r="AD696" s="62">
        <f t="shared" si="16"/>
        <v>3446.0234285714287</v>
      </c>
      <c r="AE696" s="63">
        <f t="shared" si="16"/>
        <v>30175.682285714291</v>
      </c>
    </row>
    <row r="697" spans="27:31" x14ac:dyDescent="0.2">
      <c r="AA697" s="1" t="str">
        <f t="shared" si="17"/>
        <v>SGRT-12</v>
      </c>
      <c r="AB697" s="30">
        <v>12</v>
      </c>
      <c r="AC697" s="62"/>
      <c r="AD697" s="62">
        <f t="shared" si="16"/>
        <v>4090.4528571428573</v>
      </c>
      <c r="AE697" s="63">
        <f t="shared" si="16"/>
        <v>44242.879142857149</v>
      </c>
    </row>
    <row r="698" spans="27:31" x14ac:dyDescent="0.2">
      <c r="AA698" s="1" t="str">
        <f t="shared" si="17"/>
        <v>SGRT-13</v>
      </c>
      <c r="AB698" s="30">
        <v>13</v>
      </c>
      <c r="AC698" s="62"/>
      <c r="AD698" s="62">
        <f t="shared" si="16"/>
        <v>5024.1845714285719</v>
      </c>
      <c r="AE698" s="63">
        <f t="shared" si="16"/>
        <v>47484.664000000004</v>
      </c>
    </row>
    <row r="699" spans="27:31" x14ac:dyDescent="0.2">
      <c r="AA699" s="1" t="str">
        <f t="shared" si="17"/>
        <v>SGRT-14</v>
      </c>
      <c r="AB699" s="30">
        <v>14</v>
      </c>
      <c r="AC699" s="62"/>
      <c r="AD699" s="62">
        <f t="shared" si="16"/>
        <v>5036.2691428571425</v>
      </c>
      <c r="AE699" s="63">
        <f t="shared" si="16"/>
        <v>50708.39</v>
      </c>
    </row>
    <row r="700" spans="27:31" x14ac:dyDescent="0.2">
      <c r="AA700" s="1" t="str">
        <f t="shared" si="17"/>
        <v>SGRT-15</v>
      </c>
      <c r="AB700" s="30">
        <v>15</v>
      </c>
      <c r="AC700" s="62"/>
      <c r="AD700" s="62">
        <f t="shared" si="16"/>
        <v>5060.6054285714281</v>
      </c>
      <c r="AE700" s="63">
        <f t="shared" si="16"/>
        <v>53897.928</v>
      </c>
    </row>
    <row r="701" spans="27:31" x14ac:dyDescent="0.2">
      <c r="AA701" s="1" t="str">
        <f t="shared" si="17"/>
        <v>SGRT-16</v>
      </c>
      <c r="AB701" s="30">
        <v>16</v>
      </c>
      <c r="AC701" s="62"/>
      <c r="AD701" s="62">
        <f t="shared" si="16"/>
        <v>4935.7828571428572</v>
      </c>
      <c r="AE701" s="63">
        <f t="shared" si="16"/>
        <v>51036.832571428575</v>
      </c>
    </row>
    <row r="702" spans="27:31" x14ac:dyDescent="0.2">
      <c r="AA702" s="1" t="str">
        <f t="shared" si="17"/>
        <v>SGRT-17</v>
      </c>
      <c r="AB702" s="30">
        <v>17</v>
      </c>
      <c r="AC702" s="62"/>
      <c r="AD702" s="62">
        <f t="shared" ref="AD702:AE716" si="18">+AD550+AD588+AD626+AD664</f>
        <v>3527.7005714285715</v>
      </c>
      <c r="AE702" s="63">
        <f t="shared" si="18"/>
        <v>59444.707714285716</v>
      </c>
    </row>
    <row r="703" spans="27:31" x14ac:dyDescent="0.2">
      <c r="AA703" s="1" t="str">
        <f t="shared" si="17"/>
        <v>SGRT-18</v>
      </c>
      <c r="AB703" s="30">
        <v>18</v>
      </c>
      <c r="AC703" s="62"/>
      <c r="AD703" s="62">
        <f t="shared" si="18"/>
        <v>3255.1620000000003</v>
      </c>
      <c r="AE703" s="63">
        <f t="shared" si="18"/>
        <v>71997.871142857155</v>
      </c>
    </row>
    <row r="704" spans="27:31" x14ac:dyDescent="0.2">
      <c r="AA704" s="1" t="str">
        <f t="shared" si="17"/>
        <v>SGRT-19</v>
      </c>
      <c r="AB704" s="30">
        <v>19</v>
      </c>
      <c r="AC704" s="62"/>
      <c r="AD704" s="62">
        <f t="shared" si="18"/>
        <v>3201.8045714285718</v>
      </c>
      <c r="AE704" s="63">
        <f t="shared" si="18"/>
        <v>85732.322285714297</v>
      </c>
    </row>
    <row r="705" spans="27:31" x14ac:dyDescent="0.2">
      <c r="AA705" s="1" t="str">
        <f t="shared" si="17"/>
        <v>SGRT-20</v>
      </c>
      <c r="AB705" s="30">
        <v>20</v>
      </c>
      <c r="AC705" s="62"/>
      <c r="AD705" s="62">
        <f t="shared" si="18"/>
        <v>3355.138857142857</v>
      </c>
      <c r="AE705" s="63">
        <f t="shared" si="18"/>
        <v>90581.940571428568</v>
      </c>
    </row>
    <row r="706" spans="27:31" x14ac:dyDescent="0.2">
      <c r="AA706" s="1" t="str">
        <f t="shared" si="17"/>
        <v>SGRT-21</v>
      </c>
      <c r="AB706" s="30">
        <v>21</v>
      </c>
      <c r="AC706" s="62"/>
      <c r="AD706" s="62">
        <f t="shared" si="18"/>
        <v>3090.2517142857141</v>
      </c>
      <c r="AE706" s="63">
        <f t="shared" si="18"/>
        <v>93370.947714285721</v>
      </c>
    </row>
    <row r="707" spans="27:31" x14ac:dyDescent="0.2">
      <c r="AA707" s="1" t="str">
        <f t="shared" si="17"/>
        <v>SGRT-22</v>
      </c>
      <c r="AB707" s="30">
        <v>22</v>
      </c>
      <c r="AC707" s="62"/>
      <c r="AD707" s="62">
        <f t="shared" si="18"/>
        <v>3249.3534285714286</v>
      </c>
      <c r="AE707" s="63">
        <f t="shared" si="18"/>
        <v>93112.872857142866</v>
      </c>
    </row>
    <row r="708" spans="27:31" x14ac:dyDescent="0.2">
      <c r="AA708" s="1" t="str">
        <f t="shared" si="17"/>
        <v>SGRT-23</v>
      </c>
      <c r="AB708" s="30">
        <v>23</v>
      </c>
      <c r="AC708" s="62"/>
      <c r="AD708" s="62">
        <f t="shared" si="18"/>
        <v>3352.6757142857141</v>
      </c>
      <c r="AE708" s="63">
        <f t="shared" si="18"/>
        <v>94770.019142857156</v>
      </c>
    </row>
    <row r="709" spans="27:31" x14ac:dyDescent="0.2">
      <c r="AA709" s="1" t="str">
        <f t="shared" si="17"/>
        <v>SGRT-24</v>
      </c>
      <c r="AB709" s="30">
        <v>24</v>
      </c>
      <c r="AC709" s="62"/>
      <c r="AD709" s="62">
        <f t="shared" si="18"/>
        <v>3408.3151428571427</v>
      </c>
      <c r="AE709" s="63">
        <f t="shared" si="18"/>
        <v>100003.7225714286</v>
      </c>
    </row>
    <row r="710" spans="27:31" x14ac:dyDescent="0.2">
      <c r="AA710" s="1" t="str">
        <f t="shared" si="17"/>
        <v>SGRT-25</v>
      </c>
      <c r="AB710" s="30">
        <v>25</v>
      </c>
      <c r="AC710" s="62"/>
      <c r="AD710" s="62">
        <f t="shared" si="18"/>
        <v>4840.7974285714281</v>
      </c>
      <c r="AE710" s="63">
        <f t="shared" si="18"/>
        <v>96936.71771428574</v>
      </c>
    </row>
    <row r="711" spans="27:31" x14ac:dyDescent="0.2">
      <c r="AA711" s="1" t="str">
        <f t="shared" si="17"/>
        <v>SGRT-26</v>
      </c>
      <c r="AB711" s="30">
        <v>26</v>
      </c>
      <c r="AC711" s="62"/>
      <c r="AD711" s="62">
        <f t="shared" si="18"/>
        <v>5244.1374285714282</v>
      </c>
      <c r="AE711" s="63">
        <f t="shared" si="18"/>
        <v>93849.651142857154</v>
      </c>
    </row>
    <row r="712" spans="27:31" x14ac:dyDescent="0.2">
      <c r="AA712" s="1" t="str">
        <f t="shared" si="17"/>
        <v>SGRT-27</v>
      </c>
      <c r="AB712" s="30">
        <v>27</v>
      </c>
      <c r="AC712" s="62"/>
      <c r="AD712" s="62">
        <f t="shared" si="18"/>
        <v>0</v>
      </c>
      <c r="AE712" s="63">
        <f t="shared" si="18"/>
        <v>0</v>
      </c>
    </row>
    <row r="713" spans="27:31" x14ac:dyDescent="0.2">
      <c r="AA713" s="1" t="str">
        <f t="shared" si="17"/>
        <v>SGRT-28</v>
      </c>
      <c r="AB713" s="30">
        <v>28</v>
      </c>
      <c r="AC713" s="62"/>
      <c r="AD713" s="62">
        <f t="shared" si="18"/>
        <v>0</v>
      </c>
      <c r="AE713" s="63">
        <f t="shared" si="18"/>
        <v>0</v>
      </c>
    </row>
    <row r="714" spans="27:31" x14ac:dyDescent="0.2">
      <c r="AA714" s="1" t="str">
        <f t="shared" si="17"/>
        <v>SGRT-29</v>
      </c>
      <c r="AB714" s="30">
        <v>29</v>
      </c>
      <c r="AC714" s="62"/>
      <c r="AD714" s="62">
        <f t="shared" si="18"/>
        <v>0</v>
      </c>
      <c r="AE714" s="63">
        <f t="shared" si="18"/>
        <v>0</v>
      </c>
    </row>
    <row r="715" spans="27:31" x14ac:dyDescent="0.2">
      <c r="AA715" s="1" t="str">
        <f t="shared" si="17"/>
        <v>SGRT-30</v>
      </c>
      <c r="AB715" s="30">
        <v>30</v>
      </c>
      <c r="AC715" s="62"/>
      <c r="AD715" s="62">
        <f t="shared" si="18"/>
        <v>0</v>
      </c>
      <c r="AE715" s="63">
        <f t="shared" si="18"/>
        <v>0</v>
      </c>
    </row>
    <row r="716" spans="27:31" ht="13.5" thickBot="1" x14ac:dyDescent="0.25">
      <c r="AA716" s="1" t="str">
        <f t="shared" si="17"/>
        <v>SGRT-31</v>
      </c>
      <c r="AB716" s="31">
        <v>31</v>
      </c>
      <c r="AC716" s="67"/>
      <c r="AD716" s="67">
        <f t="shared" si="18"/>
        <v>0</v>
      </c>
      <c r="AE716" s="68">
        <f t="shared" si="18"/>
        <v>0</v>
      </c>
    </row>
    <row r="717" spans="27:31" x14ac:dyDescent="0.2">
      <c r="AB717" s="32"/>
      <c r="AC717" s="72">
        <f>SUM(AC686:AC716)</f>
        <v>0</v>
      </c>
      <c r="AD717" s="72">
        <f>SUM(AD686:AD716)</f>
        <v>115194.24342857144</v>
      </c>
      <c r="AE717" s="73"/>
    </row>
    <row r="718" spans="27:31" ht="13.5" thickBot="1" x14ac:dyDescent="0.25">
      <c r="AB718" s="40"/>
      <c r="AC718" s="74"/>
      <c r="AD718" s="74"/>
      <c r="AE718" s="75"/>
    </row>
  </sheetData>
  <mergeCells count="171">
    <mergeCell ref="AB532:AB533"/>
    <mergeCell ref="AB570:AB571"/>
    <mergeCell ref="AB608:AB609"/>
    <mergeCell ref="AB646:AB647"/>
    <mergeCell ref="AB684:AB685"/>
    <mergeCell ref="AB304:AB305"/>
    <mergeCell ref="AB342:AB343"/>
    <mergeCell ref="AB380:AB381"/>
    <mergeCell ref="AB418:AB419"/>
    <mergeCell ref="AB456:AB457"/>
    <mergeCell ref="AB494:AB495"/>
    <mergeCell ref="AB266:AB267"/>
    <mergeCell ref="F182:M182"/>
    <mergeCell ref="F183:M183"/>
    <mergeCell ref="F184:M184"/>
    <mergeCell ref="F179:M179"/>
    <mergeCell ref="F180:M180"/>
    <mergeCell ref="F181:M181"/>
    <mergeCell ref="F176:M176"/>
    <mergeCell ref="F177:M177"/>
    <mergeCell ref="F178:M178"/>
    <mergeCell ref="F173:M173"/>
    <mergeCell ref="F174:M174"/>
    <mergeCell ref="F175:M175"/>
    <mergeCell ref="F170:M170"/>
    <mergeCell ref="F171:M171"/>
    <mergeCell ref="F172:M172"/>
    <mergeCell ref="F167:M167"/>
    <mergeCell ref="F168:M168"/>
    <mergeCell ref="F169:M169"/>
    <mergeCell ref="F164:M164"/>
    <mergeCell ref="F165:M165"/>
    <mergeCell ref="F166:M166"/>
    <mergeCell ref="F161:M161"/>
    <mergeCell ref="F162:M162"/>
    <mergeCell ref="F163:M163"/>
    <mergeCell ref="F158:M158"/>
    <mergeCell ref="F159:M159"/>
    <mergeCell ref="F160:M160"/>
    <mergeCell ref="F155:M155"/>
    <mergeCell ref="F156:M156"/>
    <mergeCell ref="F157:M157"/>
    <mergeCell ref="F154:M154"/>
    <mergeCell ref="A152:A153"/>
    <mergeCell ref="B152:B153"/>
    <mergeCell ref="E152:E153"/>
    <mergeCell ref="F152:M153"/>
    <mergeCell ref="F145:M145"/>
    <mergeCell ref="F146:M146"/>
    <mergeCell ref="F147:M147"/>
    <mergeCell ref="F142:M142"/>
    <mergeCell ref="F143:M143"/>
    <mergeCell ref="F144:M144"/>
    <mergeCell ref="F139:M139"/>
    <mergeCell ref="F140:M140"/>
    <mergeCell ref="F141:M141"/>
    <mergeCell ref="F136:M136"/>
    <mergeCell ref="F137:M137"/>
    <mergeCell ref="F138:M138"/>
    <mergeCell ref="F133:M133"/>
    <mergeCell ref="F134:M134"/>
    <mergeCell ref="F135:M135"/>
    <mergeCell ref="F130:M130"/>
    <mergeCell ref="F131:M131"/>
    <mergeCell ref="F132:M132"/>
    <mergeCell ref="F127:M127"/>
    <mergeCell ref="F128:M128"/>
    <mergeCell ref="F129:M129"/>
    <mergeCell ref="F124:M124"/>
    <mergeCell ref="F125:M125"/>
    <mergeCell ref="F126:M126"/>
    <mergeCell ref="F121:M121"/>
    <mergeCell ref="F122:M122"/>
    <mergeCell ref="F123:M123"/>
    <mergeCell ref="F118:M118"/>
    <mergeCell ref="F119:M119"/>
    <mergeCell ref="F120:M120"/>
    <mergeCell ref="F117:M117"/>
    <mergeCell ref="A115:A116"/>
    <mergeCell ref="B115:B116"/>
    <mergeCell ref="E115:E116"/>
    <mergeCell ref="F115:M116"/>
    <mergeCell ref="F108:M108"/>
    <mergeCell ref="F109:M109"/>
    <mergeCell ref="F110:M110"/>
    <mergeCell ref="F105:M105"/>
    <mergeCell ref="F106:M106"/>
    <mergeCell ref="F107:M107"/>
    <mergeCell ref="F102:M102"/>
    <mergeCell ref="F103:M103"/>
    <mergeCell ref="F104:M104"/>
    <mergeCell ref="F99:M99"/>
    <mergeCell ref="F100:M100"/>
    <mergeCell ref="F101:M101"/>
    <mergeCell ref="F96:M96"/>
    <mergeCell ref="F97:M97"/>
    <mergeCell ref="F98:M98"/>
    <mergeCell ref="F93:M93"/>
    <mergeCell ref="F94:M94"/>
    <mergeCell ref="F95:M95"/>
    <mergeCell ref="F90:M90"/>
    <mergeCell ref="F91:M91"/>
    <mergeCell ref="F92:M92"/>
    <mergeCell ref="F87:M87"/>
    <mergeCell ref="F88:M88"/>
    <mergeCell ref="F89:M89"/>
    <mergeCell ref="F84:M84"/>
    <mergeCell ref="F85:M85"/>
    <mergeCell ref="F86:M86"/>
    <mergeCell ref="F81:M81"/>
    <mergeCell ref="F82:M82"/>
    <mergeCell ref="F83:M83"/>
    <mergeCell ref="F80:M80"/>
    <mergeCell ref="F72:M72"/>
    <mergeCell ref="F73:M73"/>
    <mergeCell ref="A78:A79"/>
    <mergeCell ref="B78:B79"/>
    <mergeCell ref="E78:E79"/>
    <mergeCell ref="F78:M79"/>
    <mergeCell ref="F69:M69"/>
    <mergeCell ref="F70:M70"/>
    <mergeCell ref="F71:M71"/>
    <mergeCell ref="F66:M66"/>
    <mergeCell ref="F67:M67"/>
    <mergeCell ref="F68:M68"/>
    <mergeCell ref="F63:M63"/>
    <mergeCell ref="F64:M64"/>
    <mergeCell ref="F65:M65"/>
    <mergeCell ref="F60:M60"/>
    <mergeCell ref="F61:M61"/>
    <mergeCell ref="F62:M62"/>
    <mergeCell ref="F57:M57"/>
    <mergeCell ref="F58:M58"/>
    <mergeCell ref="F59:M59"/>
    <mergeCell ref="F54:M54"/>
    <mergeCell ref="F55:M55"/>
    <mergeCell ref="F56:M56"/>
    <mergeCell ref="F51:M51"/>
    <mergeCell ref="F52:M52"/>
    <mergeCell ref="F53:M53"/>
    <mergeCell ref="F48:M48"/>
    <mergeCell ref="F49:M49"/>
    <mergeCell ref="F50:M50"/>
    <mergeCell ref="F45:M45"/>
    <mergeCell ref="F46:M46"/>
    <mergeCell ref="F47:M47"/>
    <mergeCell ref="F43:M43"/>
    <mergeCell ref="F44:M44"/>
    <mergeCell ref="A41:A42"/>
    <mergeCell ref="B41:B42"/>
    <mergeCell ref="E41:E42"/>
    <mergeCell ref="F41:M42"/>
    <mergeCell ref="B4:B5"/>
    <mergeCell ref="C4:D4"/>
    <mergeCell ref="E4:F4"/>
    <mergeCell ref="G4:H4"/>
    <mergeCell ref="I4:J4"/>
    <mergeCell ref="K4:L4"/>
    <mergeCell ref="EA4:EN4"/>
    <mergeCell ref="Y4:Z4"/>
    <mergeCell ref="AA4:AB4"/>
    <mergeCell ref="AC4:AD4"/>
    <mergeCell ref="AE4:AF4"/>
    <mergeCell ref="AG4:AH4"/>
    <mergeCell ref="AI4:AJ4"/>
    <mergeCell ref="M4:N4"/>
    <mergeCell ref="O4:P4"/>
    <mergeCell ref="Q4:R4"/>
    <mergeCell ref="S4:T4"/>
    <mergeCell ref="U4:V4"/>
    <mergeCell ref="W4:X4"/>
  </mergeCells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agungxfz</dc:creator>
  <cp:lastModifiedBy>agungxfz</cp:lastModifiedBy>
  <dcterms:created xsi:type="dcterms:W3CDTF">2017-01-27T09:10:25Z</dcterms:created>
  <dcterms:modified xsi:type="dcterms:W3CDTF">2017-02-01T03:47:47Z</dcterms:modified>
</cp:coreProperties>
</file>