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bi\dev\FA542Project\Presentation\"/>
    </mc:Choice>
  </mc:AlternateContent>
  <xr:revisionPtr revIDLastSave="0" documentId="13_ncr:1_{15F44EA6-8B95-4AAE-A744-5BF79795E3B8}" xr6:coauthVersionLast="47" xr6:coauthVersionMax="47" xr10:uidLastSave="{00000000-0000-0000-0000-000000000000}"/>
  <bookViews>
    <workbookView xWindow="45270" yWindow="3285" windowWidth="25980" windowHeight="16290" xr2:uid="{8B52870B-B0A7-4554-8EAE-706194D00FD1}"/>
  </bookViews>
  <sheets>
    <sheet name="AIC Plot NVIDIA" sheetId="19" r:id="rId1"/>
    <sheet name="ADF Test" sheetId="18" r:id="rId2"/>
    <sheet name="log_returns_nvda_qcom" sheetId="17" r:id="rId3"/>
    <sheet name="ACF_PACF_QCOM" sheetId="16" r:id="rId4"/>
    <sheet name="ACF_PACF_NVDA" sheetId="15" r:id="rId5"/>
    <sheet name="EACF Plot QCOM" sheetId="14" r:id="rId6"/>
    <sheet name="Ljung Box Test" sheetId="11" r:id="rId7"/>
    <sheet name="ACF White Noise" sheetId="10" r:id="rId8"/>
    <sheet name="EACF Plot NVIDIA" sheetId="13" r:id="rId9"/>
    <sheet name="histogram returns" sheetId="9" r:id="rId10"/>
    <sheet name="Comps Overview (6)" sheetId="8" r:id="rId11"/>
    <sheet name="Comps Overview (5)" sheetId="7" r:id="rId12"/>
    <sheet name="Comps Overview (4)" sheetId="6" r:id="rId13"/>
    <sheet name="Comps Overview" sheetId="2" r:id="rId14"/>
    <sheet name="Comps Overview (2)" sheetId="3" r:id="rId15"/>
    <sheet name="Sheet1" sheetId="5" r:id="rId16"/>
    <sheet name="Comps Overview (3)" sheetId="4" r:id="rId17"/>
  </sheets>
  <externalReferences>
    <externalReference r:id="rId18"/>
    <externalReference r:id="rId19"/>
  </externalReferences>
  <definedNames>
    <definedName name="Company_Name">[1]Inputs!$H$4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9" l="1"/>
  <c r="K14" i="19"/>
  <c r="K13" i="19"/>
  <c r="K12" i="19"/>
  <c r="K11" i="19"/>
  <c r="K10" i="19"/>
  <c r="K9" i="19"/>
  <c r="K8" i="19"/>
  <c r="J15" i="19"/>
  <c r="J14" i="19"/>
  <c r="J13" i="19"/>
  <c r="J12" i="19"/>
  <c r="J11" i="19"/>
  <c r="J10" i="19"/>
  <c r="J9" i="19"/>
  <c r="J8" i="19"/>
  <c r="I15" i="19"/>
  <c r="I14" i="19"/>
  <c r="I13" i="19"/>
  <c r="I12" i="19"/>
  <c r="I11" i="19"/>
  <c r="I10" i="19"/>
  <c r="I9" i="19"/>
  <c r="I8" i="19"/>
  <c r="H15" i="19"/>
  <c r="H14" i="19"/>
  <c r="H13" i="19"/>
  <c r="H12" i="19"/>
  <c r="H11" i="19"/>
  <c r="H10" i="19"/>
  <c r="H9" i="19"/>
  <c r="H8" i="19"/>
  <c r="G15" i="19"/>
  <c r="G14" i="19"/>
  <c r="G13" i="19"/>
  <c r="G12" i="19"/>
  <c r="G11" i="19"/>
  <c r="G10" i="19"/>
  <c r="G9" i="19"/>
  <c r="G8" i="19"/>
  <c r="F15" i="19"/>
  <c r="F14" i="19"/>
  <c r="F13" i="19"/>
  <c r="F12" i="19"/>
  <c r="F11" i="19"/>
  <c r="F10" i="19"/>
  <c r="F9" i="19"/>
  <c r="F8" i="19"/>
  <c r="G1" i="19"/>
  <c r="H1" i="19" s="1"/>
  <c r="I1" i="19" s="1"/>
  <c r="J1" i="19" s="1"/>
  <c r="K1" i="19" s="1"/>
  <c r="L1" i="19" s="1"/>
  <c r="P1" i="19" s="1"/>
  <c r="G1" i="14"/>
  <c r="H1" i="14" s="1"/>
  <c r="I1" i="14" s="1"/>
  <c r="J1" i="14" s="1"/>
  <c r="K1" i="14" s="1"/>
  <c r="L1" i="14" s="1"/>
  <c r="P1" i="14" s="1"/>
  <c r="G1" i="13"/>
  <c r="H1" i="13" s="1"/>
  <c r="I1" i="13" s="1"/>
  <c r="J1" i="13" s="1"/>
  <c r="K1" i="13" s="1"/>
  <c r="L1" i="13" s="1"/>
  <c r="P1" i="13" s="1"/>
  <c r="H18" i="6"/>
  <c r="E18" i="6"/>
  <c r="G18" i="6"/>
  <c r="I18" i="6"/>
  <c r="K12" i="4"/>
  <c r="I12" i="4"/>
  <c r="H12" i="4"/>
  <c r="G12" i="4"/>
  <c r="E12" i="4"/>
  <c r="K11" i="4"/>
  <c r="I11" i="4"/>
  <c r="H11" i="4"/>
  <c r="G11" i="4"/>
  <c r="E11" i="4"/>
  <c r="K15" i="4"/>
  <c r="G15" i="4"/>
  <c r="K19" i="3"/>
  <c r="G19" i="3"/>
  <c r="M22" i="2" l="1"/>
  <c r="I22" i="2"/>
</calcChain>
</file>

<file path=xl/sharedStrings.xml><?xml version="1.0" encoding="utf-8"?>
<sst xmlns="http://schemas.openxmlformats.org/spreadsheetml/2006/main" count="484" uniqueCount="120">
  <si>
    <t>52 Week High</t>
  </si>
  <si>
    <t>Dividends - LTM</t>
  </si>
  <si>
    <t>Return on Tangible Common Equity - LTM</t>
  </si>
  <si>
    <t>Share price</t>
  </si>
  <si>
    <t>Market capitalization (mm)</t>
  </si>
  <si>
    <t>Linear Regression</t>
  </si>
  <si>
    <t>Huber Regression</t>
  </si>
  <si>
    <t>LR-FF</t>
  </si>
  <si>
    <t>LR-3</t>
  </si>
  <si>
    <t>LR-7</t>
  </si>
  <si>
    <t>LR-15</t>
  </si>
  <si>
    <t>LR-Full</t>
  </si>
  <si>
    <t>OLS-FF</t>
  </si>
  <si>
    <t>OLS-3</t>
  </si>
  <si>
    <t>OLS-7</t>
  </si>
  <si>
    <t>OLS-15</t>
  </si>
  <si>
    <t>OLS-Full</t>
  </si>
  <si>
    <t>Actual</t>
  </si>
  <si>
    <t>Returns</t>
  </si>
  <si>
    <t>Predicted</t>
  </si>
  <si>
    <t>Volatility</t>
  </si>
  <si>
    <t>Sharpe Ratio</t>
  </si>
  <si>
    <t>R2OOS</t>
  </si>
  <si>
    <t>Market Average</t>
  </si>
  <si>
    <t>Annual Out-of-Sample Risk Premium Predictive Performance: Simple Models</t>
  </si>
  <si>
    <t>Elastic Net</t>
  </si>
  <si>
    <t>Principal Component Regression</t>
  </si>
  <si>
    <t>Partial Least Squares</t>
  </si>
  <si>
    <t xml:space="preserve">Gradient Boosted Regression Trees </t>
  </si>
  <si>
    <t>Neural Network-1</t>
  </si>
  <si>
    <t>Neural Network-2</t>
  </si>
  <si>
    <t>Neural Network-3</t>
  </si>
  <si>
    <t>Neural Network-4</t>
  </si>
  <si>
    <t>Neural Network-5</t>
  </si>
  <si>
    <t>Annual Out-of-Sample Risk Premium Predictive Performance: Complex Models</t>
  </si>
  <si>
    <t>Statistical Learning Model Performance Comparisons</t>
  </si>
  <si>
    <t>Descriptive Statistics of Tech Stocks (Daily Simple Returns)</t>
  </si>
  <si>
    <t xml:space="preserve"> </t>
  </si>
  <si>
    <t>Apple Inc. (AAPL)</t>
  </si>
  <si>
    <t>Microsoft Corp (MSFT)</t>
  </si>
  <si>
    <t>Qualcomm Inc. (QCOM)</t>
  </si>
  <si>
    <t>Adobe Inc. (ADBE)</t>
  </si>
  <si>
    <t>Advanced Micro Device (AMD)</t>
  </si>
  <si>
    <t>Cisco System Inc. (CSCO)</t>
  </si>
  <si>
    <t>Intuit Inc. (INTU)</t>
  </si>
  <si>
    <t>NVIDIA Corp (NVDA)</t>
  </si>
  <si>
    <t>Market</t>
  </si>
  <si>
    <t>Capitalization</t>
  </si>
  <si>
    <t>Last</t>
  </si>
  <si>
    <t>Price</t>
  </si>
  <si>
    <t>1M Pct Change</t>
  </si>
  <si>
    <t>1D Pct Change</t>
  </si>
  <si>
    <t>Sample Average</t>
  </si>
  <si>
    <t>Mean</t>
  </si>
  <si>
    <t>Std Dev</t>
  </si>
  <si>
    <t>Skewness</t>
  </si>
  <si>
    <t>Kurtosis</t>
  </si>
  <si>
    <t>Min</t>
  </si>
  <si>
    <t>Max</t>
  </si>
  <si>
    <t>Company Name (Ticker)</t>
  </si>
  <si>
    <t>Market Comparisons of Technology Stocks (as of 2/10/25)</t>
  </si>
  <si>
    <t>t-statistics</t>
  </si>
  <si>
    <t>p-values</t>
  </si>
  <si>
    <t>Jarque-Bera Statistical Test for Normality for Log Daily Returns</t>
  </si>
  <si>
    <t>Distribution of Log Returns for Sample Securities</t>
  </si>
  <si>
    <t>Autocorrelation Function Plots for Sample Securities</t>
  </si>
  <si>
    <t>Ljung-Box Test Statistic</t>
  </si>
  <si>
    <t>Parameters</t>
  </si>
  <si>
    <t>AMD</t>
  </si>
  <si>
    <t>ADBE</t>
  </si>
  <si>
    <t>QCOM</t>
  </si>
  <si>
    <t>CSCO</t>
  </si>
  <si>
    <t>INTU</t>
  </si>
  <si>
    <t>NVDA</t>
  </si>
  <si>
    <t>Q(17)</t>
  </si>
  <si>
    <t>Q(6)</t>
  </si>
  <si>
    <t>Q(12)</t>
  </si>
  <si>
    <t>Q(19)</t>
  </si>
  <si>
    <t>Q(20)</t>
  </si>
  <si>
    <t>Q(9)</t>
  </si>
  <si>
    <t>Q(14)</t>
  </si>
  <si>
    <t>Q(4)</t>
  </si>
  <si>
    <t>Ljung Box Test for Serial Autocorrelation</t>
  </si>
  <si>
    <t>NA</t>
  </si>
  <si>
    <t>AR(0)</t>
  </si>
  <si>
    <t>AR(1)</t>
  </si>
  <si>
    <t>AR(2)</t>
  </si>
  <si>
    <t>AR(3)</t>
  </si>
  <si>
    <t>AR(4)</t>
  </si>
  <si>
    <t>AR(5)</t>
  </si>
  <si>
    <t>AR(6)</t>
  </si>
  <si>
    <t>AR(7)</t>
  </si>
  <si>
    <t>MA(0)</t>
  </si>
  <si>
    <t>MA(1)</t>
  </si>
  <si>
    <t>MA(2)</t>
  </si>
  <si>
    <t>MA(3)</t>
  </si>
  <si>
    <t>MA(4)</t>
  </si>
  <si>
    <t>MA(5)</t>
  </si>
  <si>
    <t>MA(10)</t>
  </si>
  <si>
    <t>MA(9)</t>
  </si>
  <si>
    <t>MA(8)</t>
  </si>
  <si>
    <t>MA(7)</t>
  </si>
  <si>
    <t>MA(6)</t>
  </si>
  <si>
    <t>x</t>
  </si>
  <si>
    <t>o</t>
  </si>
  <si>
    <t>EACF Plot for the Log Returns of Nvidia Corp.</t>
  </si>
  <si>
    <t>p, q</t>
  </si>
  <si>
    <t>ACF/PACF Plots for Nvidia Corp</t>
  </si>
  <si>
    <t>ACF/PACF Plots for Qualcomm Corp</t>
  </si>
  <si>
    <t>EACF Plot for the Log Returns of Qualcomm Corp.</t>
  </si>
  <si>
    <t>Log Returns of Nvidia and Qualcomm</t>
  </si>
  <si>
    <t>Augmented Dickey-Fuller Test</t>
  </si>
  <si>
    <t>Test Statistics</t>
  </si>
  <si>
    <t>P-Value</t>
  </si>
  <si>
    <t>Recommedation</t>
  </si>
  <si>
    <t>Stock</t>
  </si>
  <si>
    <t>Test Statistic &lt; critical value of -1.96</t>
  </si>
  <si>
    <t>Sigificance level = 0.05</t>
  </si>
  <si>
    <t>Reject null hypothesis</t>
  </si>
  <si>
    <t>Time Series is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</si>
</sst>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%_);\(0.00%\);\-\ \ \ \ \ \ \ \ \ \ "/>
    <numFmt numFmtId="165" formatCode="#,###,_);\(#,###,\);\-\ \ \ \ \ \ \ \ \ \ \ \ \ \ \ "/>
    <numFmt numFmtId="166" formatCode="&quot;$&quot;#,##0.00_);\(&quot;$&quot;#,##0.00\);@_)"/>
    <numFmt numFmtId="167" formatCode="_([$€-2]* #,##0.00_);_([$€-2]* \(#,##0.00\);_([$€-2]* &quot;-&quot;??_)"/>
    <numFmt numFmtId="168" formatCode="#.##\T"/>
    <numFmt numFmtId="169" formatCode="#.##&quot;B&quot;"/>
    <numFmt numFmtId="170" formatCode="0.000"/>
    <numFmt numFmtId="176" formatCode="\A\R\(#\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C3C91"/>
      <name val="Aptos Narrow"/>
      <family val="2"/>
      <scheme val="minor"/>
    </font>
    <font>
      <sz val="11"/>
      <color rgb="FF0C3C9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9757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 diagonalDown="1">
      <left/>
      <right/>
      <top/>
      <bottom/>
      <diagonal style="thick">
        <color rgb="FFFF0000"/>
      </diagonal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/>
  </cellStyleXfs>
  <cellXfs count="111">
    <xf numFmtId="0" fontId="0" fillId="0" borderId="0" xfId="0"/>
    <xf numFmtId="165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2" fontId="0" fillId="0" borderId="0" xfId="2" applyNumberFormat="1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Continuous"/>
    </xf>
    <xf numFmtId="0" fontId="0" fillId="3" borderId="0" xfId="0" applyFill="1"/>
    <xf numFmtId="0" fontId="0" fillId="4" borderId="0" xfId="0" applyFill="1" applyAlignment="1">
      <alignment horizontal="centerContinuous"/>
    </xf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166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Continuous"/>
    </xf>
    <xf numFmtId="0" fontId="2" fillId="3" borderId="0" xfId="0" applyFont="1" applyFill="1" applyAlignment="1">
      <alignment vertical="center"/>
    </xf>
    <xf numFmtId="10" fontId="0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Continuous"/>
    </xf>
    <xf numFmtId="10" fontId="2" fillId="4" borderId="0" xfId="1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Continuous"/>
    </xf>
    <xf numFmtId="0" fontId="2" fillId="4" borderId="0" xfId="0" applyFont="1" applyFill="1"/>
    <xf numFmtId="0" fontId="3" fillId="0" borderId="2" xfId="0" applyFont="1" applyBorder="1"/>
    <xf numFmtId="0" fontId="0" fillId="0" borderId="3" xfId="0" applyBorder="1"/>
    <xf numFmtId="10" fontId="0" fillId="0" borderId="3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3" fillId="0" borderId="5" xfId="0" applyFont="1" applyBorder="1"/>
    <xf numFmtId="0" fontId="0" fillId="0" borderId="6" xfId="0" applyBorder="1"/>
    <xf numFmtId="10" fontId="0" fillId="0" borderId="6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3" fillId="0" borderId="8" xfId="0" applyFont="1" applyBorder="1"/>
    <xf numFmtId="0" fontId="0" fillId="0" borderId="9" xfId="0" applyBorder="1"/>
    <xf numFmtId="10" fontId="0" fillId="0" borderId="9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Continuous"/>
    </xf>
    <xf numFmtId="10" fontId="0" fillId="0" borderId="0" xfId="1" applyNumberFormat="1" applyFont="1" applyBorder="1" applyAlignment="1">
      <alignment horizontal="centerContinuous" vertical="center"/>
    </xf>
    <xf numFmtId="10" fontId="0" fillId="7" borderId="0" xfId="1" applyNumberFormat="1" applyFont="1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Continuous"/>
    </xf>
    <xf numFmtId="0" fontId="0" fillId="8" borderId="0" xfId="0" applyFill="1" applyAlignment="1">
      <alignment horizontal="centerContinuous"/>
    </xf>
    <xf numFmtId="10" fontId="0" fillId="9" borderId="0" xfId="1" applyNumberFormat="1" applyFont="1" applyFill="1" applyBorder="1" applyAlignment="1">
      <alignment horizontal="centerContinuous"/>
    </xf>
    <xf numFmtId="0" fontId="0" fillId="9" borderId="0" xfId="0" applyFill="1" applyAlignment="1">
      <alignment horizontal="centerContinuous"/>
    </xf>
    <xf numFmtId="10" fontId="0" fillId="0" borderId="2" xfId="1" applyNumberFormat="1" applyFont="1" applyBorder="1" applyAlignment="1">
      <alignment horizontal="center" vertical="center"/>
    </xf>
    <xf numFmtId="10" fontId="0" fillId="8" borderId="3" xfId="1" applyNumberFormat="1" applyFont="1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168" fontId="0" fillId="0" borderId="0" xfId="0" applyNumberFormat="1" applyAlignment="1">
      <alignment horizontal="centerContinuous"/>
    </xf>
    <xf numFmtId="169" fontId="0" fillId="0" borderId="0" xfId="0" applyNumberFormat="1" applyAlignment="1">
      <alignment horizontal="centerContinuous"/>
    </xf>
    <xf numFmtId="170" fontId="2" fillId="4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169" fontId="2" fillId="4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Continuous"/>
    </xf>
    <xf numFmtId="11" fontId="0" fillId="0" borderId="0" xfId="0" applyNumberFormat="1" applyAlignment="1">
      <alignment horizontal="centerContinuous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7" fillId="11" borderId="15" xfId="0" applyFont="1" applyFill="1" applyBorder="1" applyAlignment="1">
      <alignment horizontal="right" vertical="center"/>
    </xf>
    <xf numFmtId="0" fontId="8" fillId="10" borderId="15" xfId="0" applyFont="1" applyFill="1" applyBorder="1" applyAlignment="1">
      <alignment horizontal="right" vertical="center"/>
    </xf>
    <xf numFmtId="0" fontId="9" fillId="10" borderId="15" xfId="0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center"/>
    </xf>
    <xf numFmtId="0" fontId="0" fillId="12" borderId="0" xfId="0" applyFill="1"/>
    <xf numFmtId="176" fontId="3" fillId="12" borderId="0" xfId="0" applyNumberFormat="1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1" xfId="0" applyBorder="1"/>
    <xf numFmtId="0" fontId="3" fillId="0" borderId="1" xfId="0" applyFont="1" applyBorder="1"/>
  </cellXfs>
  <cellStyles count="3">
    <cellStyle name="Normal" xfId="0" builtinId="0"/>
    <cellStyle name="Normal 2" xfId="2" xr:uid="{6DF93176-D9D4-47AD-B36B-E36E2A70574D}"/>
    <cellStyle name="Percent" xfId="1" builtinId="5"/>
  </cellStyles>
  <dxfs count="0"/>
  <tableStyles count="0" defaultTableStyle="TableStyleMedium2" defaultPivotStyle="PivotStyleLight16"/>
  <colors>
    <mruColors>
      <color rgb="FF83221B"/>
      <color rgb="FFB9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BED98599-E342-4D76-9FAF-40717E183673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187569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FD9DEAB7-788F-4D2C-A9CA-CD587531DAC8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6331E6B-7EA5-461E-94AF-152F1560369F}"/>
            </a:ext>
          </a:extLst>
        </xdr:cNvPr>
        <xdr:cNvSpPr>
          <a:spLocks noChangeAspect="1" noChangeArrowheads="1"/>
        </xdr:cNvSpPr>
      </xdr:nvSpPr>
      <xdr:spPr bwMode="auto">
        <a:xfrm>
          <a:off x="2667000" y="105507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07B1385-D9C8-4616-A726-06027E3C4689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6090223D-EC11-4A98-AC2D-ABDD682DD7FE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</xdr:colOff>
      <xdr:row>5</xdr:row>
      <xdr:rowOff>28576</xdr:rowOff>
    </xdr:from>
    <xdr:to>
      <xdr:col>11</xdr:col>
      <xdr:colOff>1</xdr:colOff>
      <xdr:row>21</xdr:row>
      <xdr:rowOff>175850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E7C4A4-E803-6B4F-86FC-14BC73EA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47" y="885826"/>
          <a:ext cx="7334250" cy="31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1803C4A-1F7F-4A3D-A20C-D5EE3D0D7BF8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BE8F3EE4-2F78-4642-BD05-2E4CFAFFC319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28575</xdr:rowOff>
    </xdr:from>
    <xdr:to>
      <xdr:col>11</xdr:col>
      <xdr:colOff>0</xdr:colOff>
      <xdr:row>22</xdr:row>
      <xdr:rowOff>7132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FFBE88-BBC4-BFD0-9C23-46BE1FFB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885825"/>
          <a:ext cx="7392865" cy="3217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94167D4-EF06-44B7-82B8-55A2D672ABD0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E1FEAC06-5556-4B89-A744-6E9BF9C68D38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35903</xdr:rowOff>
    </xdr:from>
    <xdr:to>
      <xdr:col>11</xdr:col>
      <xdr:colOff>7757</xdr:colOff>
      <xdr:row>22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53F58-5BCB-0854-281F-C2EBD108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46" y="893153"/>
          <a:ext cx="7342007" cy="320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4F0CDCA-0793-4134-AC17-78B7AED8C0F1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882543E7-0F52-4771-AAEB-B6416F5BA49C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549519</xdr:colOff>
      <xdr:row>26</xdr:row>
      <xdr:rowOff>157860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B541B6-8046-8461-D5F5-A7BF5FFA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857250"/>
          <a:ext cx="7334250" cy="415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1025FFC3-C9C9-C4D7-26C1-D478FEB27457}"/>
            </a:ext>
          </a:extLst>
        </xdr:cNvPr>
        <xdr:cNvSpPr>
          <a:spLocks noChangeAspect="1" noChangeArrowheads="1"/>
        </xdr:cNvSpPr>
      </xdr:nvSpPr>
      <xdr:spPr bwMode="auto">
        <a:xfrm>
          <a:off x="56769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195" name="AutoShape 3">
          <a:extLst>
            <a:ext uri="{FF2B5EF4-FFF2-40B4-BE49-F238E27FC236}">
              <a16:creationId xmlns:a16="http://schemas.microsoft.com/office/drawing/2014/main" id="{31ADC1A9-14D0-200A-D53C-EA3D833EDABB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39413</xdr:rowOff>
    </xdr:from>
    <xdr:to>
      <xdr:col>11</xdr:col>
      <xdr:colOff>0</xdr:colOff>
      <xdr:row>26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794B76-8B83-8408-3C02-DC05100A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93" y="860534"/>
          <a:ext cx="7344104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203638</xdr:colOff>
      <xdr:row>5</xdr:row>
      <xdr:rowOff>183931</xdr:rowOff>
    </xdr:from>
    <xdr:ext cx="41729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D9503B-F6EF-4C7C-84B6-047324B23153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D9503B-F6EF-4C7C-84B6-047324B23153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(𝑆(𝑥))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65691</xdr:colOff>
      <xdr:row>5</xdr:row>
      <xdr:rowOff>190500</xdr:rowOff>
    </xdr:from>
    <xdr:ext cx="44268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E28847-15B5-4249-924A-A68B011DDF47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E28847-15B5-4249-924A-A68B011DDF47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(𝐾(𝑥))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308743</xdr:colOff>
      <xdr:row>6</xdr:row>
      <xdr:rowOff>6569</xdr:rowOff>
    </xdr:from>
    <xdr:ext cx="291683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8266EA-9BE3-49C0-9202-C4C2FF7B4945}"/>
                </a:ext>
              </a:extLst>
            </xdr:cNvPr>
            <xdr:cNvSpPr txBox="1"/>
          </xdr:nvSpPr>
          <xdr:spPr>
            <a:xfrm>
              <a:off x="3993933" y="1057603"/>
              <a:ext cx="29168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8266EA-9BE3-49C0-9202-C4C2FF7B4945}"/>
                </a:ext>
              </a:extLst>
            </xdr:cNvPr>
            <xdr:cNvSpPr txBox="1"/>
          </xdr:nvSpPr>
          <xdr:spPr>
            <a:xfrm>
              <a:off x="3993933" y="1057603"/>
              <a:ext cx="29168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(𝑥^2)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258818</xdr:colOff>
      <xdr:row>5</xdr:row>
      <xdr:rowOff>189843</xdr:rowOff>
    </xdr:from>
    <xdr:ext cx="29020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83107F-2181-469A-95CC-CB1573A36E31}"/>
                </a:ext>
              </a:extLst>
            </xdr:cNvPr>
            <xdr:cNvSpPr txBox="1"/>
          </xdr:nvSpPr>
          <xdr:spPr>
            <a:xfrm>
              <a:off x="2535293" y="1047093"/>
              <a:ext cx="2902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83107F-2181-469A-95CC-CB1573A36E31}"/>
                </a:ext>
              </a:extLst>
            </xdr:cNvPr>
            <xdr:cNvSpPr txBox="1"/>
          </xdr:nvSpPr>
          <xdr:spPr>
            <a:xfrm>
              <a:off x="2535293" y="1047093"/>
              <a:ext cx="2902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243051</xdr:colOff>
      <xdr:row>5</xdr:row>
      <xdr:rowOff>177362</xdr:rowOff>
    </xdr:from>
    <xdr:ext cx="28578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D7E3E2-F01E-47BB-93E4-493B8A0D3492}"/>
                </a:ext>
              </a:extLst>
            </xdr:cNvPr>
            <xdr:cNvSpPr txBox="1"/>
          </xdr:nvSpPr>
          <xdr:spPr>
            <a:xfrm>
              <a:off x="3291051" y="1034612"/>
              <a:ext cx="2857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D7E3E2-F01E-47BB-93E4-493B8A0D3492}"/>
                </a:ext>
              </a:extLst>
            </xdr:cNvPr>
            <xdr:cNvSpPr txBox="1"/>
          </xdr:nvSpPr>
          <xdr:spPr>
            <a:xfrm>
              <a:off x="3291051" y="1034612"/>
              <a:ext cx="2857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203638</xdr:colOff>
      <xdr:row>5</xdr:row>
      <xdr:rowOff>183931</xdr:rowOff>
    </xdr:from>
    <xdr:ext cx="41729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DCE15-2005-493C-A5DB-4BBD5E75B022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DCE15-2005-493C-A5DB-4BBD5E75B022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(𝑆(𝑥))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65691</xdr:colOff>
      <xdr:row>5</xdr:row>
      <xdr:rowOff>190500</xdr:rowOff>
    </xdr:from>
    <xdr:ext cx="44268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5ED255D-C74C-42A5-B82C-CE408F4EA92D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5ED255D-C74C-42A5-B82C-CE408F4EA92D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(𝐾(𝑥))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70906n/AppData/Local/Temp/20-10-Revenue-Model-Part-3-Other-Linking-After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192bfe868cc1a88/Documents/Financial%20Models/STI/STI%20Model%20(copy).xlsx" TargetMode="External"/><Relationship Id="rId1" Type="http://schemas.openxmlformats.org/officeDocument/2006/relationships/externalLinkPath" Target="https://d.docs.live.net/d192bfe868cc1a88/Documents/Financial%20Models/STI/STI%20Model%20(cop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"/>
      <sheetName val="YHOO-Op-Model"/>
    </sheetNames>
    <sheetDataSet>
      <sheetData sheetId="0">
        <row r="4">
          <cell r="H4" t="str">
            <v>Yahoo! Inc.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ng Model"/>
      <sheetName val="Valuation - DDM"/>
      <sheetName val="Valuation - RI"/>
      <sheetName val="Beta Computation"/>
      <sheetName val="Tradning Comps ---------------&gt;"/>
      <sheetName val="Inputs"/>
      <sheetName val="Output"/>
      <sheetName val="Valuation Matrix"/>
      <sheetName val="Share Price Caluations"/>
      <sheetName val="Valuation Summary - Comps"/>
      <sheetName val="Research -----------------&gt;"/>
      <sheetName val="Company Overview -------------&gt;"/>
      <sheetName val="Performance Metrics"/>
      <sheetName val="Shareholders Return"/>
      <sheetName val="Stock &amp; Index Performance"/>
      <sheetName val="Comparative Returns"/>
      <sheetName val="Loan Portfolio Mix"/>
      <sheetName val="Macro Outlook ----------------&gt;"/>
      <sheetName val="Unemployment Rate"/>
      <sheetName val="Personal Income"/>
      <sheetName val="Private Housing Permits"/>
      <sheetName val="Existing Home Sales"/>
      <sheetName val="Industry Outlook -------------&gt;"/>
      <sheetName val="Bank Stats - Return on Equity"/>
      <sheetName val="Bank Stats - Return on Assets"/>
      <sheetName val="10 Year - 2 Year Treasuries"/>
      <sheetName val="Bank Stats - Net Interest Incom"/>
      <sheetName val="Deposit Growth"/>
      <sheetName val="Loan Growth"/>
      <sheetName val="Price to Book Value"/>
      <sheetName val="Price to Earnings"/>
      <sheetName val="Investment Thesis ------------&gt;"/>
      <sheetName val="Securities - IEA vs. Yields"/>
      <sheetName val="NII vs Yields"/>
      <sheetName val="IB Revenue"/>
      <sheetName val="Efficiency Ratio"/>
      <sheetName val="Valuation --------------------&gt;"/>
      <sheetName val="Dividends"/>
      <sheetName val="RWA and CET 1 Capital"/>
      <sheetName val="Dividends Forecasting"/>
      <sheetName val="Regression --------------&gt;"/>
      <sheetName val="Regression Valuation Analysis"/>
      <sheetName val="Valuation Summary"/>
      <sheetName val="Risk Factors -----------------&gt;"/>
      <sheetName val="GDP - Bank Performance"/>
      <sheetName val="UNRATE - Bank Performance"/>
      <sheetName val="Bank Stock Perf - 2 Year Rates"/>
      <sheetName val="Bank Stock Perf - 10 Year Rates"/>
      <sheetName val="Bank Stock Perf - NCO"/>
      <sheetName val="Nonperforming Loans"/>
      <sheetName val="Bank Valuation &amp; Inflation"/>
      <sheetName val="Bank Prof &amp; Yield Spreads"/>
      <sheetName val="Historical Bank Statistics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Company name</v>
          </cell>
          <cell r="B6"/>
          <cell r="C6" t="e">
            <v>#NAME?</v>
          </cell>
          <cell r="D6" t="e">
            <v>#NAME?</v>
          </cell>
          <cell r="E6" t="e">
            <v>#NAME?</v>
          </cell>
          <cell r="F6" t="e">
            <v>#NAME?</v>
          </cell>
          <cell r="G6" t="e">
            <v>#NAME?</v>
          </cell>
          <cell r="H6" t="e">
            <v>#NAME?</v>
          </cell>
          <cell r="I6" t="e">
            <v>#NAME?</v>
          </cell>
          <cell r="J6" t="e">
            <v>#NAME?</v>
          </cell>
          <cell r="K6" t="e">
            <v>#NAME?</v>
          </cell>
          <cell r="L6" t="e">
            <v>#NAME?</v>
          </cell>
          <cell r="M6" t="e">
            <v>#NAME?</v>
          </cell>
          <cell r="N6" t="e">
            <v>#NAME?</v>
          </cell>
          <cell r="O6" t="e">
            <v>#NAME?</v>
          </cell>
          <cell r="P6" t="e">
            <v>#NAME?</v>
          </cell>
          <cell r="Q6" t="e">
            <v>#NAME?</v>
          </cell>
        </row>
        <row r="7">
          <cell r="A7" t="str">
            <v>Ticker</v>
          </cell>
          <cell r="B7"/>
          <cell r="C7" t="str">
            <v>STI</v>
          </cell>
          <cell r="D7" t="str">
            <v>BBT</v>
          </cell>
          <cell r="E7" t="str">
            <v>KEY</v>
          </cell>
          <cell r="F7" t="str">
            <v>MTB</v>
          </cell>
          <cell r="G7" t="str">
            <v>FITB</v>
          </cell>
          <cell r="H7" t="str">
            <v>CMA</v>
          </cell>
          <cell r="I7" t="str">
            <v>SIVB</v>
          </cell>
          <cell r="J7" t="str">
            <v>FFIC</v>
          </cell>
          <cell r="K7" t="str">
            <v>CFG</v>
          </cell>
          <cell r="L7" t="str">
            <v>PNC</v>
          </cell>
          <cell r="M7" t="str">
            <v>RF</v>
          </cell>
          <cell r="N7" t="str">
            <v>ZION</v>
          </cell>
          <cell r="O7" t="str">
            <v>EWBC</v>
          </cell>
          <cell r="P7" t="str">
            <v>SNV</v>
          </cell>
          <cell r="Q7" t="str">
            <v>USB</v>
          </cell>
        </row>
        <row r="8">
          <cell r="A8" t="str">
            <v>Date of latest quarter</v>
          </cell>
          <cell r="B8"/>
          <cell r="C8">
            <v>43008</v>
          </cell>
          <cell r="D8">
            <v>43008</v>
          </cell>
          <cell r="E8">
            <v>43008</v>
          </cell>
          <cell r="F8">
            <v>43008</v>
          </cell>
          <cell r="G8">
            <v>43008</v>
          </cell>
          <cell r="H8">
            <v>43008</v>
          </cell>
          <cell r="I8">
            <v>43008</v>
          </cell>
          <cell r="J8">
            <v>43008</v>
          </cell>
          <cell r="K8">
            <v>43008</v>
          </cell>
          <cell r="L8">
            <v>43008</v>
          </cell>
          <cell r="M8">
            <v>43008</v>
          </cell>
          <cell r="N8">
            <v>43008</v>
          </cell>
          <cell r="O8">
            <v>43008</v>
          </cell>
          <cell r="P8">
            <v>43008</v>
          </cell>
          <cell r="Q8">
            <v>43008</v>
          </cell>
        </row>
        <row r="9">
          <cell r="A9" t="str">
            <v>Date of latest fiscal year (FYE)</v>
          </cell>
          <cell r="B9"/>
          <cell r="C9">
            <v>42735</v>
          </cell>
          <cell r="D9">
            <v>42735</v>
          </cell>
          <cell r="E9">
            <v>42735</v>
          </cell>
          <cell r="F9">
            <v>42735</v>
          </cell>
          <cell r="G9">
            <v>42735</v>
          </cell>
          <cell r="H9">
            <v>42735</v>
          </cell>
          <cell r="I9">
            <v>42735</v>
          </cell>
          <cell r="J9">
            <v>42735</v>
          </cell>
          <cell r="K9">
            <v>42735</v>
          </cell>
          <cell r="L9">
            <v>42735</v>
          </cell>
          <cell r="M9">
            <v>42735</v>
          </cell>
          <cell r="N9">
            <v>42735</v>
          </cell>
          <cell r="O9">
            <v>42735</v>
          </cell>
          <cell r="P9">
            <v>42735</v>
          </cell>
          <cell r="Q9">
            <v>42735</v>
          </cell>
        </row>
        <row r="10">
          <cell r="A10" t="str">
            <v>Latest quarter</v>
          </cell>
          <cell r="B10"/>
          <cell r="C10" t="str">
            <v>Q3</v>
          </cell>
          <cell r="D10" t="str">
            <v>Q3</v>
          </cell>
          <cell r="E10" t="str">
            <v>Q3</v>
          </cell>
          <cell r="F10" t="str">
            <v>Q3</v>
          </cell>
          <cell r="G10" t="str">
            <v>Q3</v>
          </cell>
          <cell r="H10" t="str">
            <v>Q3</v>
          </cell>
          <cell r="I10" t="str">
            <v>Q3</v>
          </cell>
          <cell r="J10" t="str">
            <v>Q3</v>
          </cell>
          <cell r="K10" t="str">
            <v>Q3</v>
          </cell>
          <cell r="L10" t="str">
            <v>Q3</v>
          </cell>
          <cell r="M10" t="str">
            <v>Q3</v>
          </cell>
          <cell r="N10" t="str">
            <v>Q3</v>
          </cell>
          <cell r="O10" t="str">
            <v>Q3</v>
          </cell>
          <cell r="P10" t="str">
            <v>Q3</v>
          </cell>
          <cell r="Q10" t="str">
            <v>Q3</v>
          </cell>
        </row>
        <row r="11">
          <cell r="A11" t="str">
            <v>52 Week High</v>
          </cell>
          <cell r="B11"/>
          <cell r="C11" t="e">
            <v>#NAME?</v>
          </cell>
          <cell r="D11" t="e">
            <v>#NAME?</v>
          </cell>
          <cell r="E11" t="e">
            <v>#NAME?</v>
          </cell>
          <cell r="F11" t="e">
            <v>#NAME?</v>
          </cell>
          <cell r="G11" t="e">
            <v>#NAME?</v>
          </cell>
          <cell r="H11" t="e">
            <v>#NAME?</v>
          </cell>
          <cell r="I11" t="e">
            <v>#NAME?</v>
          </cell>
          <cell r="J11" t="e">
            <v>#NAME?</v>
          </cell>
          <cell r="K11" t="e">
            <v>#NAME?</v>
          </cell>
          <cell r="L11" t="e">
            <v>#NAME?</v>
          </cell>
          <cell r="M11" t="e">
            <v>#NAME?</v>
          </cell>
          <cell r="N11" t="e">
            <v>#NAME?</v>
          </cell>
          <cell r="O11" t="e">
            <v>#NAME?</v>
          </cell>
          <cell r="P11" t="e">
            <v>#NAME?</v>
          </cell>
          <cell r="Q11" t="e">
            <v>#NAME?</v>
          </cell>
        </row>
        <row r="12">
          <cell r="A12" t="str">
            <v>Share Price</v>
          </cell>
          <cell r="B12"/>
          <cell r="C12" t="e">
            <v>#NAME?</v>
          </cell>
          <cell r="D12" t="e">
            <v>#NAME?</v>
          </cell>
          <cell r="E12" t="e">
            <v>#NAME?</v>
          </cell>
          <cell r="F12" t="e">
            <v>#NAME?</v>
          </cell>
          <cell r="G12" t="e">
            <v>#NAME?</v>
          </cell>
          <cell r="H12" t="e">
            <v>#NAME?</v>
          </cell>
          <cell r="I12" t="e">
            <v>#NAME?</v>
          </cell>
          <cell r="J12" t="e">
            <v>#NAME?</v>
          </cell>
          <cell r="K12" t="e">
            <v>#NAME?</v>
          </cell>
          <cell r="L12" t="e">
            <v>#NAME?</v>
          </cell>
          <cell r="M12" t="e">
            <v>#NAME?</v>
          </cell>
          <cell r="N12" t="e">
            <v>#NAME?</v>
          </cell>
          <cell r="O12" t="e">
            <v>#NAME?</v>
          </cell>
          <cell r="P12" t="e">
            <v>#NAME?</v>
          </cell>
          <cell r="Q12" t="e">
            <v>#NAME?</v>
          </cell>
        </row>
        <row r="13">
          <cell r="A13" t="str">
            <v>Share price date</v>
          </cell>
          <cell r="B13"/>
          <cell r="C13" t="e">
            <v>#NAME?</v>
          </cell>
          <cell r="D13" t="e">
            <v>#NAME?</v>
          </cell>
          <cell r="E13" t="e">
            <v>#NAME?</v>
          </cell>
          <cell r="F13" t="e">
            <v>#NAME?</v>
          </cell>
          <cell r="G13" t="e">
            <v>#NAME?</v>
          </cell>
          <cell r="H13" t="e">
            <v>#NAME?</v>
          </cell>
          <cell r="I13" t="e">
            <v>#NAME?</v>
          </cell>
          <cell r="J13" t="e">
            <v>#NAME?</v>
          </cell>
          <cell r="K13" t="e">
            <v>#NAME?</v>
          </cell>
          <cell r="L13" t="e">
            <v>#NAME?</v>
          </cell>
          <cell r="M13" t="e">
            <v>#NAME?</v>
          </cell>
          <cell r="N13" t="e">
            <v>#NAME?</v>
          </cell>
          <cell r="O13" t="e">
            <v>#NAME?</v>
          </cell>
          <cell r="P13" t="e">
            <v>#NAME?</v>
          </cell>
          <cell r="Q13" t="e">
            <v>#NAME?</v>
          </cell>
        </row>
        <row r="14">
          <cell r="A14" t="str">
            <v>Latest earnings report release</v>
          </cell>
          <cell r="B14"/>
          <cell r="C14" t="e">
            <v>#NAME?</v>
          </cell>
          <cell r="D14" t="e">
            <v>#NAME?</v>
          </cell>
          <cell r="E14" t="e">
            <v>#NAME?</v>
          </cell>
          <cell r="F14" t="e">
            <v>#NAME?</v>
          </cell>
          <cell r="G14" t="e">
            <v>#NAME?</v>
          </cell>
          <cell r="H14" t="e">
            <v>#NAME?</v>
          </cell>
          <cell r="I14" t="e">
            <v>#NAME?</v>
          </cell>
          <cell r="J14" t="e">
            <v>#NAME?</v>
          </cell>
          <cell r="K14" t="e">
            <v>#NAME?</v>
          </cell>
          <cell r="L14" t="e">
            <v>#NAME?</v>
          </cell>
          <cell r="M14" t="e">
            <v>#NAME?</v>
          </cell>
          <cell r="N14" t="e">
            <v>#NAME?</v>
          </cell>
          <cell r="O14" t="e">
            <v>#NAME?</v>
          </cell>
          <cell r="P14" t="e">
            <v>#NAME?</v>
          </cell>
          <cell r="Q14" t="e">
            <v>#NAME?</v>
          </cell>
        </row>
        <row r="15">
          <cell r="A15" t="str">
            <v>Optimal/Target CET Ratio</v>
          </cell>
          <cell r="B15"/>
          <cell r="C15">
            <v>0.08</v>
          </cell>
          <cell r="D15">
            <v>0.08</v>
          </cell>
          <cell r="E15">
            <v>0.08</v>
          </cell>
          <cell r="F15">
            <v>0.08</v>
          </cell>
          <cell r="G15">
            <v>0.08</v>
          </cell>
          <cell r="H15">
            <v>0.08</v>
          </cell>
          <cell r="I15">
            <v>0.08</v>
          </cell>
          <cell r="J15">
            <v>6.5000000000000002E-2</v>
          </cell>
          <cell r="K15">
            <v>0.08</v>
          </cell>
          <cell r="L15">
            <v>0.08</v>
          </cell>
          <cell r="M15">
            <v>0.08</v>
          </cell>
          <cell r="N15">
            <v>0.08</v>
          </cell>
          <cell r="O15">
            <v>0.08</v>
          </cell>
          <cell r="P15">
            <v>0.08</v>
          </cell>
          <cell r="Q15">
            <v>0.08</v>
          </cell>
        </row>
        <row r="16">
          <cell r="A16" t="str">
            <v>Assumed Rate of Return on Excess Capital</v>
          </cell>
          <cell r="C16" t="e">
            <v>#NAME?</v>
          </cell>
          <cell r="D16" t="e">
            <v>#NAME?</v>
          </cell>
          <cell r="E16" t="e">
            <v>#NAME?</v>
          </cell>
          <cell r="F16" t="e">
            <v>#NAME?</v>
          </cell>
          <cell r="G16" t="e">
            <v>#NAME?</v>
          </cell>
          <cell r="H16" t="e">
            <v>#NAME?</v>
          </cell>
          <cell r="I16" t="e">
            <v>#NAME?</v>
          </cell>
          <cell r="J16" t="e">
            <v>#NAME?</v>
          </cell>
          <cell r="K16" t="e">
            <v>#NAME?</v>
          </cell>
          <cell r="L16" t="e">
            <v>#NAME?</v>
          </cell>
          <cell r="M16" t="e">
            <v>#NAME?</v>
          </cell>
          <cell r="N16" t="e">
            <v>#NAME?</v>
          </cell>
          <cell r="O16" t="e">
            <v>#NAME?</v>
          </cell>
          <cell r="P16" t="e">
            <v>#NAME?</v>
          </cell>
          <cell r="Q16" t="e">
            <v>#NAME?</v>
          </cell>
        </row>
        <row r="17">
          <cell r="A17" t="str">
            <v>Forecasted Effective Tax Rate</v>
          </cell>
          <cell r="C17">
            <v>0.15</v>
          </cell>
          <cell r="D17">
            <v>0.15</v>
          </cell>
          <cell r="E17">
            <v>0.15</v>
          </cell>
          <cell r="F17">
            <v>0.15</v>
          </cell>
          <cell r="G17">
            <v>0.15</v>
          </cell>
          <cell r="H17">
            <v>0.15</v>
          </cell>
          <cell r="I17">
            <v>0.15</v>
          </cell>
          <cell r="J17">
            <v>0.15</v>
          </cell>
          <cell r="K17">
            <v>0.15</v>
          </cell>
          <cell r="L17">
            <v>0.15</v>
          </cell>
          <cell r="M17">
            <v>0.15</v>
          </cell>
          <cell r="N17">
            <v>0.15</v>
          </cell>
          <cell r="O17">
            <v>0.15</v>
          </cell>
          <cell r="P17">
            <v>0.15</v>
          </cell>
          <cell r="Q17">
            <v>0.15</v>
          </cell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</row>
        <row r="19">
          <cell r="A19" t="str">
            <v>SHARES DATA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</row>
        <row r="20">
          <cell r="A20" t="str">
            <v>Basic shares outstanding</v>
          </cell>
          <cell r="B20"/>
          <cell r="C20">
            <v>476033241</v>
          </cell>
          <cell r="D20">
            <v>788921052</v>
          </cell>
          <cell r="E20">
            <v>1075399655</v>
          </cell>
          <cell r="F20">
            <v>150515367</v>
          </cell>
          <cell r="G20">
            <v>705581268</v>
          </cell>
          <cell r="H20">
            <v>173915038</v>
          </cell>
          <cell r="I20">
            <v>52740729</v>
          </cell>
          <cell r="J20">
            <v>28819891</v>
          </cell>
          <cell r="K20">
            <v>491991403</v>
          </cell>
          <cell r="L20">
            <v>475801081</v>
          </cell>
          <cell r="M20">
            <v>1159971493</v>
          </cell>
          <cell r="N20">
            <v>199743776</v>
          </cell>
          <cell r="O20">
            <v>144542911</v>
          </cell>
          <cell r="P20">
            <v>119514829</v>
          </cell>
          <cell r="Q20">
            <v>1659491166</v>
          </cell>
        </row>
        <row r="21">
          <cell r="A21" t="str">
            <v>Options exercisable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</row>
        <row r="22">
          <cell r="A22" t="str">
            <v>Tranche 1</v>
          </cell>
          <cell r="B22"/>
          <cell r="C22">
            <v>1904207</v>
          </cell>
          <cell r="D22">
            <v>11755000</v>
          </cell>
          <cell r="E22">
            <v>10296733</v>
          </cell>
          <cell r="F22">
            <v>1594149</v>
          </cell>
          <cell r="G22">
            <v>1000</v>
          </cell>
          <cell r="H22">
            <v>4490000</v>
          </cell>
          <cell r="I22"/>
          <cell r="J22">
            <v>5600</v>
          </cell>
          <cell r="K22"/>
          <cell r="L22"/>
          <cell r="M22">
            <v>13455047</v>
          </cell>
          <cell r="N22">
            <v>277859</v>
          </cell>
          <cell r="O22"/>
          <cell r="P22">
            <v>973361</v>
          </cell>
          <cell r="Q22">
            <v>13856142</v>
          </cell>
        </row>
        <row r="23">
          <cell r="A23" t="str">
            <v>Tranche 2</v>
          </cell>
          <cell r="B23"/>
          <cell r="C23">
            <v>7810</v>
          </cell>
          <cell r="D23"/>
          <cell r="E23"/>
          <cell r="F23"/>
          <cell r="G23">
            <v>18000</v>
          </cell>
          <cell r="H23"/>
          <cell r="I23"/>
          <cell r="J23"/>
          <cell r="K23"/>
          <cell r="L23"/>
          <cell r="M23"/>
          <cell r="N23">
            <v>382396</v>
          </cell>
          <cell r="O23"/>
          <cell r="P23"/>
          <cell r="Q23">
            <v>1997288</v>
          </cell>
        </row>
        <row r="24">
          <cell r="A24" t="str">
            <v>Tranche 2</v>
          </cell>
          <cell r="B24"/>
          <cell r="C24">
            <v>1348805</v>
          </cell>
          <cell r="D24"/>
          <cell r="E24"/>
          <cell r="F24"/>
          <cell r="G24">
            <v>1000</v>
          </cell>
          <cell r="H24"/>
          <cell r="I24"/>
          <cell r="J24"/>
          <cell r="K24"/>
          <cell r="L24"/>
          <cell r="M24"/>
          <cell r="N24">
            <v>1088210</v>
          </cell>
          <cell r="O24"/>
          <cell r="P24"/>
          <cell r="Q24">
            <v>156573</v>
          </cell>
        </row>
        <row r="25">
          <cell r="A25" t="str">
            <v>Tranche 3</v>
          </cell>
          <cell r="B25"/>
          <cell r="C25"/>
          <cell r="D25"/>
          <cell r="E25"/>
          <cell r="F25"/>
          <cell r="G25">
            <v>5000</v>
          </cell>
          <cell r="H25"/>
          <cell r="I25"/>
          <cell r="J25"/>
          <cell r="K25"/>
          <cell r="L25"/>
          <cell r="M25"/>
          <cell r="N25">
            <v>34918</v>
          </cell>
          <cell r="O25"/>
          <cell r="P25"/>
          <cell r="Q25">
            <v>1611033</v>
          </cell>
        </row>
        <row r="26">
          <cell r="A26" t="str">
            <v>Tranche 4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>
            <v>70200</v>
          </cell>
          <cell r="O26"/>
          <cell r="P26"/>
          <cell r="Q26">
            <v>4282283</v>
          </cell>
        </row>
        <row r="27">
          <cell r="A27" t="str">
            <v>Tranche 5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2553</v>
          </cell>
          <cell r="O27"/>
          <cell r="P27"/>
          <cell r="Q27">
            <v>4688105</v>
          </cell>
        </row>
        <row r="28">
          <cell r="A28" t="str">
            <v>Tranche 6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>
            <v>36000</v>
          </cell>
          <cell r="O28"/>
          <cell r="P28"/>
          <cell r="Q28">
            <v>340870</v>
          </cell>
        </row>
        <row r="29">
          <cell r="A29" t="str">
            <v>Tranche 7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>
            <v>2125717</v>
          </cell>
        </row>
        <row r="30">
          <cell r="A30" t="str">
            <v>Tranche 8</v>
          </cell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</row>
        <row r="31">
          <cell r="A31" t="str">
            <v>Tranche 9</v>
          </cell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</row>
        <row r="32">
          <cell r="A32" t="str">
            <v>Tranche 10</v>
          </cell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</row>
        <row r="33">
          <cell r="A33" t="str">
            <v>Tranche 11</v>
          </cell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</row>
        <row r="34">
          <cell r="A34" t="str">
            <v>Tranche 12</v>
          </cell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</row>
        <row r="35">
          <cell r="A35" t="str">
            <v>Tranche 13</v>
          </cell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</row>
        <row r="36">
          <cell r="A36"/>
          <cell r="B36"/>
          <cell r="C36">
            <v>3260822</v>
          </cell>
          <cell r="D36">
            <v>11755000</v>
          </cell>
          <cell r="E36">
            <v>10296733</v>
          </cell>
          <cell r="F36">
            <v>1594149</v>
          </cell>
          <cell r="G36">
            <v>25000</v>
          </cell>
          <cell r="H36">
            <v>4490000</v>
          </cell>
          <cell r="I36">
            <v>0</v>
          </cell>
          <cell r="J36">
            <v>5600</v>
          </cell>
          <cell r="K36">
            <v>0</v>
          </cell>
          <cell r="L36">
            <v>0</v>
          </cell>
          <cell r="M36">
            <v>13455047</v>
          </cell>
          <cell r="N36">
            <v>1892136</v>
          </cell>
          <cell r="O36">
            <v>0</v>
          </cell>
          <cell r="P36">
            <v>973361</v>
          </cell>
          <cell r="Q36">
            <v>29058011</v>
          </cell>
        </row>
        <row r="37">
          <cell r="A37" t="str">
            <v>Exercise Price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</row>
        <row r="38">
          <cell r="A38" t="str">
            <v>Tranche 1</v>
          </cell>
          <cell r="B38"/>
          <cell r="C38">
            <v>22</v>
          </cell>
          <cell r="D38">
            <v>33.42</v>
          </cell>
          <cell r="E38">
            <v>13.61</v>
          </cell>
          <cell r="F38">
            <v>139.6</v>
          </cell>
          <cell r="G38">
            <v>8.59</v>
          </cell>
          <cell r="H38">
            <v>36.665999999999997</v>
          </cell>
          <cell r="I38"/>
          <cell r="J38">
            <v>9.61</v>
          </cell>
          <cell r="K38"/>
          <cell r="L38"/>
          <cell r="M38">
            <v>19.37</v>
          </cell>
          <cell r="N38">
            <v>17.809999999999999</v>
          </cell>
          <cell r="O38"/>
          <cell r="P38">
            <v>17.760000000000002</v>
          </cell>
          <cell r="Q38">
            <v>27.53</v>
          </cell>
        </row>
        <row r="39">
          <cell r="A39" t="str">
            <v>Tranche 2</v>
          </cell>
          <cell r="B39"/>
          <cell r="C39">
            <v>56.34</v>
          </cell>
          <cell r="D39"/>
          <cell r="E39"/>
          <cell r="F39"/>
          <cell r="G39">
            <v>14.05</v>
          </cell>
          <cell r="H39"/>
          <cell r="I39"/>
          <cell r="J39"/>
          <cell r="K39"/>
          <cell r="L39"/>
          <cell r="M39"/>
          <cell r="N39">
            <v>23.84</v>
          </cell>
          <cell r="O39"/>
          <cell r="P39"/>
          <cell r="Q39">
            <v>11.14</v>
          </cell>
        </row>
        <row r="40">
          <cell r="A40" t="str">
            <v>Tranche 2</v>
          </cell>
          <cell r="B40"/>
          <cell r="C40">
            <v>71.53</v>
          </cell>
          <cell r="D40"/>
          <cell r="E40"/>
          <cell r="F40"/>
          <cell r="G40">
            <v>24.41</v>
          </cell>
          <cell r="H40"/>
          <cell r="I40"/>
          <cell r="J40"/>
          <cell r="K40"/>
          <cell r="L40"/>
          <cell r="M40"/>
          <cell r="N40">
            <v>28.14</v>
          </cell>
          <cell r="O40"/>
          <cell r="P40"/>
          <cell r="Q40">
            <v>19.63</v>
          </cell>
        </row>
        <row r="41">
          <cell r="A41" t="str">
            <v>Tranche 3</v>
          </cell>
          <cell r="B41"/>
          <cell r="C41"/>
          <cell r="D41"/>
          <cell r="E41"/>
          <cell r="F41"/>
          <cell r="G41">
            <v>40.98</v>
          </cell>
          <cell r="H41"/>
          <cell r="I41"/>
          <cell r="J41"/>
          <cell r="K41"/>
          <cell r="L41"/>
          <cell r="M41"/>
          <cell r="N41">
            <v>30.1</v>
          </cell>
          <cell r="O41"/>
          <cell r="P41"/>
          <cell r="Q41">
            <v>23.85</v>
          </cell>
        </row>
        <row r="42">
          <cell r="A42" t="str">
            <v>Tranche 4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>
            <v>47.1</v>
          </cell>
          <cell r="O42"/>
          <cell r="P42"/>
          <cell r="Q42">
            <v>28.28</v>
          </cell>
        </row>
        <row r="43">
          <cell r="A43" t="str">
            <v>Tranche 5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>
            <v>72.08</v>
          </cell>
          <cell r="O43"/>
          <cell r="P43"/>
          <cell r="Q43">
            <v>32.369999999999997</v>
          </cell>
        </row>
        <row r="44">
          <cell r="A44" t="str">
            <v>Tranche 6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>
            <v>83.38</v>
          </cell>
          <cell r="O44"/>
          <cell r="P44"/>
          <cell r="Q44">
            <v>36.25</v>
          </cell>
        </row>
        <row r="45">
          <cell r="A45" t="str">
            <v>Tranche 7</v>
          </cell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>
            <v>41.67</v>
          </cell>
        </row>
        <row r="46">
          <cell r="A46" t="str">
            <v>Tranche 8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</row>
        <row r="47">
          <cell r="A47" t="str">
            <v>Tranche 9</v>
          </cell>
          <cell r="B47"/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</row>
        <row r="48">
          <cell r="A48" t="str">
            <v>Tranche 10</v>
          </cell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A49" t="str">
            <v>Tranche 11</v>
          </cell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</row>
        <row r="50">
          <cell r="A50" t="str">
            <v>Tranche 12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</row>
        <row r="51">
          <cell r="A51" t="str">
            <v>Tranche 13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</row>
        <row r="53">
          <cell r="A53" t="str">
            <v>Gross proceeds from exercise of options</v>
          </cell>
          <cell r="B53"/>
          <cell r="C53" t="e">
            <v>#NAME?</v>
          </cell>
          <cell r="D53" t="e">
            <v>#NAME?</v>
          </cell>
          <cell r="E53" t="e">
            <v>#NAME?</v>
          </cell>
          <cell r="F53" t="e">
            <v>#NAME?</v>
          </cell>
          <cell r="G53" t="e">
            <v>#NAME?</v>
          </cell>
          <cell r="H53" t="e">
            <v>#NAME?</v>
          </cell>
          <cell r="I53" t="e">
            <v>#NAME?</v>
          </cell>
          <cell r="J53" t="e">
            <v>#NAME?</v>
          </cell>
          <cell r="K53" t="e">
            <v>#NAME?</v>
          </cell>
          <cell r="L53" t="e">
            <v>#NAME?</v>
          </cell>
          <cell r="M53" t="e">
            <v>#NAME?</v>
          </cell>
          <cell r="N53" t="e">
            <v>#NAME?</v>
          </cell>
          <cell r="O53" t="e">
            <v>#NAME?</v>
          </cell>
          <cell r="P53" t="e">
            <v>#NAME?</v>
          </cell>
          <cell r="Q53" t="e">
            <v>#NAME?</v>
          </cell>
        </row>
        <row r="54">
          <cell r="A54" t="str">
            <v>Gross dilution</v>
          </cell>
          <cell r="B54"/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A55" t="str">
            <v>Dilution from exercisable options</v>
          </cell>
          <cell r="B55"/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A56" t="str">
            <v>Dilution from convertible debt</v>
          </cell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</row>
        <row r="57">
          <cell r="A57" t="str">
            <v>Dilution from convertible preferred stock / other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</row>
        <row r="58">
          <cell r="A58" t="str">
            <v>Diluted shares outstanding</v>
          </cell>
          <cell r="B58"/>
          <cell r="C58">
            <v>476033241</v>
          </cell>
          <cell r="D58">
            <v>788921052</v>
          </cell>
          <cell r="E58">
            <v>1075399655</v>
          </cell>
          <cell r="F58">
            <v>150515367</v>
          </cell>
          <cell r="G58">
            <v>705581268</v>
          </cell>
          <cell r="H58">
            <v>173915038</v>
          </cell>
          <cell r="I58">
            <v>52740729</v>
          </cell>
          <cell r="J58">
            <v>28819891</v>
          </cell>
          <cell r="K58">
            <v>491991403</v>
          </cell>
          <cell r="L58">
            <v>475801081</v>
          </cell>
          <cell r="M58">
            <v>1159971493</v>
          </cell>
          <cell r="N58">
            <v>199743776</v>
          </cell>
          <cell r="O58">
            <v>144542911</v>
          </cell>
          <cell r="P58">
            <v>119514829</v>
          </cell>
          <cell r="Q58">
            <v>1659491166</v>
          </cell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</row>
        <row r="60">
          <cell r="A60" t="str">
            <v>FINANCIALS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</row>
        <row r="62">
          <cell r="A62" t="str">
            <v>LATEST FISCAL YEAR</v>
          </cell>
          <cell r="B62"/>
          <cell r="C62" t="str">
            <v>STI</v>
          </cell>
          <cell r="D62" t="str">
            <v>BBT</v>
          </cell>
          <cell r="E62" t="str">
            <v>KEY</v>
          </cell>
          <cell r="F62" t="str">
            <v>MTB</v>
          </cell>
          <cell r="G62" t="str">
            <v>FITB</v>
          </cell>
          <cell r="H62" t="str">
            <v>CMA</v>
          </cell>
          <cell r="I62" t="str">
            <v>SIVB</v>
          </cell>
          <cell r="J62" t="str">
            <v>FFIC</v>
          </cell>
          <cell r="K62" t="str">
            <v>CFG</v>
          </cell>
          <cell r="L62" t="str">
            <v>PNC</v>
          </cell>
          <cell r="M62" t="str">
            <v>RF</v>
          </cell>
          <cell r="N62" t="str">
            <v>ZION</v>
          </cell>
          <cell r="O62" t="str">
            <v>EWBC</v>
          </cell>
          <cell r="P62" t="str">
            <v>SNV</v>
          </cell>
          <cell r="Q62" t="str">
            <v>USB</v>
          </cell>
        </row>
        <row r="63">
          <cell r="A63"/>
          <cell r="B63"/>
          <cell r="C63">
            <v>42735</v>
          </cell>
          <cell r="D63">
            <v>42735</v>
          </cell>
          <cell r="E63">
            <v>42735</v>
          </cell>
          <cell r="F63">
            <v>42735</v>
          </cell>
          <cell r="G63">
            <v>42735</v>
          </cell>
          <cell r="H63">
            <v>42735</v>
          </cell>
          <cell r="I63">
            <v>42735</v>
          </cell>
          <cell r="J63">
            <v>42735</v>
          </cell>
          <cell r="K63">
            <v>42735</v>
          </cell>
          <cell r="L63">
            <v>42735</v>
          </cell>
          <cell r="M63">
            <v>42735</v>
          </cell>
          <cell r="N63">
            <v>42735</v>
          </cell>
          <cell r="O63">
            <v>42735</v>
          </cell>
          <cell r="P63">
            <v>42735</v>
          </cell>
          <cell r="Q63">
            <v>42735</v>
          </cell>
        </row>
        <row r="64">
          <cell r="A64" t="str">
            <v>Total Interest Income</v>
          </cell>
          <cell r="B64"/>
          <cell r="C64">
            <v>5778000000</v>
          </cell>
          <cell r="D64">
            <v>7066000000</v>
          </cell>
          <cell r="E64">
            <v>3319000000</v>
          </cell>
          <cell r="F64">
            <v>3895871000</v>
          </cell>
          <cell r="G64">
            <v>4193000000</v>
          </cell>
          <cell r="H64">
            <v>1909000000</v>
          </cell>
          <cell r="I64">
            <v>1193396000</v>
          </cell>
          <cell r="J64">
            <v>220997000</v>
          </cell>
          <cell r="K64">
            <v>4266000000</v>
          </cell>
          <cell r="L64">
            <v>9652000000</v>
          </cell>
          <cell r="M64">
            <v>3814000000</v>
          </cell>
          <cell r="N64">
            <v>1954314000</v>
          </cell>
          <cell r="O64">
            <v>1137481000</v>
          </cell>
          <cell r="P64">
            <v>1022803000</v>
          </cell>
          <cell r="Q64">
            <v>13167000000</v>
          </cell>
        </row>
        <row r="65">
          <cell r="A65" t="str">
            <v>Total Interest Expense</v>
          </cell>
          <cell r="B65"/>
          <cell r="C65">
            <v>557000000</v>
          </cell>
          <cell r="D65">
            <v>745000000</v>
          </cell>
          <cell r="E65">
            <v>400000000</v>
          </cell>
          <cell r="F65">
            <v>425984000</v>
          </cell>
          <cell r="G65">
            <v>578000000</v>
          </cell>
          <cell r="H65">
            <v>112000000</v>
          </cell>
          <cell r="I65">
            <v>42873000</v>
          </cell>
          <cell r="J65">
            <v>53911000</v>
          </cell>
          <cell r="K65">
            <v>508000000</v>
          </cell>
          <cell r="L65">
            <v>1261000000</v>
          </cell>
          <cell r="M65">
            <v>416000000</v>
          </cell>
          <cell r="N65">
            <v>86966000</v>
          </cell>
          <cell r="O65">
            <v>104843000</v>
          </cell>
          <cell r="P65">
            <v>123623000</v>
          </cell>
          <cell r="Q65">
            <v>1639000000</v>
          </cell>
        </row>
        <row r="66">
          <cell r="A66" t="str">
            <v>Net Interest Income</v>
          </cell>
          <cell r="B66"/>
          <cell r="C66">
            <v>5221000000</v>
          </cell>
          <cell r="D66">
            <v>6321000000</v>
          </cell>
          <cell r="E66">
            <v>2919000000</v>
          </cell>
          <cell r="F66">
            <v>3469887000</v>
          </cell>
          <cell r="G66">
            <v>3615000000</v>
          </cell>
          <cell r="H66">
            <v>1797000000</v>
          </cell>
          <cell r="I66">
            <v>1150523000</v>
          </cell>
          <cell r="J66">
            <v>167086000</v>
          </cell>
          <cell r="K66">
            <v>3758000000</v>
          </cell>
          <cell r="L66">
            <v>8391000000</v>
          </cell>
          <cell r="M66">
            <v>3398000000</v>
          </cell>
          <cell r="N66">
            <v>1867348000</v>
          </cell>
          <cell r="O66">
            <v>1032638000</v>
          </cell>
          <cell r="P66">
            <v>899180000</v>
          </cell>
          <cell r="Q66">
            <v>11528000000</v>
          </cell>
        </row>
        <row r="67">
          <cell r="A67" t="str">
            <v>Provisions for Credit Losses</v>
          </cell>
          <cell r="B67"/>
          <cell r="C67">
            <v>444000000</v>
          </cell>
          <cell r="D67">
            <v>572000000</v>
          </cell>
          <cell r="E67">
            <v>266000000</v>
          </cell>
          <cell r="F67">
            <v>190000000</v>
          </cell>
          <cell r="G67">
            <v>343000000</v>
          </cell>
          <cell r="H67">
            <v>248000000</v>
          </cell>
          <cell r="I67">
            <v>95697000</v>
          </cell>
          <cell r="J67">
            <v>0</v>
          </cell>
          <cell r="K67">
            <v>369000000</v>
          </cell>
          <cell r="L67">
            <v>433000000</v>
          </cell>
          <cell r="M67">
            <v>262000000</v>
          </cell>
          <cell r="N67">
            <v>92775000</v>
          </cell>
          <cell r="O67">
            <v>27479000</v>
          </cell>
          <cell r="P67">
            <v>28000000</v>
          </cell>
          <cell r="Q67">
            <v>1324000000</v>
          </cell>
        </row>
        <row r="68">
          <cell r="A68" t="str">
            <v>Net Interest Income After Provisions for Credit Losses</v>
          </cell>
          <cell r="B68"/>
          <cell r="C68">
            <v>4777000000</v>
          </cell>
          <cell r="D68">
            <v>5749000000</v>
          </cell>
          <cell r="E68">
            <v>2653000000</v>
          </cell>
          <cell r="F68">
            <v>3279887000</v>
          </cell>
          <cell r="G68">
            <v>3272000000</v>
          </cell>
          <cell r="H68">
            <v>1549000000</v>
          </cell>
          <cell r="I68">
            <v>1054826000</v>
          </cell>
          <cell r="J68">
            <v>167086000</v>
          </cell>
          <cell r="K68">
            <v>3389000000</v>
          </cell>
          <cell r="L68">
            <v>7958000000</v>
          </cell>
          <cell r="M68">
            <v>3136000000</v>
          </cell>
          <cell r="N68">
            <v>1774573000</v>
          </cell>
          <cell r="O68">
            <v>1005159000</v>
          </cell>
          <cell r="P68">
            <v>871180000</v>
          </cell>
          <cell r="Q68">
            <v>10204000000</v>
          </cell>
        </row>
        <row r="69">
          <cell r="A69" t="str">
            <v>Non-Interest Income</v>
          </cell>
          <cell r="B69"/>
          <cell r="C69">
            <v>3383000000</v>
          </cell>
          <cell r="D69">
            <v>4472000000</v>
          </cell>
          <cell r="E69">
            <v>2071000000</v>
          </cell>
          <cell r="F69">
            <v>1825996000</v>
          </cell>
          <cell r="G69">
            <v>2696000000</v>
          </cell>
          <cell r="H69">
            <v>1051000000</v>
          </cell>
          <cell r="I69">
            <v>456552000</v>
          </cell>
          <cell r="J69">
            <v>57536000</v>
          </cell>
          <cell r="K69">
            <v>1497000000</v>
          </cell>
          <cell r="L69">
            <v>6771000000</v>
          </cell>
          <cell r="M69">
            <v>2153000000</v>
          </cell>
          <cell r="N69">
            <v>515609000</v>
          </cell>
          <cell r="O69">
            <v>182918000</v>
          </cell>
          <cell r="P69">
            <v>273194000</v>
          </cell>
          <cell r="Q69">
            <v>9577000000</v>
          </cell>
        </row>
        <row r="70">
          <cell r="A70" t="str">
            <v>NonInterest Expense</v>
          </cell>
          <cell r="B70"/>
          <cell r="C70">
            <v>5468000000</v>
          </cell>
          <cell r="D70">
            <v>6721000000</v>
          </cell>
          <cell r="E70">
            <v>3756000000</v>
          </cell>
          <cell r="F70">
            <v>3047485000</v>
          </cell>
          <cell r="G70">
            <v>3903000000</v>
          </cell>
          <cell r="H70">
            <v>1930000000</v>
          </cell>
          <cell r="I70">
            <v>870779000</v>
          </cell>
          <cell r="J70">
            <v>118603000</v>
          </cell>
          <cell r="K70">
            <v>3352000000</v>
          </cell>
          <cell r="L70">
            <v>9476000000</v>
          </cell>
          <cell r="M70">
            <v>3617000000</v>
          </cell>
          <cell r="N70">
            <v>1585274000</v>
          </cell>
          <cell r="O70">
            <v>615889000</v>
          </cell>
          <cell r="P70">
            <v>755923000</v>
          </cell>
          <cell r="Q70">
            <v>11676000000</v>
          </cell>
        </row>
        <row r="71">
          <cell r="A71" t="str">
            <v>Total Non-Interest Expense</v>
          </cell>
          <cell r="B71"/>
          <cell r="C71">
            <v>-2085000000</v>
          </cell>
          <cell r="D71">
            <v>-2249000000</v>
          </cell>
          <cell r="E71">
            <v>-1685000000</v>
          </cell>
          <cell r="F71">
            <v>-1221489000</v>
          </cell>
          <cell r="G71">
            <v>-1207000000</v>
          </cell>
          <cell r="H71">
            <v>-879000000</v>
          </cell>
          <cell r="I71">
            <v>-414227000</v>
          </cell>
          <cell r="J71">
            <v>-61067000</v>
          </cell>
          <cell r="K71">
            <v>-1855000000</v>
          </cell>
          <cell r="L71">
            <v>-2705000000</v>
          </cell>
          <cell r="M71">
            <v>-1464000000</v>
          </cell>
          <cell r="N71">
            <v>-1069665000</v>
          </cell>
          <cell r="O71">
            <v>-432971000</v>
          </cell>
          <cell r="P71">
            <v>-482729000</v>
          </cell>
          <cell r="Q71">
            <v>-2099000000</v>
          </cell>
        </row>
        <row r="72">
          <cell r="A72" t="str">
            <v>Income Before Taxes</v>
          </cell>
          <cell r="B72"/>
          <cell r="C72">
            <v>2692000000</v>
          </cell>
          <cell r="D72">
            <v>3500000000</v>
          </cell>
          <cell r="E72">
            <v>968000000</v>
          </cell>
          <cell r="F72">
            <v>2058398000</v>
          </cell>
          <cell r="G72">
            <v>2065000000</v>
          </cell>
          <cell r="H72">
            <v>670000000</v>
          </cell>
          <cell r="I72">
            <v>640599000</v>
          </cell>
          <cell r="J72">
            <v>106019000</v>
          </cell>
          <cell r="K72">
            <v>1534000000</v>
          </cell>
          <cell r="L72">
            <v>5253000000</v>
          </cell>
          <cell r="M72">
            <v>1672000000</v>
          </cell>
          <cell r="N72">
            <v>704908000</v>
          </cell>
          <cell r="O72">
            <v>572188000</v>
          </cell>
          <cell r="P72">
            <v>388451000</v>
          </cell>
          <cell r="Q72">
            <v>8105000000</v>
          </cell>
        </row>
        <row r="73">
          <cell r="A73" t="str">
            <v>Income Tax Expense</v>
          </cell>
          <cell r="B73"/>
          <cell r="C73">
            <v>805000000</v>
          </cell>
          <cell r="D73">
            <v>1058000000</v>
          </cell>
          <cell r="E73">
            <v>179000000</v>
          </cell>
          <cell r="F73">
            <v>743284000</v>
          </cell>
          <cell r="G73">
            <v>505000000</v>
          </cell>
          <cell r="H73">
            <v>193000000</v>
          </cell>
          <cell r="I73">
            <v>250333000</v>
          </cell>
          <cell r="J73">
            <v>41103000</v>
          </cell>
          <cell r="K73">
            <v>489000000</v>
          </cell>
          <cell r="L73">
            <v>1268000000</v>
          </cell>
          <cell r="M73">
            <v>514000000</v>
          </cell>
          <cell r="N73">
            <v>235858000</v>
          </cell>
          <cell r="O73">
            <v>140511000</v>
          </cell>
          <cell r="P73">
            <v>141667000</v>
          </cell>
          <cell r="Q73">
            <v>2161000000</v>
          </cell>
        </row>
        <row r="74">
          <cell r="A74" t="str">
            <v>Net Income</v>
          </cell>
          <cell r="B74"/>
          <cell r="C74">
            <v>1887000000</v>
          </cell>
          <cell r="D74">
            <v>2442000000</v>
          </cell>
          <cell r="E74">
            <v>789000000</v>
          </cell>
          <cell r="F74">
            <v>1315114000</v>
          </cell>
          <cell r="G74">
            <v>1560004000</v>
          </cell>
          <cell r="H74">
            <v>477000000</v>
          </cell>
          <cell r="I74">
            <v>390266000</v>
          </cell>
          <cell r="J74">
            <v>64916000</v>
          </cell>
          <cell r="K74">
            <v>1045000000</v>
          </cell>
          <cell r="L74">
            <v>3985000000</v>
          </cell>
          <cell r="M74">
            <v>1158000000</v>
          </cell>
          <cell r="N74">
            <v>469050000</v>
          </cell>
          <cell r="O74">
            <v>431677000</v>
          </cell>
          <cell r="P74">
            <v>246784000</v>
          </cell>
          <cell r="Q74">
            <v>5944000000</v>
          </cell>
        </row>
        <row r="75">
          <cell r="A75" t="str">
            <v>Dividends on Preferred Stock</v>
          </cell>
          <cell r="B75"/>
          <cell r="C75">
            <v>-9000000</v>
          </cell>
          <cell r="D75">
            <v>183000000</v>
          </cell>
          <cell r="E75">
            <v>0</v>
          </cell>
          <cell r="F75">
            <v>81270000</v>
          </cell>
          <cell r="G75">
            <v>75000000</v>
          </cell>
          <cell r="H75">
            <v>0</v>
          </cell>
          <cell r="I75">
            <v>7581000</v>
          </cell>
          <cell r="J75">
            <v>0</v>
          </cell>
          <cell r="K75">
            <v>14000000</v>
          </cell>
          <cell r="L75">
            <v>297000000</v>
          </cell>
          <cell r="M75">
            <v>0</v>
          </cell>
          <cell r="N75">
            <v>57741000</v>
          </cell>
          <cell r="O75">
            <v>0</v>
          </cell>
          <cell r="P75">
            <v>10238000</v>
          </cell>
          <cell r="Q75">
            <v>56000000</v>
          </cell>
        </row>
        <row r="76">
          <cell r="A76" t="str">
            <v>Net Income Available to Common Shareholders</v>
          </cell>
          <cell r="B76"/>
          <cell r="C76">
            <v>1896000000</v>
          </cell>
          <cell r="D76">
            <v>2259000000</v>
          </cell>
          <cell r="E76">
            <v>788965000</v>
          </cell>
          <cell r="F76">
            <v>1233844000</v>
          </cell>
          <cell r="G76">
            <v>1485004000</v>
          </cell>
          <cell r="H76">
            <v>473000000</v>
          </cell>
          <cell r="I76">
            <v>382685000</v>
          </cell>
          <cell r="J76">
            <v>64916000</v>
          </cell>
          <cell r="K76">
            <v>1031000000</v>
          </cell>
          <cell r="L76">
            <v>3688000000</v>
          </cell>
          <cell r="M76">
            <v>1163000000</v>
          </cell>
          <cell r="N76">
            <v>411309000</v>
          </cell>
          <cell r="O76">
            <v>431677000</v>
          </cell>
          <cell r="P76">
            <v>236546000</v>
          </cell>
          <cell r="Q76">
            <v>5888000000</v>
          </cell>
        </row>
        <row r="77">
          <cell r="A77" t="str">
            <v>Diluted weighted average shares out.</v>
          </cell>
          <cell r="B77"/>
          <cell r="C77">
            <v>503466000</v>
          </cell>
          <cell r="D77">
            <v>814916000</v>
          </cell>
          <cell r="E77">
            <v>938536000</v>
          </cell>
          <cell r="F77">
            <v>169037789</v>
          </cell>
          <cell r="G77">
            <v>764495353</v>
          </cell>
          <cell r="H77">
            <v>176492000</v>
          </cell>
          <cell r="I77">
            <v>52350889</v>
          </cell>
          <cell r="J77">
            <v>28980357</v>
          </cell>
          <cell r="K77">
            <v>523930718</v>
          </cell>
          <cell r="L77">
            <v>505205547</v>
          </cell>
          <cell r="M77">
            <v>1336781000</v>
          </cell>
          <cell r="N77">
            <v>204269000</v>
          </cell>
          <cell r="O77">
            <v>145172000</v>
          </cell>
          <cell r="P77">
            <v>125078000</v>
          </cell>
          <cell r="Q77">
            <v>1724000000</v>
          </cell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</row>
        <row r="79">
          <cell r="A79" t="str">
            <v>Total Revenue</v>
          </cell>
          <cell r="B79"/>
          <cell r="C79">
            <v>9161000000</v>
          </cell>
          <cell r="D79">
            <v>11538000000</v>
          </cell>
          <cell r="E79">
            <v>5390000000</v>
          </cell>
          <cell r="F79">
            <v>5721867000</v>
          </cell>
          <cell r="G79">
            <v>6889000000</v>
          </cell>
          <cell r="H79">
            <v>2960000000</v>
          </cell>
          <cell r="I79">
            <v>1649948000</v>
          </cell>
          <cell r="J79">
            <v>278533000</v>
          </cell>
          <cell r="K79">
            <v>5763000000</v>
          </cell>
          <cell r="L79">
            <v>16423000000</v>
          </cell>
          <cell r="M79">
            <v>5967000000</v>
          </cell>
          <cell r="N79">
            <v>2469923000</v>
          </cell>
          <cell r="O79">
            <v>1320399000</v>
          </cell>
          <cell r="P79">
            <v>1295997000</v>
          </cell>
          <cell r="Q79">
            <v>22744000000</v>
          </cell>
        </row>
        <row r="80">
          <cell r="A80" t="str">
            <v>Dividends</v>
          </cell>
          <cell r="B80"/>
          <cell r="C80" t="e">
            <v>#NAME?</v>
          </cell>
          <cell r="D80" t="e">
            <v>#NAME?</v>
          </cell>
          <cell r="E80" t="e">
            <v>#NAME?</v>
          </cell>
          <cell r="F80" t="e">
            <v>#NAME?</v>
          </cell>
          <cell r="G80" t="e">
            <v>#NAME?</v>
          </cell>
          <cell r="H80" t="e">
            <v>#NAME?</v>
          </cell>
          <cell r="I80" t="e">
            <v>#NAME?</v>
          </cell>
          <cell r="J80" t="e">
            <v>#NAME?</v>
          </cell>
          <cell r="K80" t="e">
            <v>#NAME?</v>
          </cell>
          <cell r="L80" t="e">
            <v>#NAME?</v>
          </cell>
          <cell r="M80" t="e">
            <v>#NAME?</v>
          </cell>
          <cell r="N80" t="e">
            <v>#NAME?</v>
          </cell>
          <cell r="O80" t="e">
            <v>#NAME?</v>
          </cell>
          <cell r="P80" t="e">
            <v>#NAME?</v>
          </cell>
          <cell r="Q80" t="e">
            <v>#NAME?</v>
          </cell>
        </row>
        <row r="81">
          <cell r="A81" t="str">
            <v>Dividend Payout Ratio</v>
          </cell>
          <cell r="B81"/>
          <cell r="C81" t="e">
            <v>#NAME?</v>
          </cell>
          <cell r="D81" t="e">
            <v>#NAME?</v>
          </cell>
          <cell r="E81" t="e">
            <v>#NAME?</v>
          </cell>
          <cell r="F81" t="e">
            <v>#NAME?</v>
          </cell>
          <cell r="G81" t="e">
            <v>#NAME?</v>
          </cell>
          <cell r="H81" t="e">
            <v>#NAME?</v>
          </cell>
          <cell r="I81" t="e">
            <v>#NAME?</v>
          </cell>
          <cell r="J81" t="e">
            <v>#NAME?</v>
          </cell>
          <cell r="K81" t="e">
            <v>#NAME?</v>
          </cell>
          <cell r="L81" t="e">
            <v>#NAME?</v>
          </cell>
          <cell r="M81" t="e">
            <v>#NAME?</v>
          </cell>
          <cell r="N81" t="e">
            <v>#NAME?</v>
          </cell>
          <cell r="O81" t="e">
            <v>#NAME?</v>
          </cell>
          <cell r="P81" t="e">
            <v>#NAME?</v>
          </cell>
          <cell r="Q81" t="e">
            <v>#NAME?</v>
          </cell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</row>
        <row r="83">
          <cell r="A83" t="str">
            <v>Diluted EPS calculation</v>
          </cell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</row>
        <row r="84">
          <cell r="A84" t="str">
            <v>Numerator adjustment</v>
          </cell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</row>
        <row r="85">
          <cell r="A85" t="str">
            <v>Denominator adjustment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</row>
        <row r="86">
          <cell r="A86" t="str">
            <v>Diluted EPS</v>
          </cell>
          <cell r="B86"/>
          <cell r="C86">
            <v>3.7658948171276712</v>
          </cell>
          <cell r="D86">
            <v>2.7720648508557937</v>
          </cell>
          <cell r="E86">
            <v>0.84063371037445556</v>
          </cell>
          <cell r="F86">
            <v>7.2992199395130521</v>
          </cell>
          <cell r="G86">
            <v>1.9424630825715432</v>
          </cell>
          <cell r="H86">
            <v>2.6800081590100402</v>
          </cell>
          <cell r="I86">
            <v>7.3100000269336398</v>
          </cell>
          <cell r="J86">
            <v>2.2400000110419618</v>
          </cell>
          <cell r="K86">
            <v>1.9678174319223634</v>
          </cell>
          <cell r="L86">
            <v>7.299999023961627</v>
          </cell>
          <cell r="M86">
            <v>0.8700003964748152</v>
          </cell>
          <cell r="N86">
            <v>2.0135654455644274</v>
          </cell>
          <cell r="O86">
            <v>2.9735555065715151</v>
          </cell>
          <cell r="P86">
            <v>1.8911878987511792</v>
          </cell>
          <cell r="Q86">
            <v>3.4153132250580045</v>
          </cell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</row>
        <row r="88">
          <cell r="A88" t="str">
            <v>BALANCE SHEET: LATEST FISCAL YEAR</v>
          </cell>
          <cell r="B88"/>
          <cell r="C88" t="str">
            <v>STI</v>
          </cell>
          <cell r="D88" t="str">
            <v>BBT</v>
          </cell>
          <cell r="E88" t="str">
            <v>KEY</v>
          </cell>
          <cell r="F88" t="str">
            <v>MTB</v>
          </cell>
          <cell r="G88" t="str">
            <v>FITB</v>
          </cell>
          <cell r="H88" t="str">
            <v>CMA</v>
          </cell>
          <cell r="I88" t="str">
            <v>SIVB</v>
          </cell>
          <cell r="J88" t="str">
            <v>FFIC</v>
          </cell>
          <cell r="K88" t="str">
            <v>CFG</v>
          </cell>
          <cell r="L88" t="str">
            <v>PNC</v>
          </cell>
          <cell r="M88" t="str">
            <v>RF</v>
          </cell>
          <cell r="N88" t="str">
            <v>ZION</v>
          </cell>
          <cell r="O88" t="str">
            <v>EWBC</v>
          </cell>
          <cell r="P88" t="str">
            <v>SNV</v>
          </cell>
          <cell r="Q88" t="str">
            <v>USB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</row>
        <row r="90">
          <cell r="A90" t="str">
            <v>Data as of:</v>
          </cell>
          <cell r="B90"/>
          <cell r="C90">
            <v>42735</v>
          </cell>
          <cell r="D90">
            <v>42735</v>
          </cell>
          <cell r="E90">
            <v>42735</v>
          </cell>
          <cell r="F90">
            <v>42735</v>
          </cell>
          <cell r="G90">
            <v>42735</v>
          </cell>
          <cell r="H90">
            <v>42735</v>
          </cell>
          <cell r="I90">
            <v>42735</v>
          </cell>
          <cell r="J90">
            <v>42735</v>
          </cell>
          <cell r="K90">
            <v>42735</v>
          </cell>
          <cell r="L90">
            <v>42735</v>
          </cell>
          <cell r="M90">
            <v>42735</v>
          </cell>
          <cell r="N90">
            <v>42735</v>
          </cell>
          <cell r="O90">
            <v>42735</v>
          </cell>
          <cell r="P90">
            <v>42735</v>
          </cell>
          <cell r="Q90">
            <v>42735</v>
          </cell>
        </row>
        <row r="91">
          <cell r="A91" t="str">
            <v>Total Assets</v>
          </cell>
          <cell r="B91"/>
          <cell r="C91">
            <v>204875000000</v>
          </cell>
          <cell r="D91">
            <v>219276000000</v>
          </cell>
          <cell r="E91">
            <v>136453000000</v>
          </cell>
          <cell r="F91">
            <v>123449206000</v>
          </cell>
          <cell r="G91">
            <v>142177000000</v>
          </cell>
          <cell r="H91">
            <v>72978000000</v>
          </cell>
          <cell r="I91">
            <v>44683660000</v>
          </cell>
          <cell r="J91">
            <v>6058487000</v>
          </cell>
          <cell r="K91">
            <v>149520000000</v>
          </cell>
          <cell r="L91">
            <v>366380000000</v>
          </cell>
          <cell r="M91">
            <v>125968000000</v>
          </cell>
          <cell r="N91">
            <v>63239165000</v>
          </cell>
          <cell r="O91">
            <v>34788840000</v>
          </cell>
          <cell r="P91">
            <v>30104002000</v>
          </cell>
          <cell r="Q91">
            <v>445964000000</v>
          </cell>
        </row>
        <row r="92">
          <cell r="A92" t="str">
            <v>Tota Liabilities</v>
          </cell>
          <cell r="B92"/>
          <cell r="C92">
            <v>181257000000</v>
          </cell>
          <cell r="D92">
            <v>189350000000</v>
          </cell>
          <cell r="E92">
            <v>121213000000</v>
          </cell>
          <cell r="F92">
            <v>106962584000</v>
          </cell>
          <cell r="G92">
            <v>125945000000</v>
          </cell>
          <cell r="H92">
            <v>65182000000</v>
          </cell>
          <cell r="I92">
            <v>40906623000</v>
          </cell>
          <cell r="J92">
            <v>5544634000</v>
          </cell>
          <cell r="K92">
            <v>129773000000</v>
          </cell>
          <cell r="L92">
            <v>319526000000</v>
          </cell>
          <cell r="M92">
            <v>109304000000</v>
          </cell>
          <cell r="N92">
            <v>55604859000</v>
          </cell>
          <cell r="O92">
            <v>31361099000</v>
          </cell>
          <cell r="P92">
            <v>27176078000</v>
          </cell>
          <cell r="Q92">
            <v>398031000000</v>
          </cell>
        </row>
        <row r="93">
          <cell r="A93" t="str">
            <v>Common Shareholders' Equity</v>
          </cell>
          <cell r="B93"/>
          <cell r="C93">
            <v>23618000000</v>
          </cell>
          <cell r="D93">
            <v>29926000000</v>
          </cell>
          <cell r="E93">
            <v>15240000000</v>
          </cell>
          <cell r="F93">
            <v>16486622000</v>
          </cell>
          <cell r="G93">
            <v>16232000000</v>
          </cell>
          <cell r="H93">
            <v>7796000000</v>
          </cell>
          <cell r="I93">
            <v>3777037000</v>
          </cell>
          <cell r="J93">
            <v>513853000</v>
          </cell>
          <cell r="K93">
            <v>19747000000</v>
          </cell>
          <cell r="L93">
            <v>46854000000</v>
          </cell>
          <cell r="M93">
            <v>16664000000</v>
          </cell>
          <cell r="N93">
            <v>7634306000</v>
          </cell>
          <cell r="O93">
            <v>3427741000</v>
          </cell>
          <cell r="P93">
            <v>2927924000</v>
          </cell>
          <cell r="Q93">
            <v>47933000000</v>
          </cell>
        </row>
        <row r="94">
          <cell r="A94" t="str">
            <v>Less: Preferred Shares</v>
          </cell>
          <cell r="B94"/>
          <cell r="C94">
            <v>-1225000000</v>
          </cell>
          <cell r="D94">
            <v>-3053000000</v>
          </cell>
          <cell r="E94">
            <v>-1665000000</v>
          </cell>
          <cell r="F94">
            <v>-1231500000</v>
          </cell>
          <cell r="G94">
            <v>-1331000000</v>
          </cell>
          <cell r="H94">
            <v>0</v>
          </cell>
          <cell r="I94">
            <v>0</v>
          </cell>
          <cell r="J94">
            <v>0</v>
          </cell>
          <cell r="K94">
            <v>-247000000</v>
          </cell>
          <cell r="L94">
            <v>0</v>
          </cell>
          <cell r="M94">
            <v>0</v>
          </cell>
          <cell r="N94">
            <v>-709601000</v>
          </cell>
          <cell r="O94">
            <v>0</v>
          </cell>
          <cell r="P94">
            <v>-125980000</v>
          </cell>
          <cell r="Q94">
            <v>-5501000000</v>
          </cell>
        </row>
        <row r="95">
          <cell r="A95" t="str">
            <v>Book Value</v>
          </cell>
          <cell r="B95"/>
          <cell r="C95">
            <v>22393000000</v>
          </cell>
          <cell r="D95">
            <v>26873000000</v>
          </cell>
          <cell r="E95">
            <v>13575000000</v>
          </cell>
          <cell r="F95">
            <v>15255122000</v>
          </cell>
          <cell r="G95">
            <v>14901000000</v>
          </cell>
          <cell r="H95">
            <v>7796000000</v>
          </cell>
          <cell r="I95">
            <v>3777037000</v>
          </cell>
          <cell r="J95">
            <v>513853000</v>
          </cell>
          <cell r="K95">
            <v>19500000000</v>
          </cell>
          <cell r="L95">
            <v>46854000000</v>
          </cell>
          <cell r="M95">
            <v>16664000000</v>
          </cell>
          <cell r="N95">
            <v>6924705000</v>
          </cell>
          <cell r="O95">
            <v>3427741000</v>
          </cell>
          <cell r="P95">
            <v>2801944000</v>
          </cell>
          <cell r="Q95">
            <v>42432000000</v>
          </cell>
        </row>
        <row r="96">
          <cell r="A96" t="str">
            <v>Goodwill</v>
          </cell>
          <cell r="B96"/>
          <cell r="C96">
            <v>-6337000000</v>
          </cell>
          <cell r="D96">
            <v>-9638000000</v>
          </cell>
          <cell r="E96">
            <v>-2446000000</v>
          </cell>
          <cell r="F96">
            <v>-4593112000</v>
          </cell>
          <cell r="G96">
            <v>-2416000000</v>
          </cell>
          <cell r="H96">
            <v>-635000000</v>
          </cell>
          <cell r="I96">
            <v>0</v>
          </cell>
          <cell r="J96">
            <v>-16127000</v>
          </cell>
          <cell r="K96">
            <v>-6876000000</v>
          </cell>
          <cell r="L96">
            <v>-9103000000</v>
          </cell>
          <cell r="M96">
            <v>-4904000000</v>
          </cell>
          <cell r="N96">
            <v>-1014129000</v>
          </cell>
          <cell r="O96">
            <v>-469433000</v>
          </cell>
          <cell r="P96">
            <v>-59678000</v>
          </cell>
          <cell r="Q96">
            <v>-9344000000</v>
          </cell>
        </row>
        <row r="97">
          <cell r="A97" t="str">
            <v>Intanigble Assets</v>
          </cell>
          <cell r="B97"/>
          <cell r="C97">
            <v>-1657000000</v>
          </cell>
          <cell r="D97">
            <v>-854000000</v>
          </cell>
          <cell r="E97">
            <v>-384000000</v>
          </cell>
          <cell r="F97">
            <v>-97655000</v>
          </cell>
          <cell r="G97">
            <v>-9000000</v>
          </cell>
          <cell r="H97">
            <v>-10000000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-13223000</v>
          </cell>
          <cell r="Q97">
            <v>-3303000000</v>
          </cell>
        </row>
        <row r="98">
          <cell r="A98" t="str">
            <v>Tanigble Common Equity</v>
          </cell>
          <cell r="B98"/>
          <cell r="C98">
            <v>14399000000</v>
          </cell>
          <cell r="D98">
            <v>16381000000</v>
          </cell>
          <cell r="E98">
            <v>10745000000</v>
          </cell>
          <cell r="F98">
            <v>10564355000</v>
          </cell>
          <cell r="G98">
            <v>12476000000</v>
          </cell>
          <cell r="H98">
            <v>7151000000</v>
          </cell>
          <cell r="I98">
            <v>3777037000</v>
          </cell>
          <cell r="J98">
            <v>497726000</v>
          </cell>
          <cell r="K98">
            <v>12624000000</v>
          </cell>
          <cell r="L98">
            <v>37751000000</v>
          </cell>
          <cell r="M98">
            <v>11760000000</v>
          </cell>
          <cell r="N98">
            <v>5910576000</v>
          </cell>
          <cell r="O98">
            <v>2958308000</v>
          </cell>
          <cell r="P98">
            <v>2729043000</v>
          </cell>
          <cell r="Q98">
            <v>29785000000</v>
          </cell>
        </row>
        <row r="99">
          <cell r="A99" t="str">
            <v>Other</v>
          </cell>
          <cell r="B99"/>
          <cell r="C99">
            <v>3787000000</v>
          </cell>
          <cell r="D99">
            <v>1669000000</v>
          </cell>
          <cell r="E99">
            <v>2504000000</v>
          </cell>
          <cell r="F99">
            <v>285287000</v>
          </cell>
          <cell r="G99">
            <v>-50000000</v>
          </cell>
          <cell r="H99">
            <v>389000000</v>
          </cell>
          <cell r="I99">
            <v>-160633000</v>
          </cell>
          <cell r="J99">
            <v>109307000</v>
          </cell>
          <cell r="K99">
            <v>1198000000</v>
          </cell>
          <cell r="L99">
            <v>-5952000000</v>
          </cell>
          <cell r="M99">
            <v>644000000</v>
          </cell>
          <cell r="N99">
            <v>117461000</v>
          </cell>
          <cell r="O99">
            <v>17694000</v>
          </cell>
          <cell r="P99">
            <v>-169143000</v>
          </cell>
          <cell r="Q99">
            <v>9636000000</v>
          </cell>
        </row>
        <row r="100">
          <cell r="A100" t="str">
            <v>Common Equity Tier 1 Capital</v>
          </cell>
          <cell r="B100"/>
          <cell r="C100">
            <v>18186000000</v>
          </cell>
          <cell r="D100">
            <v>18050000000</v>
          </cell>
          <cell r="E100">
            <v>13249000000</v>
          </cell>
          <cell r="F100">
            <v>10849642000</v>
          </cell>
          <cell r="G100">
            <v>12426000000</v>
          </cell>
          <cell r="H100">
            <v>7540000000</v>
          </cell>
          <cell r="I100">
            <v>3616404000</v>
          </cell>
          <cell r="J100">
            <v>607033000</v>
          </cell>
          <cell r="K100">
            <v>13822000000</v>
          </cell>
          <cell r="L100">
            <v>31799000000</v>
          </cell>
          <cell r="M100">
            <v>12404000000</v>
          </cell>
          <cell r="N100">
            <v>6028037000</v>
          </cell>
          <cell r="O100">
            <v>2976002000</v>
          </cell>
          <cell r="P100">
            <v>2559900000</v>
          </cell>
          <cell r="Q100">
            <v>39421000000</v>
          </cell>
        </row>
        <row r="101">
          <cell r="A101" t="str">
            <v>Allowance for Credit Losses</v>
          </cell>
          <cell r="B101"/>
          <cell r="C101">
            <v>444000000</v>
          </cell>
          <cell r="D101">
            <v>572000000</v>
          </cell>
          <cell r="E101">
            <v>0</v>
          </cell>
          <cell r="F101">
            <v>190000000</v>
          </cell>
          <cell r="G101">
            <v>343000000</v>
          </cell>
          <cell r="H101">
            <v>248000000</v>
          </cell>
          <cell r="I101">
            <v>95697000</v>
          </cell>
          <cell r="J101">
            <v>0</v>
          </cell>
          <cell r="K101">
            <v>369000000</v>
          </cell>
          <cell r="L101">
            <v>433000000</v>
          </cell>
          <cell r="M101">
            <v>262000000</v>
          </cell>
          <cell r="N101">
            <v>92775000</v>
          </cell>
          <cell r="O101">
            <v>27479000</v>
          </cell>
          <cell r="P101">
            <v>28000000</v>
          </cell>
          <cell r="Q101">
            <v>1324000000</v>
          </cell>
        </row>
        <row r="102">
          <cell r="A102" t="str">
            <v>Qualifiying Debt</v>
          </cell>
          <cell r="B102"/>
          <cell r="C102">
            <v>3055000000</v>
          </cell>
          <cell r="D102">
            <v>6250000000</v>
          </cell>
          <cell r="E102">
            <v>2389000000</v>
          </cell>
          <cell r="F102">
            <v>3242850000</v>
          </cell>
          <cell r="G102">
            <v>5203000000</v>
          </cell>
          <cell r="H102">
            <v>1230000000</v>
          </cell>
          <cell r="I102">
            <v>303135000</v>
          </cell>
          <cell r="J102">
            <v>22229000</v>
          </cell>
          <cell r="K102">
            <v>3156000000</v>
          </cell>
          <cell r="L102">
            <v>10784000000</v>
          </cell>
          <cell r="M102">
            <v>1645000000</v>
          </cell>
          <cell r="N102">
            <v>1487690000</v>
          </cell>
          <cell r="O102">
            <v>397161000</v>
          </cell>
          <cell r="P102">
            <v>613368000</v>
          </cell>
          <cell r="Q102">
            <v>6610000000</v>
          </cell>
        </row>
        <row r="103">
          <cell r="A103" t="str">
            <v>Total Capital</v>
          </cell>
          <cell r="B103"/>
          <cell r="C103">
            <v>21685000000</v>
          </cell>
          <cell r="D103">
            <v>24872000000</v>
          </cell>
          <cell r="E103">
            <v>15638000000</v>
          </cell>
          <cell r="F103">
            <v>14282492000</v>
          </cell>
          <cell r="G103">
            <v>17972000000</v>
          </cell>
          <cell r="H103">
            <v>9018000000</v>
          </cell>
          <cell r="I103">
            <v>4015236000</v>
          </cell>
          <cell r="J103">
            <v>629262000</v>
          </cell>
          <cell r="K103">
            <v>17347000000</v>
          </cell>
          <cell r="L103">
            <v>43016000000</v>
          </cell>
          <cell r="M103">
            <v>14311000000</v>
          </cell>
          <cell r="N103">
            <v>7608502000</v>
          </cell>
          <cell r="O103">
            <v>3400642000</v>
          </cell>
          <cell r="P103">
            <v>3201268000</v>
          </cell>
          <cell r="Q103">
            <v>47355000000</v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</row>
        <row r="105">
          <cell r="A105" t="str">
            <v>CET 1 Ratio</v>
          </cell>
          <cell r="B105"/>
          <cell r="C105">
            <v>0.1028</v>
          </cell>
          <cell r="D105">
            <v>0.10199999999999999</v>
          </cell>
          <cell r="E105">
            <v>0.1062</v>
          </cell>
          <cell r="F105">
            <v>0.107</v>
          </cell>
          <cell r="G105">
            <v>0.10390000000000001</v>
          </cell>
          <cell r="H105">
            <v>0.1109</v>
          </cell>
          <cell r="I105">
            <v>0.128</v>
          </cell>
          <cell r="J105">
            <v>0.14119999999999999</v>
          </cell>
          <cell r="K105">
            <v>0.112</v>
          </cell>
          <cell r="L105">
            <v>0.106</v>
          </cell>
          <cell r="M105">
            <v>0.11210000000000001</v>
          </cell>
          <cell r="N105">
            <v>0.1207</v>
          </cell>
          <cell r="O105">
            <v>0.109</v>
          </cell>
          <cell r="P105">
            <v>9.5100000000000004E-2</v>
          </cell>
          <cell r="Q105">
            <v>0.14199999999999999</v>
          </cell>
        </row>
        <row r="106">
          <cell r="A106" t="str">
            <v>TCE as % of Common Shareholders Equity</v>
          </cell>
          <cell r="B106"/>
          <cell r="C106">
            <v>0.60966212211025494</v>
          </cell>
          <cell r="D106">
            <v>0.54738354608033146</v>
          </cell>
          <cell r="E106">
            <v>0.70505249343832022</v>
          </cell>
          <cell r="F106">
            <v>0.64078347887153597</v>
          </cell>
          <cell r="G106">
            <v>0.76860522424839828</v>
          </cell>
          <cell r="H106">
            <v>0.91726526423807075</v>
          </cell>
          <cell r="I106">
            <v>1</v>
          </cell>
          <cell r="J106">
            <v>0.96861553790675547</v>
          </cell>
          <cell r="K106">
            <v>0.63928698030080522</v>
          </cell>
          <cell r="L106">
            <v>0.80571562726768264</v>
          </cell>
          <cell r="M106">
            <v>0.70571291406625059</v>
          </cell>
          <cell r="N106">
            <v>0.77421261343205261</v>
          </cell>
          <cell r="O106">
            <v>0.86304887096195426</v>
          </cell>
          <cell r="P106">
            <v>0.93207439810596182</v>
          </cell>
          <cell r="Q106">
            <v>0.6213881876786348</v>
          </cell>
        </row>
        <row r="107">
          <cell r="A107" t="str">
            <v>Risk Weighted Assets</v>
          </cell>
          <cell r="B107"/>
          <cell r="C107">
            <v>176906614785.99222</v>
          </cell>
          <cell r="D107">
            <v>176960784313.72549</v>
          </cell>
          <cell r="E107">
            <v>124755178907.72128</v>
          </cell>
          <cell r="F107">
            <v>101398523364.48598</v>
          </cell>
          <cell r="G107">
            <v>119595765158.80653</v>
          </cell>
          <cell r="H107">
            <v>67989179440.937782</v>
          </cell>
          <cell r="I107">
            <v>28253156250</v>
          </cell>
          <cell r="J107">
            <v>4299100566.572238</v>
          </cell>
          <cell r="K107">
            <v>123410714285.71428</v>
          </cell>
          <cell r="L107">
            <v>299990566037.73584</v>
          </cell>
          <cell r="M107">
            <v>110651204281.89116</v>
          </cell>
          <cell r="N107">
            <v>49942311516.155754</v>
          </cell>
          <cell r="O107">
            <v>27302770642.201836</v>
          </cell>
          <cell r="P107">
            <v>26917981072.555202</v>
          </cell>
          <cell r="Q107">
            <v>277612676056.33807</v>
          </cell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</row>
        <row r="109">
          <cell r="A109" t="str">
            <v>Adjustments for Excess / (Deficit) Capital:</v>
          </cell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</row>
        <row r="110">
          <cell r="A110" t="str">
            <v>Optimal / Target CET 1 Ratio:</v>
          </cell>
          <cell r="B110"/>
          <cell r="C110">
            <v>0.08</v>
          </cell>
          <cell r="D110">
            <v>0.08</v>
          </cell>
          <cell r="E110">
            <v>0.08</v>
          </cell>
          <cell r="F110">
            <v>0.08</v>
          </cell>
          <cell r="G110">
            <v>0.08</v>
          </cell>
          <cell r="H110">
            <v>0.08</v>
          </cell>
          <cell r="I110">
            <v>0.08</v>
          </cell>
          <cell r="J110">
            <v>6.5000000000000002E-2</v>
          </cell>
          <cell r="K110">
            <v>0.08</v>
          </cell>
          <cell r="L110">
            <v>0.08</v>
          </cell>
          <cell r="M110">
            <v>0.08</v>
          </cell>
          <cell r="N110">
            <v>0.08</v>
          </cell>
          <cell r="O110">
            <v>0.08</v>
          </cell>
          <cell r="P110">
            <v>0.08</v>
          </cell>
          <cell r="Q110">
            <v>0.08</v>
          </cell>
        </row>
        <row r="111">
          <cell r="A111" t="str">
            <v>Excess / (Deficit) CET 1 Ratio:</v>
          </cell>
          <cell r="B111"/>
          <cell r="C111">
            <v>2.2800000000000001E-2</v>
          </cell>
          <cell r="D111">
            <v>2.1999999999999992E-2</v>
          </cell>
          <cell r="E111">
            <v>2.6200000000000001E-2</v>
          </cell>
          <cell r="F111">
            <v>2.6999999999999996E-2</v>
          </cell>
          <cell r="G111">
            <v>2.3900000000000005E-2</v>
          </cell>
          <cell r="H111">
            <v>3.0899999999999997E-2</v>
          </cell>
          <cell r="I111">
            <v>4.8000000000000001E-2</v>
          </cell>
          <cell r="J111">
            <v>7.619999999999999E-2</v>
          </cell>
          <cell r="K111">
            <v>3.2000000000000001E-2</v>
          </cell>
          <cell r="L111">
            <v>2.5999999999999995E-2</v>
          </cell>
          <cell r="M111">
            <v>3.2100000000000004E-2</v>
          </cell>
          <cell r="N111">
            <v>4.07E-2</v>
          </cell>
          <cell r="O111">
            <v>2.8999999999999998E-2</v>
          </cell>
          <cell r="P111">
            <v>1.5100000000000002E-2</v>
          </cell>
          <cell r="Q111">
            <v>6.1999999999999986E-2</v>
          </cell>
        </row>
        <row r="112">
          <cell r="A112" t="str">
            <v>Excess / (Deficit) Capital:</v>
          </cell>
          <cell r="B112"/>
          <cell r="C112">
            <v>4033470817.1206226</v>
          </cell>
          <cell r="D112">
            <v>3893137254.9019594</v>
          </cell>
          <cell r="E112">
            <v>3268585687.3822975</v>
          </cell>
          <cell r="F112">
            <v>2737760130.8411212</v>
          </cell>
          <cell r="G112">
            <v>2858338787.2954769</v>
          </cell>
          <cell r="H112">
            <v>2100865644.7249773</v>
          </cell>
          <cell r="I112">
            <v>1356151500</v>
          </cell>
          <cell r="J112">
            <v>327591463.17280447</v>
          </cell>
          <cell r="K112">
            <v>3949142857.1428571</v>
          </cell>
          <cell r="L112">
            <v>7799754716.9811306</v>
          </cell>
          <cell r="M112">
            <v>3551903657.4487066</v>
          </cell>
          <cell r="N112">
            <v>2032652078.7075391</v>
          </cell>
          <cell r="O112">
            <v>791780348.62385321</v>
          </cell>
          <cell r="P112">
            <v>406461514.19558364</v>
          </cell>
          <cell r="Q112">
            <v>17211985915.492958</v>
          </cell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</row>
        <row r="114">
          <cell r="A114" t="str">
            <v>Assumed Rate of Return on Excess Capital</v>
          </cell>
          <cell r="B114"/>
          <cell r="C114" t="e">
            <v>#NAME?</v>
          </cell>
          <cell r="D114" t="e">
            <v>#NAME?</v>
          </cell>
          <cell r="E114" t="e">
            <v>#NAME?</v>
          </cell>
          <cell r="F114" t="e">
            <v>#NAME?</v>
          </cell>
          <cell r="G114" t="e">
            <v>#NAME?</v>
          </cell>
          <cell r="H114" t="e">
            <v>#NAME?</v>
          </cell>
          <cell r="I114" t="e">
            <v>#NAME?</v>
          </cell>
          <cell r="J114" t="e">
            <v>#NAME?</v>
          </cell>
          <cell r="K114" t="e">
            <v>#NAME?</v>
          </cell>
          <cell r="L114" t="e">
            <v>#NAME?</v>
          </cell>
          <cell r="M114" t="e">
            <v>#NAME?</v>
          </cell>
          <cell r="N114" t="e">
            <v>#NAME?</v>
          </cell>
          <cell r="O114" t="e">
            <v>#NAME?</v>
          </cell>
          <cell r="P114" t="e">
            <v>#NAME?</v>
          </cell>
          <cell r="Q114" t="e">
            <v>#NAME?</v>
          </cell>
        </row>
        <row r="115">
          <cell r="A115" t="str">
            <v>Adjusted Net Income to Common:</v>
          </cell>
          <cell r="B115"/>
          <cell r="C115" t="e">
            <v>#NAME?</v>
          </cell>
          <cell r="D115" t="e">
            <v>#NAME?</v>
          </cell>
          <cell r="E115" t="e">
            <v>#NAME?</v>
          </cell>
          <cell r="F115" t="e">
            <v>#NAME?</v>
          </cell>
          <cell r="G115" t="e">
            <v>#NAME?</v>
          </cell>
          <cell r="H115" t="e">
            <v>#NAME?</v>
          </cell>
          <cell r="I115" t="e">
            <v>#NAME?</v>
          </cell>
          <cell r="J115" t="e">
            <v>#NAME?</v>
          </cell>
          <cell r="K115" t="e">
            <v>#NAME?</v>
          </cell>
          <cell r="L115" t="e">
            <v>#NAME?</v>
          </cell>
          <cell r="M115" t="e">
            <v>#NAME?</v>
          </cell>
          <cell r="N115" t="e">
            <v>#NAME?</v>
          </cell>
          <cell r="O115" t="e">
            <v>#NAME?</v>
          </cell>
          <cell r="P115" t="e">
            <v>#NAME?</v>
          </cell>
          <cell r="Q115" t="e">
            <v>#NAME?</v>
          </cell>
        </row>
        <row r="116">
          <cell r="A116" t="str">
            <v>Adjusted Tangible Book Value:</v>
          </cell>
          <cell r="B116"/>
          <cell r="C116">
            <v>10365529182.879377</v>
          </cell>
          <cell r="D116">
            <v>12487862745.098042</v>
          </cell>
          <cell r="E116">
            <v>7476414312.6177025</v>
          </cell>
          <cell r="F116">
            <v>7826594869.1588783</v>
          </cell>
          <cell r="G116">
            <v>9617661212.7045231</v>
          </cell>
          <cell r="H116">
            <v>5050134355.2750225</v>
          </cell>
          <cell r="I116">
            <v>2420885500</v>
          </cell>
          <cell r="J116">
            <v>170134536.82719553</v>
          </cell>
          <cell r="K116">
            <v>8674857142.8571434</v>
          </cell>
          <cell r="L116">
            <v>29951245283.018867</v>
          </cell>
          <cell r="M116">
            <v>8208096342.5512934</v>
          </cell>
          <cell r="N116">
            <v>3877923921.2924609</v>
          </cell>
          <cell r="O116">
            <v>2166527651.3761468</v>
          </cell>
          <cell r="P116">
            <v>2322581485.8044162</v>
          </cell>
          <cell r="Q116">
            <v>12573014084.507042</v>
          </cell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</row>
        <row r="118">
          <cell r="A118" t="str">
            <v>LATEST FISCAL QUARTERS</v>
          </cell>
          <cell r="B118"/>
          <cell r="C118" t="str">
            <v>STI</v>
          </cell>
          <cell r="D118" t="str">
            <v>BBT</v>
          </cell>
          <cell r="E118" t="str">
            <v>KEY</v>
          </cell>
          <cell r="F118" t="str">
            <v>MTB</v>
          </cell>
          <cell r="G118" t="str">
            <v>FITB</v>
          </cell>
          <cell r="H118" t="str">
            <v>CMA</v>
          </cell>
          <cell r="I118" t="str">
            <v>SIVB</v>
          </cell>
          <cell r="J118" t="str">
            <v>FFIC</v>
          </cell>
          <cell r="K118" t="str">
            <v>CFG</v>
          </cell>
          <cell r="L118" t="str">
            <v>PNC</v>
          </cell>
          <cell r="M118" t="str">
            <v>RF</v>
          </cell>
          <cell r="N118" t="str">
            <v>ZION</v>
          </cell>
          <cell r="O118" t="str">
            <v>EWBC</v>
          </cell>
          <cell r="P118" t="str">
            <v>SNV</v>
          </cell>
          <cell r="Q118" t="str">
            <v>USB</v>
          </cell>
        </row>
        <row r="119">
          <cell r="A119" t="str">
            <v>Actuals through:</v>
          </cell>
          <cell r="B119"/>
          <cell r="C119" t="str">
            <v>Q3</v>
          </cell>
          <cell r="D119" t="str">
            <v>Q3</v>
          </cell>
          <cell r="E119" t="str">
            <v>Q3</v>
          </cell>
          <cell r="F119" t="str">
            <v>Q3</v>
          </cell>
          <cell r="G119" t="str">
            <v>Q3</v>
          </cell>
          <cell r="H119" t="str">
            <v>Q3</v>
          </cell>
          <cell r="I119" t="str">
            <v>Q3</v>
          </cell>
          <cell r="J119" t="str">
            <v>Q3</v>
          </cell>
          <cell r="K119" t="str">
            <v>Q3</v>
          </cell>
          <cell r="L119" t="str">
            <v>Q3</v>
          </cell>
          <cell r="M119" t="str">
            <v>Q3</v>
          </cell>
          <cell r="N119" t="str">
            <v>Q3</v>
          </cell>
          <cell r="O119" t="str">
            <v>Q3</v>
          </cell>
          <cell r="P119" t="str">
            <v>Q3</v>
          </cell>
          <cell r="Q119" t="str">
            <v>Q3</v>
          </cell>
        </row>
        <row r="120">
          <cell r="A120" t="str">
            <v>Date ending:</v>
          </cell>
          <cell r="B120"/>
          <cell r="C120">
            <v>43008</v>
          </cell>
          <cell r="D120">
            <v>43008</v>
          </cell>
          <cell r="E120">
            <v>43008</v>
          </cell>
          <cell r="F120">
            <v>43008</v>
          </cell>
          <cell r="G120">
            <v>43008</v>
          </cell>
          <cell r="H120">
            <v>43008</v>
          </cell>
          <cell r="I120">
            <v>43008</v>
          </cell>
          <cell r="J120">
            <v>43008</v>
          </cell>
          <cell r="K120">
            <v>43008</v>
          </cell>
          <cell r="L120">
            <v>43008</v>
          </cell>
          <cell r="M120">
            <v>43008</v>
          </cell>
          <cell r="N120">
            <v>43008</v>
          </cell>
          <cell r="O120">
            <v>43008</v>
          </cell>
          <cell r="P120">
            <v>43008</v>
          </cell>
          <cell r="Q120">
            <v>43008</v>
          </cell>
        </row>
        <row r="121">
          <cell r="A121" t="str">
            <v>Total Interest Income</v>
          </cell>
          <cell r="B121"/>
          <cell r="C121">
            <v>1635000000</v>
          </cell>
          <cell r="D121">
            <v>1877000000</v>
          </cell>
          <cell r="E121">
            <v>1109000000</v>
          </cell>
          <cell r="F121">
            <v>1057210000</v>
          </cell>
          <cell r="G121">
            <v>1152000000</v>
          </cell>
          <cell r="H121">
            <v>579000000</v>
          </cell>
          <cell r="I121">
            <v>385271000</v>
          </cell>
          <cell r="J121">
            <v>59319000</v>
          </cell>
          <cell r="K121">
            <v>1264000000</v>
          </cell>
          <cell r="L121">
            <v>2795000000</v>
          </cell>
          <cell r="M121">
            <v>1013000000</v>
          </cell>
          <cell r="N121">
            <v>557000000</v>
          </cell>
          <cell r="O121">
            <v>339910000</v>
          </cell>
          <cell r="P121">
            <v>297652000</v>
          </cell>
          <cell r="Q121">
            <v>3714000000</v>
          </cell>
        </row>
        <row r="122">
          <cell r="A122" t="str">
            <v>Total Interest Expense</v>
          </cell>
          <cell r="B122"/>
          <cell r="C122">
            <v>205000000</v>
          </cell>
          <cell r="D122">
            <v>230000000</v>
          </cell>
          <cell r="E122">
            <v>161000000</v>
          </cell>
          <cell r="F122">
            <v>100076000</v>
          </cell>
          <cell r="G122">
            <v>182000000</v>
          </cell>
          <cell r="H122">
            <v>33000000</v>
          </cell>
          <cell r="I122">
            <v>11297000</v>
          </cell>
          <cell r="J122">
            <v>16278000</v>
          </cell>
          <cell r="K122">
            <v>202000000</v>
          </cell>
          <cell r="L122">
            <v>450000000</v>
          </cell>
          <cell r="M122">
            <v>115000000</v>
          </cell>
          <cell r="N122">
            <v>35000000</v>
          </cell>
          <cell r="O122">
            <v>36755000</v>
          </cell>
          <cell r="P122">
            <v>35080000</v>
          </cell>
          <cell r="Q122">
            <v>579000000</v>
          </cell>
        </row>
        <row r="123">
          <cell r="A123" t="str">
            <v>Net Interest Income</v>
          </cell>
          <cell r="B123"/>
          <cell r="C123">
            <v>1430000000</v>
          </cell>
          <cell r="D123">
            <v>1647000000</v>
          </cell>
          <cell r="E123">
            <v>948000000</v>
          </cell>
          <cell r="F123">
            <v>957134000</v>
          </cell>
          <cell r="G123">
            <v>970000000</v>
          </cell>
          <cell r="H123">
            <v>546000000</v>
          </cell>
          <cell r="I123">
            <v>373974000</v>
          </cell>
          <cell r="J123">
            <v>43041000</v>
          </cell>
          <cell r="K123">
            <v>1062000000</v>
          </cell>
          <cell r="L123">
            <v>2345000000</v>
          </cell>
          <cell r="M123">
            <v>898000000</v>
          </cell>
          <cell r="N123">
            <v>522000000</v>
          </cell>
          <cell r="O123">
            <v>303155000</v>
          </cell>
          <cell r="P123">
            <v>262572000</v>
          </cell>
          <cell r="Q123">
            <v>3135000000</v>
          </cell>
        </row>
        <row r="124">
          <cell r="A124" t="str">
            <v>Provisions for Credit Losses</v>
          </cell>
          <cell r="B124"/>
          <cell r="C124">
            <v>120000000</v>
          </cell>
          <cell r="D124">
            <v>126000000</v>
          </cell>
          <cell r="E124">
            <v>51000000</v>
          </cell>
          <cell r="F124">
            <v>30000000</v>
          </cell>
          <cell r="G124">
            <v>67000000</v>
          </cell>
          <cell r="H124">
            <v>24000000</v>
          </cell>
          <cell r="I124">
            <v>23522000</v>
          </cell>
          <cell r="J124">
            <v>3266000</v>
          </cell>
          <cell r="K124">
            <v>72000000</v>
          </cell>
          <cell r="L124">
            <v>130000000</v>
          </cell>
          <cell r="M124">
            <v>76000000</v>
          </cell>
          <cell r="N124">
            <v>5000000</v>
          </cell>
          <cell r="O124">
            <v>12996000</v>
          </cell>
          <cell r="P124">
            <v>39686000</v>
          </cell>
          <cell r="Q124">
            <v>360000000</v>
          </cell>
        </row>
        <row r="125">
          <cell r="A125" t="str">
            <v>Net Interest Income After Provisions for Credit Losses</v>
          </cell>
          <cell r="B125"/>
          <cell r="C125">
            <v>1310000000</v>
          </cell>
          <cell r="D125">
            <v>1521000000</v>
          </cell>
          <cell r="E125">
            <v>897000000</v>
          </cell>
          <cell r="F125">
            <v>927134000</v>
          </cell>
          <cell r="G125">
            <v>903000000</v>
          </cell>
          <cell r="H125">
            <v>522000000</v>
          </cell>
          <cell r="I125">
            <v>350452000</v>
          </cell>
          <cell r="J125">
            <v>39775000</v>
          </cell>
          <cell r="K125">
            <v>990000000</v>
          </cell>
          <cell r="L125">
            <v>2215000000</v>
          </cell>
          <cell r="M125">
            <v>822000000</v>
          </cell>
          <cell r="N125">
            <v>517000000</v>
          </cell>
          <cell r="O125">
            <v>290159000</v>
          </cell>
          <cell r="P125">
            <v>222886000</v>
          </cell>
          <cell r="Q125">
            <v>2775000000</v>
          </cell>
        </row>
        <row r="126">
          <cell r="A126" t="str">
            <v>Non-Interest Income</v>
          </cell>
          <cell r="B126"/>
          <cell r="C126">
            <v>846000000</v>
          </cell>
          <cell r="D126">
            <v>1166000000</v>
          </cell>
          <cell r="E126">
            <v>592000000</v>
          </cell>
          <cell r="F126">
            <v>459429000</v>
          </cell>
          <cell r="G126">
            <v>1561000000</v>
          </cell>
          <cell r="H126">
            <v>275000000</v>
          </cell>
          <cell r="I126">
            <v>158778000</v>
          </cell>
          <cell r="J126">
            <v>1661000</v>
          </cell>
          <cell r="K126">
            <v>381000000</v>
          </cell>
          <cell r="L126">
            <v>1780000000</v>
          </cell>
          <cell r="M126">
            <v>515000000</v>
          </cell>
          <cell r="N126">
            <v>139000000</v>
          </cell>
          <cell r="O126">
            <v>49624000</v>
          </cell>
          <cell r="P126">
            <v>135435000</v>
          </cell>
          <cell r="Q126">
            <v>2422000000</v>
          </cell>
        </row>
        <row r="127">
          <cell r="A127" t="str">
            <v>NonInterest Expense</v>
          </cell>
          <cell r="B127"/>
          <cell r="C127">
            <v>1391000000</v>
          </cell>
          <cell r="D127">
            <v>1745000000</v>
          </cell>
          <cell r="E127">
            <v>992000000</v>
          </cell>
          <cell r="F127">
            <v>806025000</v>
          </cell>
          <cell r="G127">
            <v>975000000</v>
          </cell>
          <cell r="H127">
            <v>463000000</v>
          </cell>
          <cell r="I127">
            <v>257761000</v>
          </cell>
          <cell r="J127">
            <v>25966000</v>
          </cell>
          <cell r="K127">
            <v>858000000</v>
          </cell>
          <cell r="L127">
            <v>2456000000</v>
          </cell>
          <cell r="M127">
            <v>886000000</v>
          </cell>
          <cell r="N127">
            <v>413000000</v>
          </cell>
          <cell r="O127">
            <v>164499000</v>
          </cell>
          <cell r="P127">
            <v>205646000</v>
          </cell>
          <cell r="Q127">
            <v>3039000000</v>
          </cell>
        </row>
        <row r="128">
          <cell r="A128" t="str">
            <v>Total Non-Interest Expense</v>
          </cell>
          <cell r="B128"/>
          <cell r="C128">
            <v>-545000000</v>
          </cell>
          <cell r="D128">
            <v>-579000000</v>
          </cell>
          <cell r="E128">
            <v>-400000000</v>
          </cell>
          <cell r="F128">
            <v>-346596000</v>
          </cell>
          <cell r="G128">
            <v>586000000</v>
          </cell>
          <cell r="H128">
            <v>-188000000</v>
          </cell>
          <cell r="I128">
            <v>-98983000</v>
          </cell>
          <cell r="J128">
            <v>-24305000</v>
          </cell>
          <cell r="K128">
            <v>-477000000</v>
          </cell>
          <cell r="L128">
            <v>-676000000</v>
          </cell>
          <cell r="M128">
            <v>-371000000</v>
          </cell>
          <cell r="N128">
            <v>-274000000</v>
          </cell>
          <cell r="O128">
            <v>-114875000</v>
          </cell>
          <cell r="P128">
            <v>-70211000</v>
          </cell>
          <cell r="Q128">
            <v>-617000000</v>
          </cell>
        </row>
        <row r="129">
          <cell r="A129" t="str">
            <v>Income Before Taxes</v>
          </cell>
          <cell r="B129"/>
          <cell r="C129">
            <v>765000000</v>
          </cell>
          <cell r="D129">
            <v>942000000</v>
          </cell>
          <cell r="E129">
            <v>497000000</v>
          </cell>
          <cell r="F129">
            <v>580538000</v>
          </cell>
          <cell r="G129">
            <v>1489000000</v>
          </cell>
          <cell r="H129">
            <v>334000000</v>
          </cell>
          <cell r="I129">
            <v>251469000</v>
          </cell>
          <cell r="J129">
            <v>15470000</v>
          </cell>
          <cell r="K129">
            <v>513000000</v>
          </cell>
          <cell r="L129">
            <v>1539000000</v>
          </cell>
          <cell r="M129">
            <v>451000000</v>
          </cell>
          <cell r="N129">
            <v>243000000</v>
          </cell>
          <cell r="O129">
            <v>175284000</v>
          </cell>
          <cell r="P129">
            <v>152675000</v>
          </cell>
          <cell r="Q129">
            <v>2158000000</v>
          </cell>
        </row>
        <row r="130">
          <cell r="A130" t="str">
            <v>Income Tax Expense</v>
          </cell>
          <cell r="B130"/>
          <cell r="C130">
            <v>225000000</v>
          </cell>
          <cell r="D130">
            <v>294000000</v>
          </cell>
          <cell r="E130">
            <v>134000000</v>
          </cell>
          <cell r="F130">
            <v>224615000</v>
          </cell>
          <cell r="G130">
            <v>475000000</v>
          </cell>
          <cell r="H130">
            <v>108000000</v>
          </cell>
          <cell r="I130">
            <v>97351000</v>
          </cell>
          <cell r="J130">
            <v>5291000</v>
          </cell>
          <cell r="K130">
            <v>165000000</v>
          </cell>
          <cell r="L130">
            <v>413000000</v>
          </cell>
          <cell r="M130">
            <v>139000000</v>
          </cell>
          <cell r="N130">
            <v>83000000</v>
          </cell>
          <cell r="O130">
            <v>42624000</v>
          </cell>
          <cell r="P130">
            <v>54668000</v>
          </cell>
          <cell r="Q130">
            <v>589000000</v>
          </cell>
        </row>
        <row r="131">
          <cell r="A131" t="str">
            <v>Net Income</v>
          </cell>
          <cell r="B131"/>
          <cell r="C131">
            <v>540000000</v>
          </cell>
          <cell r="D131">
            <v>648000000</v>
          </cell>
          <cell r="E131">
            <v>363000000</v>
          </cell>
          <cell r="F131">
            <v>355923000</v>
          </cell>
          <cell r="G131">
            <v>1014000000</v>
          </cell>
          <cell r="H131">
            <v>226000000</v>
          </cell>
          <cell r="I131">
            <v>154118000</v>
          </cell>
          <cell r="J131">
            <v>10179000</v>
          </cell>
          <cell r="K131">
            <v>348000000</v>
          </cell>
          <cell r="L131">
            <v>1126000000</v>
          </cell>
          <cell r="M131">
            <v>312000000</v>
          </cell>
          <cell r="N131">
            <v>160000000</v>
          </cell>
          <cell r="O131">
            <v>132660000</v>
          </cell>
          <cell r="P131">
            <v>98007000</v>
          </cell>
          <cell r="Q131">
            <v>1569000000</v>
          </cell>
        </row>
        <row r="132">
          <cell r="A132" t="str">
            <v>Dividends on Preferred Stock</v>
          </cell>
          <cell r="B132"/>
          <cell r="C132">
            <v>2000000</v>
          </cell>
          <cell r="D132">
            <v>51000000</v>
          </cell>
          <cell r="E132">
            <v>0</v>
          </cell>
          <cell r="F132">
            <v>0</v>
          </cell>
          <cell r="G132">
            <v>15000000</v>
          </cell>
          <cell r="H132">
            <v>0</v>
          </cell>
          <cell r="I132">
            <v>5498000</v>
          </cell>
          <cell r="J132">
            <v>0</v>
          </cell>
          <cell r="K132">
            <v>7000000</v>
          </cell>
          <cell r="L132">
            <v>76000000</v>
          </cell>
          <cell r="M132">
            <v>0</v>
          </cell>
          <cell r="N132">
            <v>8000000</v>
          </cell>
          <cell r="O132">
            <v>0</v>
          </cell>
          <cell r="P132">
            <v>2559000</v>
          </cell>
          <cell r="Q132">
            <v>6000000</v>
          </cell>
        </row>
        <row r="133">
          <cell r="A133" t="str">
            <v>Net Income Available to Common Shareholders</v>
          </cell>
          <cell r="B133"/>
          <cell r="C133">
            <v>538000000</v>
          </cell>
          <cell r="D133">
            <v>597000000</v>
          </cell>
          <cell r="E133">
            <v>362987000</v>
          </cell>
          <cell r="F133">
            <v>355923000</v>
          </cell>
          <cell r="G133">
            <v>999000000</v>
          </cell>
          <cell r="H133">
            <v>224000000</v>
          </cell>
          <cell r="I133">
            <v>148620000</v>
          </cell>
          <cell r="J133">
            <v>10179000</v>
          </cell>
          <cell r="K133">
            <v>341000000</v>
          </cell>
          <cell r="L133">
            <v>1050000000</v>
          </cell>
          <cell r="M133">
            <v>311000000</v>
          </cell>
          <cell r="N133">
            <v>152000000</v>
          </cell>
          <cell r="O133">
            <v>132660000</v>
          </cell>
          <cell r="P133">
            <v>95448000</v>
          </cell>
          <cell r="Q133">
            <v>1563000000</v>
          </cell>
        </row>
        <row r="134">
          <cell r="A134" t="str">
            <v>Diluted weighted average shares out.</v>
          </cell>
          <cell r="B134"/>
          <cell r="C134">
            <v>483640000</v>
          </cell>
          <cell r="D134">
            <v>806124000</v>
          </cell>
          <cell r="E134">
            <v>1088841000</v>
          </cell>
          <cell r="F134">
            <v>161051131</v>
          </cell>
          <cell r="G134">
            <v>733284502</v>
          </cell>
          <cell r="H134">
            <v>177777777</v>
          </cell>
          <cell r="I134">
            <v>52702127</v>
          </cell>
          <cell r="J134">
            <v>29082857</v>
          </cell>
          <cell r="K134">
            <v>502157384</v>
          </cell>
          <cell r="L134">
            <v>486111000</v>
          </cell>
          <cell r="M134">
            <v>1193000000</v>
          </cell>
          <cell r="N134">
            <v>209106000</v>
          </cell>
          <cell r="O134">
            <v>145882000</v>
          </cell>
          <cell r="P134">
            <v>121814000</v>
          </cell>
          <cell r="Q134">
            <v>1678000000</v>
          </cell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</row>
        <row r="136">
          <cell r="A136" t="str">
            <v>Total Revenue</v>
          </cell>
          <cell r="B136"/>
          <cell r="C136">
            <v>2481000000</v>
          </cell>
          <cell r="D136">
            <v>3043000000</v>
          </cell>
          <cell r="E136">
            <v>1701000000</v>
          </cell>
          <cell r="F136">
            <v>1516639000</v>
          </cell>
          <cell r="G136">
            <v>2713000000</v>
          </cell>
          <cell r="H136">
            <v>854000000</v>
          </cell>
          <cell r="I136">
            <v>544049000</v>
          </cell>
          <cell r="J136">
            <v>60980000</v>
          </cell>
          <cell r="K136">
            <v>1645000000</v>
          </cell>
          <cell r="L136">
            <v>4575000000</v>
          </cell>
          <cell r="M136">
            <v>1528000000</v>
          </cell>
          <cell r="N136">
            <v>696000000</v>
          </cell>
          <cell r="O136">
            <v>389534000</v>
          </cell>
          <cell r="P136">
            <v>433087000</v>
          </cell>
          <cell r="Q136">
            <v>6136000000</v>
          </cell>
        </row>
        <row r="137">
          <cell r="A137" t="str">
            <v>Dividends</v>
          </cell>
          <cell r="B137"/>
          <cell r="C137" t="e">
            <v>#NAME?</v>
          </cell>
          <cell r="D137" t="e">
            <v>#NAME?</v>
          </cell>
          <cell r="E137" t="e">
            <v>#NAME?</v>
          </cell>
          <cell r="F137" t="e">
            <v>#NAME?</v>
          </cell>
          <cell r="G137" t="e">
            <v>#NAME?</v>
          </cell>
          <cell r="H137" t="e">
            <v>#NAME?</v>
          </cell>
          <cell r="I137" t="e">
            <v>#NAME?</v>
          </cell>
          <cell r="J137" t="e">
            <v>#NAME?</v>
          </cell>
          <cell r="K137" t="e">
            <v>#NAME?</v>
          </cell>
          <cell r="L137" t="e">
            <v>#NAME?</v>
          </cell>
          <cell r="M137" t="e">
            <v>#NAME?</v>
          </cell>
          <cell r="N137" t="e">
            <v>#NAME?</v>
          </cell>
          <cell r="O137" t="e">
            <v>#NAME?</v>
          </cell>
          <cell r="P137" t="e">
            <v>#NAME?</v>
          </cell>
          <cell r="Q137" t="e">
            <v>#NAME?</v>
          </cell>
        </row>
        <row r="138">
          <cell r="A138" t="str">
            <v>Dividend Payout Ratio</v>
          </cell>
          <cell r="B138"/>
          <cell r="C138" t="e">
            <v>#NAME?</v>
          </cell>
          <cell r="D138" t="e">
            <v>#NAME?</v>
          </cell>
          <cell r="E138" t="e">
            <v>#NAME?</v>
          </cell>
          <cell r="F138" t="e">
            <v>#NAME?</v>
          </cell>
          <cell r="G138" t="e">
            <v>#NAME?</v>
          </cell>
          <cell r="H138" t="e">
            <v>#NAME?</v>
          </cell>
          <cell r="I138" t="e">
            <v>#NAME?</v>
          </cell>
          <cell r="J138" t="e">
            <v>#NAME?</v>
          </cell>
          <cell r="K138" t="e">
            <v>#NAME?</v>
          </cell>
          <cell r="L138" t="e">
            <v>#NAME?</v>
          </cell>
          <cell r="M138" t="e">
            <v>#NAME?</v>
          </cell>
          <cell r="N138" t="e">
            <v>#NAME?</v>
          </cell>
          <cell r="O138" t="e">
            <v>#NAME?</v>
          </cell>
          <cell r="P138" t="e">
            <v>#NAME?</v>
          </cell>
          <cell r="Q138" t="e">
            <v>#NAME?</v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</row>
        <row r="140">
          <cell r="A140" t="str">
            <v>Diluted EPS calculation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</row>
        <row r="141">
          <cell r="A141" t="str">
            <v>Numerator adjustment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</row>
        <row r="142">
          <cell r="A142" t="str">
            <v>Denominator adjustment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</row>
        <row r="143">
          <cell r="A143" t="str">
            <v>Diluted EPS</v>
          </cell>
          <cell r="B143"/>
          <cell r="C143">
            <v>1.1123976511454801</v>
          </cell>
          <cell r="D143">
            <v>0.7405808535659526</v>
          </cell>
          <cell r="E143">
            <v>0.33337006964285876</v>
          </cell>
          <cell r="F143">
            <v>2.210000003042512</v>
          </cell>
          <cell r="G143">
            <v>1.3623634445774773</v>
          </cell>
          <cell r="H143">
            <v>1.2600000055125</v>
          </cell>
          <cell r="I143">
            <v>2.8200000352926931</v>
          </cell>
          <cell r="J143">
            <v>0.35000000171922585</v>
          </cell>
          <cell r="K143">
            <v>0.6790699706210036</v>
          </cell>
          <cell r="L143">
            <v>2.1600004937143984</v>
          </cell>
          <cell r="M143">
            <v>0.26068734283319361</v>
          </cell>
          <cell r="N143">
            <v>0.72690405822884085</v>
          </cell>
          <cell r="O143">
            <v>0.90936510330266929</v>
          </cell>
          <cell r="P143">
            <v>0.78355525637447254</v>
          </cell>
          <cell r="Q143">
            <v>0.93146603098927294</v>
          </cell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</row>
        <row r="145">
          <cell r="A145" t="str">
            <v>BALANCE SHEET: LATEST FISCAL QUARTER</v>
          </cell>
          <cell r="B145"/>
          <cell r="C145" t="str">
            <v>STI</v>
          </cell>
          <cell r="D145" t="str">
            <v>BBT</v>
          </cell>
          <cell r="E145" t="str">
            <v>KEY</v>
          </cell>
          <cell r="F145" t="str">
            <v>MTB</v>
          </cell>
          <cell r="G145" t="str">
            <v>FITB</v>
          </cell>
          <cell r="H145" t="str">
            <v>CMA</v>
          </cell>
          <cell r="I145" t="str">
            <v>SIVB</v>
          </cell>
          <cell r="J145" t="str">
            <v>FFIC</v>
          </cell>
          <cell r="K145" t="str">
            <v>CFG</v>
          </cell>
          <cell r="L145" t="str">
            <v>PNC</v>
          </cell>
          <cell r="M145" t="str">
            <v>RF</v>
          </cell>
          <cell r="N145" t="str">
            <v>ZION</v>
          </cell>
          <cell r="O145" t="str">
            <v>EWBC</v>
          </cell>
          <cell r="P145" t="str">
            <v>SNV</v>
          </cell>
          <cell r="Q145" t="str">
            <v>USB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</row>
        <row r="147">
          <cell r="A147" t="str">
            <v>Data as of:</v>
          </cell>
          <cell r="B147"/>
          <cell r="C147">
            <v>43008</v>
          </cell>
          <cell r="D147">
            <v>43008</v>
          </cell>
          <cell r="E147">
            <v>43008</v>
          </cell>
          <cell r="F147">
            <v>43008</v>
          </cell>
          <cell r="G147">
            <v>43008</v>
          </cell>
          <cell r="H147">
            <v>43008</v>
          </cell>
          <cell r="I147">
            <v>43008</v>
          </cell>
          <cell r="J147">
            <v>43008</v>
          </cell>
          <cell r="K147">
            <v>43008</v>
          </cell>
          <cell r="L147">
            <v>43008</v>
          </cell>
          <cell r="M147">
            <v>43008</v>
          </cell>
          <cell r="N147">
            <v>43008</v>
          </cell>
          <cell r="O147">
            <v>43008</v>
          </cell>
          <cell r="P147">
            <v>43008</v>
          </cell>
          <cell r="Q147">
            <v>43008</v>
          </cell>
        </row>
        <row r="148">
          <cell r="A148" t="str">
            <v>Total Assets</v>
          </cell>
          <cell r="B148"/>
          <cell r="C148">
            <v>208252000000</v>
          </cell>
          <cell r="D148">
            <v>220340000000</v>
          </cell>
          <cell r="E148">
            <v>136733000000</v>
          </cell>
          <cell r="F148">
            <v>120401804000</v>
          </cell>
          <cell r="G148">
            <v>142264000000</v>
          </cell>
          <cell r="H148">
            <v>72017000000</v>
          </cell>
          <cell r="I148">
            <v>50754287000</v>
          </cell>
          <cell r="J148">
            <v>6261382000</v>
          </cell>
          <cell r="K148">
            <v>151356000000</v>
          </cell>
          <cell r="L148">
            <v>375191000000</v>
          </cell>
          <cell r="M148">
            <v>123271000000</v>
          </cell>
          <cell r="N148">
            <v>65564000000</v>
          </cell>
          <cell r="O148">
            <v>36307966000</v>
          </cell>
          <cell r="P148">
            <v>31642123000</v>
          </cell>
          <cell r="Q148">
            <v>459227000000</v>
          </cell>
        </row>
        <row r="149">
          <cell r="A149" t="str">
            <v>Tota Liabilities</v>
          </cell>
          <cell r="B149"/>
          <cell r="C149">
            <v>183730000000</v>
          </cell>
          <cell r="D149">
            <v>190487000000</v>
          </cell>
          <cell r="E149">
            <v>121483000000</v>
          </cell>
          <cell r="F149">
            <v>104083752000</v>
          </cell>
          <cell r="G149">
            <v>125884000000</v>
          </cell>
          <cell r="H149">
            <v>63983000000</v>
          </cell>
          <cell r="I149">
            <v>46556989000</v>
          </cell>
          <cell r="J149">
            <v>5721773000</v>
          </cell>
          <cell r="K149">
            <v>131247000000</v>
          </cell>
          <cell r="L149">
            <v>328739000000</v>
          </cell>
          <cell r="M149">
            <v>106647000000</v>
          </cell>
          <cell r="N149">
            <v>57803000000</v>
          </cell>
          <cell r="O149">
            <v>32526070000</v>
          </cell>
          <cell r="P149">
            <v>28645045000</v>
          </cell>
          <cell r="Q149">
            <v>409876000000</v>
          </cell>
        </row>
        <row r="150">
          <cell r="A150" t="str">
            <v>Common Shareholders' Equity</v>
          </cell>
          <cell r="B150"/>
          <cell r="C150">
            <v>24522000000</v>
          </cell>
          <cell r="D150">
            <v>29853000000</v>
          </cell>
          <cell r="E150">
            <v>15250000000</v>
          </cell>
          <cell r="F150">
            <v>16318052000</v>
          </cell>
          <cell r="G150">
            <v>16380000000</v>
          </cell>
          <cell r="H150">
            <v>8034000000</v>
          </cell>
          <cell r="I150">
            <v>4197298000</v>
          </cell>
          <cell r="J150">
            <v>539609000</v>
          </cell>
          <cell r="K150">
            <v>20109000000</v>
          </cell>
          <cell r="L150">
            <v>46452000000</v>
          </cell>
          <cell r="M150">
            <v>16624000000</v>
          </cell>
          <cell r="N150">
            <v>7761000000</v>
          </cell>
          <cell r="O150">
            <v>3781896000</v>
          </cell>
          <cell r="P150">
            <v>2997078000</v>
          </cell>
          <cell r="Q150">
            <v>49351000000</v>
          </cell>
        </row>
        <row r="151">
          <cell r="A151" t="str">
            <v>Less: Preferred Shares</v>
          </cell>
          <cell r="B151"/>
          <cell r="C151">
            <v>-1975000000</v>
          </cell>
          <cell r="D151">
            <v>-3053000000</v>
          </cell>
          <cell r="E151">
            <v>-1025000000</v>
          </cell>
          <cell r="F151">
            <v>-1231500000</v>
          </cell>
          <cell r="G151">
            <v>-1331000000</v>
          </cell>
          <cell r="H151">
            <v>0</v>
          </cell>
          <cell r="I151">
            <v>0</v>
          </cell>
          <cell r="J151">
            <v>0</v>
          </cell>
          <cell r="K151">
            <v>-247000000</v>
          </cell>
          <cell r="L151">
            <v>0</v>
          </cell>
          <cell r="M151">
            <v>0</v>
          </cell>
          <cell r="N151">
            <v>-1266000000</v>
          </cell>
          <cell r="O151">
            <v>0</v>
          </cell>
          <cell r="P151">
            <v>-125980000</v>
          </cell>
          <cell r="Q151">
            <v>-5419000000</v>
          </cell>
        </row>
        <row r="152">
          <cell r="A152" t="str">
            <v>Book Value</v>
          </cell>
          <cell r="B152"/>
          <cell r="C152">
            <v>22547000000</v>
          </cell>
          <cell r="D152">
            <v>26800000000</v>
          </cell>
          <cell r="E152">
            <v>14225000000</v>
          </cell>
          <cell r="F152">
            <v>15086552000</v>
          </cell>
          <cell r="G152">
            <v>15049000000</v>
          </cell>
          <cell r="H152">
            <v>8034000000</v>
          </cell>
          <cell r="I152">
            <v>4197298000</v>
          </cell>
          <cell r="J152">
            <v>539609000</v>
          </cell>
          <cell r="K152">
            <v>19862000000</v>
          </cell>
          <cell r="L152">
            <v>46452000000</v>
          </cell>
          <cell r="M152">
            <v>16624000000</v>
          </cell>
          <cell r="N152">
            <v>6495000000</v>
          </cell>
          <cell r="O152">
            <v>3781896000</v>
          </cell>
          <cell r="P152">
            <v>2871098000</v>
          </cell>
          <cell r="Q152">
            <v>43932000000</v>
          </cell>
        </row>
        <row r="153">
          <cell r="A153" t="str">
            <v>Goodwill</v>
          </cell>
          <cell r="B153"/>
          <cell r="C153">
            <v>-6338000000</v>
          </cell>
          <cell r="D153">
            <v>-9618000000</v>
          </cell>
          <cell r="E153">
            <v>-2487000000</v>
          </cell>
          <cell r="F153">
            <v>-4593112000</v>
          </cell>
          <cell r="G153">
            <v>-2423000</v>
          </cell>
          <cell r="H153">
            <v>-635000000</v>
          </cell>
          <cell r="I153">
            <v>0</v>
          </cell>
          <cell r="J153">
            <v>-16127000</v>
          </cell>
          <cell r="K153">
            <v>-6887000000</v>
          </cell>
          <cell r="L153">
            <v>-9163000000</v>
          </cell>
          <cell r="M153">
            <v>-4904000000</v>
          </cell>
          <cell r="N153">
            <v>-1014000000</v>
          </cell>
          <cell r="O153">
            <v>-469433000</v>
          </cell>
          <cell r="P153">
            <v>-57315000</v>
          </cell>
          <cell r="Q153">
            <v>-9370000000</v>
          </cell>
        </row>
        <row r="154">
          <cell r="A154" t="str">
            <v>Intanigble Assets</v>
          </cell>
          <cell r="B154"/>
          <cell r="C154">
            <v>-1706000000</v>
          </cell>
          <cell r="D154">
            <v>-745000000</v>
          </cell>
          <cell r="E154">
            <v>-412000000</v>
          </cell>
          <cell r="F154">
            <v>-78614000</v>
          </cell>
          <cell r="G154">
            <v>-18000000</v>
          </cell>
          <cell r="H154">
            <v>-8000000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-11548000</v>
          </cell>
          <cell r="Q154">
            <v>-3193000000</v>
          </cell>
        </row>
        <row r="155">
          <cell r="A155" t="str">
            <v>Tanigble Common Equity</v>
          </cell>
          <cell r="B155"/>
          <cell r="C155">
            <v>14503000000</v>
          </cell>
          <cell r="D155">
            <v>16437000000</v>
          </cell>
          <cell r="E155">
            <v>11326000000</v>
          </cell>
          <cell r="F155">
            <v>10414826000</v>
          </cell>
          <cell r="G155">
            <v>15028577000</v>
          </cell>
          <cell r="H155">
            <v>7391000000</v>
          </cell>
          <cell r="I155">
            <v>4197298000</v>
          </cell>
          <cell r="J155">
            <v>523482000</v>
          </cell>
          <cell r="K155">
            <v>12975000000</v>
          </cell>
          <cell r="L155">
            <v>37289000000</v>
          </cell>
          <cell r="M155">
            <v>11720000000</v>
          </cell>
          <cell r="N155">
            <v>5481000000</v>
          </cell>
          <cell r="O155">
            <v>3312463000</v>
          </cell>
          <cell r="P155">
            <v>2802235000</v>
          </cell>
          <cell r="Q155">
            <v>31369000000</v>
          </cell>
        </row>
        <row r="156">
          <cell r="A156" t="str">
            <v>Other</v>
          </cell>
          <cell r="B156"/>
          <cell r="C156">
            <v>4506000000</v>
          </cell>
          <cell r="D156">
            <v>1420810000</v>
          </cell>
          <cell r="E156">
            <v>803000000</v>
          </cell>
          <cell r="F156">
            <v>434816000</v>
          </cell>
          <cell r="G156">
            <v>-2585577000</v>
          </cell>
          <cell r="H156">
            <v>643000000</v>
          </cell>
          <cell r="I156">
            <v>-324375148</v>
          </cell>
          <cell r="J156">
            <v>106266000</v>
          </cell>
          <cell r="K156">
            <v>1118000000</v>
          </cell>
          <cell r="L156">
            <v>-5490000000</v>
          </cell>
          <cell r="M156">
            <v>-427000000</v>
          </cell>
          <cell r="N156">
            <v>1319000000</v>
          </cell>
          <cell r="O156">
            <v>-336461000</v>
          </cell>
          <cell r="P156">
            <v>-52931000</v>
          </cell>
          <cell r="Q156">
            <v>3507000000</v>
          </cell>
        </row>
        <row r="157">
          <cell r="A157" t="str">
            <v>Common Equity Tier 1 Capital</v>
          </cell>
          <cell r="B157"/>
          <cell r="C157">
            <v>19009000000</v>
          </cell>
          <cell r="D157">
            <v>17857810000</v>
          </cell>
          <cell r="E157">
            <v>12129000000</v>
          </cell>
          <cell r="F157">
            <v>10849642000</v>
          </cell>
          <cell r="G157">
            <v>12443000000</v>
          </cell>
          <cell r="H157">
            <v>8034000000</v>
          </cell>
          <cell r="I157">
            <v>3872922852</v>
          </cell>
          <cell r="J157">
            <v>629748000</v>
          </cell>
          <cell r="K157">
            <v>14093000000</v>
          </cell>
          <cell r="L157">
            <v>31799000000</v>
          </cell>
          <cell r="M157">
            <v>11293000000</v>
          </cell>
          <cell r="N157">
            <v>6800000000</v>
          </cell>
          <cell r="O157">
            <v>2976002000</v>
          </cell>
          <cell r="P157">
            <v>2749304000</v>
          </cell>
          <cell r="Q157">
            <v>34876000000</v>
          </cell>
        </row>
        <row r="158">
          <cell r="A158" t="str">
            <v>Allowance for Credit Losses</v>
          </cell>
          <cell r="B158"/>
          <cell r="C158">
            <v>120000000</v>
          </cell>
          <cell r="D158">
            <v>126000000</v>
          </cell>
          <cell r="E158">
            <v>51000000</v>
          </cell>
          <cell r="F158">
            <v>30000000</v>
          </cell>
          <cell r="G158">
            <v>67000000</v>
          </cell>
          <cell r="H158">
            <v>24000000</v>
          </cell>
          <cell r="I158">
            <v>23522000</v>
          </cell>
          <cell r="J158">
            <v>3266000</v>
          </cell>
          <cell r="K158">
            <v>72000000</v>
          </cell>
          <cell r="L158">
            <v>130000000</v>
          </cell>
          <cell r="M158">
            <v>76000000</v>
          </cell>
          <cell r="N158">
            <v>5000000</v>
          </cell>
          <cell r="O158">
            <v>12996000</v>
          </cell>
          <cell r="P158">
            <v>39686000</v>
          </cell>
          <cell r="Q158">
            <v>360000000</v>
          </cell>
        </row>
        <row r="159">
          <cell r="A159" t="str">
            <v>Qualifiying Debt</v>
          </cell>
          <cell r="B159"/>
          <cell r="C159">
            <v>3330000000</v>
          </cell>
          <cell r="D159">
            <v>6592780000</v>
          </cell>
          <cell r="E159">
            <v>3293000000</v>
          </cell>
          <cell r="F159">
            <v>3402850000</v>
          </cell>
          <cell r="G159">
            <v>5306000000</v>
          </cell>
          <cell r="H159">
            <v>1134000000</v>
          </cell>
          <cell r="I159">
            <v>285438002</v>
          </cell>
          <cell r="J159">
            <v>22003000</v>
          </cell>
          <cell r="K159">
            <v>3395000000</v>
          </cell>
          <cell r="L159">
            <v>10464000000</v>
          </cell>
          <cell r="M159">
            <v>1174296410</v>
          </cell>
          <cell r="N159">
            <v>895000000</v>
          </cell>
          <cell r="O159">
            <v>411644000</v>
          </cell>
          <cell r="P159">
            <v>573137000</v>
          </cell>
          <cell r="Q159">
            <v>12868000000</v>
          </cell>
        </row>
        <row r="160">
          <cell r="A160" t="str">
            <v>Total Capital</v>
          </cell>
          <cell r="B160"/>
          <cell r="C160">
            <v>22459000000</v>
          </cell>
          <cell r="D160">
            <v>24576590000</v>
          </cell>
          <cell r="E160">
            <v>15473000000</v>
          </cell>
          <cell r="F160">
            <v>14282492000</v>
          </cell>
          <cell r="G160">
            <v>17816000000</v>
          </cell>
          <cell r="H160">
            <v>9192000000</v>
          </cell>
          <cell r="I160">
            <v>4181882854</v>
          </cell>
          <cell r="J160">
            <v>655017000</v>
          </cell>
          <cell r="K160">
            <v>17560000000</v>
          </cell>
          <cell r="L160">
            <v>42393000000</v>
          </cell>
          <cell r="M160">
            <v>12543296410</v>
          </cell>
          <cell r="N160">
            <v>7700000000</v>
          </cell>
          <cell r="O160">
            <v>3400642000</v>
          </cell>
          <cell r="P160">
            <v>3362127000</v>
          </cell>
          <cell r="Q160">
            <v>48104000000</v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</row>
        <row r="162">
          <cell r="A162" t="str">
            <v>CET 1 Ratio</v>
          </cell>
          <cell r="B162"/>
          <cell r="C162">
            <v>0.1074</v>
          </cell>
          <cell r="D162">
            <v>0.10100000000000001</v>
          </cell>
          <cell r="E162">
            <v>0.10150000000000001</v>
          </cell>
          <cell r="F162">
            <v>0.10979999999999999</v>
          </cell>
          <cell r="G162">
            <v>0.10589999999999999</v>
          </cell>
          <cell r="H162">
            <v>0.11509999999999999</v>
          </cell>
          <cell r="I162">
            <v>0.12959999999999999</v>
          </cell>
          <cell r="J162">
            <v>0.1404</v>
          </cell>
          <cell r="K162">
            <v>0.111</v>
          </cell>
          <cell r="L162">
            <v>0.10299999999999999</v>
          </cell>
          <cell r="M162">
            <v>0.112</v>
          </cell>
          <cell r="N162">
            <v>0.1222</v>
          </cell>
          <cell r="O162">
            <v>0.114</v>
          </cell>
          <cell r="P162">
            <v>0.10059999999999999</v>
          </cell>
          <cell r="Q162">
            <v>0.13100000000000001</v>
          </cell>
        </row>
        <row r="163">
          <cell r="A163" t="str">
            <v>TCE as % of Common Shareholders Equity</v>
          </cell>
          <cell r="B163"/>
          <cell r="C163">
            <v>0.59142810537476553</v>
          </cell>
          <cell r="D163">
            <v>0.55059792985629585</v>
          </cell>
          <cell r="E163">
            <v>0.74268852459016399</v>
          </cell>
          <cell r="F163">
            <v>0.63823953986664583</v>
          </cell>
          <cell r="G163">
            <v>0.9174955433455434</v>
          </cell>
          <cell r="H163">
            <v>0.91996514812048791</v>
          </cell>
          <cell r="I163">
            <v>1</v>
          </cell>
          <cell r="J163">
            <v>0.97011354517808268</v>
          </cell>
          <cell r="K163">
            <v>0.64523347754736682</v>
          </cell>
          <cell r="L163">
            <v>0.8027426160337553</v>
          </cell>
          <cell r="M163">
            <v>0.70500481231953804</v>
          </cell>
          <cell r="N163">
            <v>0.70622342481638967</v>
          </cell>
          <cell r="O163">
            <v>0.8758736358694158</v>
          </cell>
          <cell r="P163">
            <v>0.93498901263163658</v>
          </cell>
          <cell r="Q163">
            <v>0.63563048367814223</v>
          </cell>
        </row>
        <row r="164">
          <cell r="A164" t="str">
            <v>Risk Weighted Assets</v>
          </cell>
          <cell r="B164"/>
          <cell r="C164">
            <v>176992551210.42831</v>
          </cell>
          <cell r="D164">
            <v>176810000000</v>
          </cell>
          <cell r="E164">
            <v>119497536945.81281</v>
          </cell>
          <cell r="F164">
            <v>98812768670.309662</v>
          </cell>
          <cell r="G164">
            <v>117497639282.34184</v>
          </cell>
          <cell r="H164">
            <v>69800173761.946136</v>
          </cell>
          <cell r="I164">
            <v>29883663981.481483</v>
          </cell>
          <cell r="J164">
            <v>4485384615.3846159</v>
          </cell>
          <cell r="K164">
            <v>126963963963.96396</v>
          </cell>
          <cell r="L164">
            <v>308728155339.80585</v>
          </cell>
          <cell r="M164">
            <v>100830357142.85715</v>
          </cell>
          <cell r="N164">
            <v>55646481178.396072</v>
          </cell>
          <cell r="O164">
            <v>26105280701.754387</v>
          </cell>
          <cell r="P164">
            <v>27329065606.361832</v>
          </cell>
          <cell r="Q164">
            <v>266229007633.58777</v>
          </cell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</row>
        <row r="166">
          <cell r="A166" t="str">
            <v>Adjustments for Excess / (Deficit) Capital: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</row>
        <row r="167">
          <cell r="A167" t="str">
            <v>Optimal / Target CET 1 Ratio:</v>
          </cell>
          <cell r="B167"/>
          <cell r="C167">
            <v>0.08</v>
          </cell>
          <cell r="D167">
            <v>0.08</v>
          </cell>
          <cell r="E167">
            <v>0.08</v>
          </cell>
          <cell r="F167">
            <v>0.08</v>
          </cell>
          <cell r="G167">
            <v>0.08</v>
          </cell>
          <cell r="H167">
            <v>0.08</v>
          </cell>
          <cell r="I167">
            <v>0.08</v>
          </cell>
          <cell r="J167">
            <v>6.5000000000000002E-2</v>
          </cell>
          <cell r="K167">
            <v>0.08</v>
          </cell>
          <cell r="L167">
            <v>0.08</v>
          </cell>
          <cell r="M167">
            <v>0.08</v>
          </cell>
          <cell r="N167">
            <v>0.08</v>
          </cell>
          <cell r="O167">
            <v>0.08</v>
          </cell>
          <cell r="P167">
            <v>0.08</v>
          </cell>
          <cell r="Q167">
            <v>0.08</v>
          </cell>
        </row>
        <row r="168">
          <cell r="A168" t="str">
            <v>Excess / (Deficit) CET 1 Ratio:</v>
          </cell>
          <cell r="B168"/>
          <cell r="C168">
            <v>2.7399999999999994E-2</v>
          </cell>
          <cell r="D168">
            <v>2.1000000000000005E-2</v>
          </cell>
          <cell r="E168">
            <v>2.1500000000000005E-2</v>
          </cell>
          <cell r="F168">
            <v>2.9799999999999993E-2</v>
          </cell>
          <cell r="G168">
            <v>2.5899999999999992E-2</v>
          </cell>
          <cell r="H168">
            <v>3.5099999999999992E-2</v>
          </cell>
          <cell r="I168">
            <v>4.9599999999999991E-2</v>
          </cell>
          <cell r="J168">
            <v>7.5399999999999995E-2</v>
          </cell>
          <cell r="K168">
            <v>3.1E-2</v>
          </cell>
          <cell r="L168">
            <v>2.2999999999999993E-2</v>
          </cell>
          <cell r="M168">
            <v>3.2000000000000001E-2</v>
          </cell>
          <cell r="N168">
            <v>4.2200000000000001E-2</v>
          </cell>
          <cell r="O168">
            <v>3.4000000000000002E-2</v>
          </cell>
          <cell r="P168">
            <v>2.0599999999999993E-2</v>
          </cell>
          <cell r="Q168">
            <v>5.1000000000000004E-2</v>
          </cell>
        </row>
        <row r="169">
          <cell r="A169" t="str">
            <v>Excess / (Deficit) Capital:</v>
          </cell>
          <cell r="B169"/>
          <cell r="C169">
            <v>4849595903.1657343</v>
          </cell>
          <cell r="D169">
            <v>3713010000.000001</v>
          </cell>
          <cell r="E169">
            <v>2569197044.3349757</v>
          </cell>
          <cell r="F169">
            <v>2944620506.3752275</v>
          </cell>
          <cell r="G169">
            <v>3043188857.412653</v>
          </cell>
          <cell r="H169">
            <v>2449986099.0443087</v>
          </cell>
          <cell r="I169">
            <v>1482229733.4814813</v>
          </cell>
          <cell r="J169">
            <v>338198000</v>
          </cell>
          <cell r="K169">
            <v>3935882882.8828826</v>
          </cell>
          <cell r="L169">
            <v>7100747572.8155327</v>
          </cell>
          <cell r="M169">
            <v>3226571428.5714288</v>
          </cell>
          <cell r="N169">
            <v>2348281505.7283144</v>
          </cell>
          <cell r="O169">
            <v>887579543.85964918</v>
          </cell>
          <cell r="P169">
            <v>562978751.49105358</v>
          </cell>
          <cell r="Q169">
            <v>13577679389.312977</v>
          </cell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</row>
        <row r="171">
          <cell r="A171" t="str">
            <v>Assumed Rate of Return on Excess Capital</v>
          </cell>
          <cell r="B171"/>
          <cell r="C171" t="e">
            <v>#NAME?</v>
          </cell>
          <cell r="D171" t="e">
            <v>#NAME?</v>
          </cell>
          <cell r="E171" t="e">
            <v>#NAME?</v>
          </cell>
          <cell r="F171" t="e">
            <v>#NAME?</v>
          </cell>
          <cell r="G171" t="e">
            <v>#NAME?</v>
          </cell>
          <cell r="H171" t="e">
            <v>#NAME?</v>
          </cell>
          <cell r="I171" t="e">
            <v>#NAME?</v>
          </cell>
          <cell r="J171" t="e">
            <v>#NAME?</v>
          </cell>
          <cell r="K171" t="e">
            <v>#NAME?</v>
          </cell>
          <cell r="L171" t="e">
            <v>#NAME?</v>
          </cell>
          <cell r="M171" t="e">
            <v>#NAME?</v>
          </cell>
          <cell r="N171" t="e">
            <v>#NAME?</v>
          </cell>
          <cell r="O171" t="e">
            <v>#NAME?</v>
          </cell>
          <cell r="P171" t="e">
            <v>#NAME?</v>
          </cell>
          <cell r="Q171" t="e">
            <v>#NAME?</v>
          </cell>
        </row>
        <row r="172">
          <cell r="A172" t="str">
            <v>Adjusted Net Income to Common:</v>
          </cell>
          <cell r="B172"/>
          <cell r="C172" t="e">
            <v>#NAME?</v>
          </cell>
          <cell r="D172" t="e">
            <v>#NAME?</v>
          </cell>
          <cell r="E172" t="e">
            <v>#NAME?</v>
          </cell>
          <cell r="F172" t="e">
            <v>#NAME?</v>
          </cell>
          <cell r="G172" t="e">
            <v>#NAME?</v>
          </cell>
          <cell r="H172" t="e">
            <v>#NAME?</v>
          </cell>
          <cell r="I172" t="e">
            <v>#NAME?</v>
          </cell>
          <cell r="J172" t="e">
            <v>#NAME?</v>
          </cell>
          <cell r="K172" t="e">
            <v>#NAME?</v>
          </cell>
          <cell r="L172" t="e">
            <v>#NAME?</v>
          </cell>
          <cell r="M172" t="e">
            <v>#NAME?</v>
          </cell>
          <cell r="N172" t="e">
            <v>#NAME?</v>
          </cell>
          <cell r="O172" t="e">
            <v>#NAME?</v>
          </cell>
          <cell r="P172" t="e">
            <v>#NAME?</v>
          </cell>
          <cell r="Q172" t="e">
            <v>#NAME?</v>
          </cell>
        </row>
        <row r="173">
          <cell r="A173" t="str">
            <v>Adjusted Tangible Book Value:</v>
          </cell>
          <cell r="B173"/>
          <cell r="C173">
            <v>9653404096.8342667</v>
          </cell>
          <cell r="D173">
            <v>12723990000</v>
          </cell>
          <cell r="E173">
            <v>8756802955.6650238</v>
          </cell>
          <cell r="F173">
            <v>7470205493.624773</v>
          </cell>
          <cell r="G173">
            <v>11985388142.587347</v>
          </cell>
          <cell r="H173">
            <v>4941013900.9556913</v>
          </cell>
          <cell r="I173">
            <v>2715068266.5185184</v>
          </cell>
          <cell r="J173">
            <v>185284000</v>
          </cell>
          <cell r="K173">
            <v>9039117117.1171169</v>
          </cell>
          <cell r="L173">
            <v>30188252427.184467</v>
          </cell>
          <cell r="M173">
            <v>8493428571.4285717</v>
          </cell>
          <cell r="N173">
            <v>3132718494.2716856</v>
          </cell>
          <cell r="O173">
            <v>2424883456.1403508</v>
          </cell>
          <cell r="P173">
            <v>2239256248.5089464</v>
          </cell>
          <cell r="Q173">
            <v>17791320610.687023</v>
          </cell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</row>
        <row r="175">
          <cell r="A175" t="str">
            <v>LATEST FISCAL YEAR QUARTER MINUS 1 YEAR</v>
          </cell>
          <cell r="B175"/>
          <cell r="C175" t="str">
            <v>STI</v>
          </cell>
          <cell r="D175" t="str">
            <v>BBT</v>
          </cell>
          <cell r="E175" t="str">
            <v>KEY</v>
          </cell>
          <cell r="F175" t="str">
            <v>MTB</v>
          </cell>
          <cell r="G175" t="str">
            <v>FITB</v>
          </cell>
          <cell r="H175" t="str">
            <v>CMA</v>
          </cell>
          <cell r="I175" t="str">
            <v>SIVB</v>
          </cell>
          <cell r="J175" t="str">
            <v>FFIC</v>
          </cell>
          <cell r="K175" t="str">
            <v>CFG</v>
          </cell>
          <cell r="L175" t="str">
            <v>PNC</v>
          </cell>
          <cell r="M175" t="str">
            <v>RF</v>
          </cell>
          <cell r="N175" t="str">
            <v>ZION</v>
          </cell>
          <cell r="O175" t="str">
            <v>EWBC</v>
          </cell>
          <cell r="P175" t="str">
            <v>SNV</v>
          </cell>
          <cell r="Q175" t="str">
            <v>USB</v>
          </cell>
        </row>
        <row r="176">
          <cell r="A176"/>
          <cell r="B176"/>
          <cell r="C176">
            <v>42643</v>
          </cell>
          <cell r="D176">
            <v>42643</v>
          </cell>
          <cell r="E176">
            <v>42643</v>
          </cell>
          <cell r="F176">
            <v>42643</v>
          </cell>
          <cell r="G176">
            <v>42643</v>
          </cell>
          <cell r="H176">
            <v>42643</v>
          </cell>
          <cell r="I176">
            <v>42643</v>
          </cell>
          <cell r="J176">
            <v>42643</v>
          </cell>
          <cell r="K176">
            <v>42643</v>
          </cell>
          <cell r="L176">
            <v>42643</v>
          </cell>
          <cell r="M176">
            <v>42643</v>
          </cell>
          <cell r="N176">
            <v>42643</v>
          </cell>
          <cell r="O176">
            <v>42643</v>
          </cell>
          <cell r="P176">
            <v>42643</v>
          </cell>
          <cell r="Q176">
            <v>42643</v>
          </cell>
        </row>
        <row r="177">
          <cell r="A177" t="str">
            <v>Total Interest Income</v>
          </cell>
          <cell r="B177"/>
          <cell r="C177">
            <v>1451000000</v>
          </cell>
          <cell r="D177">
            <v>1795000000</v>
          </cell>
          <cell r="E177">
            <v>890000000</v>
          </cell>
          <cell r="F177">
            <v>969515000</v>
          </cell>
          <cell r="G177">
            <v>1057000000</v>
          </cell>
          <cell r="H177">
            <v>480000000</v>
          </cell>
          <cell r="I177">
            <v>300413000</v>
          </cell>
          <cell r="J177">
            <v>55524000</v>
          </cell>
          <cell r="K177">
            <v>1079000000</v>
          </cell>
          <cell r="L177">
            <v>2408000000</v>
          </cell>
          <cell r="M177">
            <v>942000000</v>
          </cell>
          <cell r="N177">
            <v>490695000</v>
          </cell>
          <cell r="O177">
            <v>280317000</v>
          </cell>
          <cell r="P177">
            <v>256554000</v>
          </cell>
          <cell r="Q177">
            <v>3320000000</v>
          </cell>
        </row>
        <row r="178">
          <cell r="A178" t="str">
            <v>Total Interest Expense</v>
          </cell>
          <cell r="B178"/>
          <cell r="C178">
            <v>143000000</v>
          </cell>
          <cell r="D178">
            <v>185000000</v>
          </cell>
          <cell r="E178">
            <v>110000000</v>
          </cell>
          <cell r="F178">
            <v>111175000</v>
          </cell>
          <cell r="G178">
            <v>150000000</v>
          </cell>
          <cell r="H178">
            <v>30000000</v>
          </cell>
          <cell r="I178">
            <v>11252000</v>
          </cell>
          <cell r="J178">
            <v>13811000</v>
          </cell>
          <cell r="K178">
            <v>134000000</v>
          </cell>
          <cell r="L178">
            <v>313000000</v>
          </cell>
          <cell r="M178">
            <v>107000000</v>
          </cell>
          <cell r="N178">
            <v>21508000</v>
          </cell>
          <cell r="O178">
            <v>26169000</v>
          </cell>
          <cell r="P178">
            <v>30547000</v>
          </cell>
          <cell r="Q178">
            <v>427000000</v>
          </cell>
        </row>
        <row r="179">
          <cell r="A179" t="str">
            <v>Net Interest Income</v>
          </cell>
          <cell r="B179"/>
          <cell r="C179">
            <v>1308000000</v>
          </cell>
          <cell r="D179">
            <v>1610000000</v>
          </cell>
          <cell r="E179">
            <v>780000000</v>
          </cell>
          <cell r="F179">
            <v>858340000</v>
          </cell>
          <cell r="G179">
            <v>907000000</v>
          </cell>
          <cell r="H179">
            <v>450000000</v>
          </cell>
          <cell r="I179">
            <v>289161000</v>
          </cell>
          <cell r="J179">
            <v>41713000</v>
          </cell>
          <cell r="K179">
            <v>945000000</v>
          </cell>
          <cell r="L179">
            <v>2095000000</v>
          </cell>
          <cell r="M179">
            <v>835000000</v>
          </cell>
          <cell r="N179">
            <v>469187000</v>
          </cell>
          <cell r="O179">
            <v>254148000</v>
          </cell>
          <cell r="P179">
            <v>226007000</v>
          </cell>
          <cell r="Q179">
            <v>2893000000</v>
          </cell>
        </row>
        <row r="180">
          <cell r="A180" t="str">
            <v>Provisions for Credit Losses</v>
          </cell>
          <cell r="B180"/>
          <cell r="C180">
            <v>97000000</v>
          </cell>
          <cell r="D180">
            <v>148000000</v>
          </cell>
          <cell r="E180">
            <v>59000000</v>
          </cell>
          <cell r="F180">
            <v>47000000</v>
          </cell>
          <cell r="G180">
            <v>80000000</v>
          </cell>
          <cell r="H180">
            <v>16000000</v>
          </cell>
          <cell r="I180">
            <v>18950000</v>
          </cell>
          <cell r="J180">
            <v>0</v>
          </cell>
          <cell r="K180">
            <v>86000000</v>
          </cell>
          <cell r="L180">
            <v>87000000</v>
          </cell>
          <cell r="M180">
            <v>29000000</v>
          </cell>
          <cell r="N180">
            <v>18825000</v>
          </cell>
          <cell r="O180">
            <v>9525000</v>
          </cell>
          <cell r="P180">
            <v>5671000</v>
          </cell>
          <cell r="Q180">
            <v>325000000</v>
          </cell>
        </row>
        <row r="181">
          <cell r="A181" t="str">
            <v>Net Interest Income After Provisions for Credit Losses</v>
          </cell>
          <cell r="B181"/>
          <cell r="C181">
            <v>1211000000</v>
          </cell>
          <cell r="D181">
            <v>1462000000</v>
          </cell>
          <cell r="E181">
            <v>721000000</v>
          </cell>
          <cell r="F181">
            <v>811340000</v>
          </cell>
          <cell r="G181">
            <v>827000000</v>
          </cell>
          <cell r="H181">
            <v>434000000</v>
          </cell>
          <cell r="I181">
            <v>270211000</v>
          </cell>
          <cell r="J181">
            <v>41713000</v>
          </cell>
          <cell r="K181">
            <v>859000000</v>
          </cell>
          <cell r="L181">
            <v>2008000000</v>
          </cell>
          <cell r="M181">
            <v>806000000</v>
          </cell>
          <cell r="N181">
            <v>450362000</v>
          </cell>
          <cell r="O181">
            <v>244623000</v>
          </cell>
          <cell r="P181">
            <v>220336000</v>
          </cell>
          <cell r="Q181">
            <v>2568000000</v>
          </cell>
        </row>
        <row r="182">
          <cell r="A182" t="str">
            <v>Non-Interest Income</v>
          </cell>
          <cell r="B182"/>
          <cell r="C182">
            <v>889000000</v>
          </cell>
          <cell r="D182">
            <v>1164000000</v>
          </cell>
          <cell r="E182">
            <v>549000000</v>
          </cell>
          <cell r="F182">
            <v>491350000</v>
          </cell>
          <cell r="G182">
            <v>840000000</v>
          </cell>
          <cell r="H182">
            <v>272000000</v>
          </cell>
          <cell r="I182">
            <v>144140000</v>
          </cell>
          <cell r="J182">
            <v>1853000</v>
          </cell>
          <cell r="K182">
            <v>435000000</v>
          </cell>
          <cell r="L182">
            <v>1734000000</v>
          </cell>
          <cell r="M182">
            <v>599000000</v>
          </cell>
          <cell r="N182">
            <v>144887000</v>
          </cell>
          <cell r="O182">
            <v>49341000</v>
          </cell>
          <cell r="P182">
            <v>68155000</v>
          </cell>
          <cell r="Q182">
            <v>2445000000</v>
          </cell>
        </row>
        <row r="183">
          <cell r="A183" t="str">
            <v>NonInterest Expense</v>
          </cell>
          <cell r="B183"/>
          <cell r="C183">
            <v>1409000000</v>
          </cell>
          <cell r="D183">
            <v>1711000000</v>
          </cell>
          <cell r="E183">
            <v>1082000000</v>
          </cell>
          <cell r="F183">
            <v>752392000</v>
          </cell>
          <cell r="G183">
            <v>973000000</v>
          </cell>
          <cell r="H183">
            <v>493000000</v>
          </cell>
          <cell r="I183">
            <v>221827000</v>
          </cell>
          <cell r="J183">
            <v>26277000</v>
          </cell>
          <cell r="K183">
            <v>867000000</v>
          </cell>
          <cell r="L183">
            <v>2394000000</v>
          </cell>
          <cell r="M183">
            <v>934000000</v>
          </cell>
          <cell r="N183">
            <v>403292000</v>
          </cell>
          <cell r="O183">
            <v>170500000</v>
          </cell>
          <cell r="P183">
            <v>185871000</v>
          </cell>
          <cell r="Q183">
            <v>2931000000</v>
          </cell>
        </row>
        <row r="184">
          <cell r="A184" t="str">
            <v>Total Non-Interest Expense</v>
          </cell>
          <cell r="B184"/>
          <cell r="C184">
            <v>-520000000</v>
          </cell>
          <cell r="D184">
            <v>-547000000</v>
          </cell>
          <cell r="E184">
            <v>-533000000</v>
          </cell>
          <cell r="F184">
            <v>-261042000</v>
          </cell>
          <cell r="G184">
            <v>-133000000</v>
          </cell>
          <cell r="H184">
            <v>-221000000</v>
          </cell>
          <cell r="I184">
            <v>-77687000</v>
          </cell>
          <cell r="J184">
            <v>-24424000</v>
          </cell>
          <cell r="K184">
            <v>-432000000</v>
          </cell>
          <cell r="L184">
            <v>-660000000</v>
          </cell>
          <cell r="M184">
            <v>-335000000</v>
          </cell>
          <cell r="N184">
            <v>-258405000</v>
          </cell>
          <cell r="O184">
            <v>-121159000</v>
          </cell>
          <cell r="P184">
            <v>-117716000</v>
          </cell>
          <cell r="Q184">
            <v>-486000000</v>
          </cell>
        </row>
        <row r="185">
          <cell r="A185" t="str">
            <v>Income Before Taxes</v>
          </cell>
          <cell r="B185"/>
          <cell r="C185">
            <v>691000000</v>
          </cell>
          <cell r="D185">
            <v>915000000</v>
          </cell>
          <cell r="E185">
            <v>188000000</v>
          </cell>
          <cell r="F185">
            <v>550298000</v>
          </cell>
          <cell r="G185">
            <v>694000000</v>
          </cell>
          <cell r="H185">
            <v>213000000</v>
          </cell>
          <cell r="I185">
            <v>192524000</v>
          </cell>
          <cell r="J185">
            <v>17289000</v>
          </cell>
          <cell r="K185">
            <v>427000000</v>
          </cell>
          <cell r="L185">
            <v>1348000000</v>
          </cell>
          <cell r="M185">
            <v>471000000</v>
          </cell>
          <cell r="N185">
            <v>191957000</v>
          </cell>
          <cell r="O185">
            <v>123464000</v>
          </cell>
          <cell r="P185">
            <v>102620000</v>
          </cell>
          <cell r="Q185">
            <v>2082000000</v>
          </cell>
        </row>
        <row r="186">
          <cell r="A186" t="str">
            <v>Income Tax Expense</v>
          </cell>
          <cell r="B186"/>
          <cell r="C186">
            <v>215000000</v>
          </cell>
          <cell r="D186">
            <v>273000000</v>
          </cell>
          <cell r="E186">
            <v>16000000</v>
          </cell>
          <cell r="F186">
            <v>200314000</v>
          </cell>
          <cell r="G186">
            <v>178000000</v>
          </cell>
          <cell r="H186">
            <v>64000000</v>
          </cell>
          <cell r="I186">
            <v>76877000</v>
          </cell>
          <cell r="J186">
            <v>6655000</v>
          </cell>
          <cell r="K186">
            <v>130000000</v>
          </cell>
          <cell r="L186">
            <v>342000000</v>
          </cell>
          <cell r="M186">
            <v>152000000</v>
          </cell>
          <cell r="N186">
            <v>64694000</v>
          </cell>
          <cell r="O186">
            <v>13321000</v>
          </cell>
          <cell r="P186">
            <v>37375000</v>
          </cell>
          <cell r="Q186">
            <v>566000000</v>
          </cell>
        </row>
        <row r="187">
          <cell r="A187" t="str">
            <v>Net Income</v>
          </cell>
          <cell r="B187"/>
          <cell r="C187">
            <v>476000000</v>
          </cell>
          <cell r="D187">
            <v>642000000</v>
          </cell>
          <cell r="E187">
            <v>172000000</v>
          </cell>
          <cell r="F187">
            <v>349984000</v>
          </cell>
          <cell r="G187">
            <v>516000000</v>
          </cell>
          <cell r="H187">
            <v>149000000</v>
          </cell>
          <cell r="I187">
            <v>115647000</v>
          </cell>
          <cell r="J187">
            <v>10634000</v>
          </cell>
          <cell r="K187">
            <v>297000000</v>
          </cell>
          <cell r="L187">
            <v>1006000000</v>
          </cell>
          <cell r="M187">
            <v>319000000</v>
          </cell>
          <cell r="N187">
            <v>127263000</v>
          </cell>
          <cell r="O187">
            <v>110143000</v>
          </cell>
          <cell r="P187">
            <v>65245000</v>
          </cell>
          <cell r="Q187">
            <v>1516000000</v>
          </cell>
        </row>
        <row r="188">
          <cell r="A188" t="str">
            <v>Dividends on Preferred Stock</v>
          </cell>
          <cell r="B188"/>
          <cell r="C188">
            <v>2000000</v>
          </cell>
          <cell r="D188">
            <v>43000000</v>
          </cell>
          <cell r="E188">
            <v>0</v>
          </cell>
          <cell r="F188">
            <v>0</v>
          </cell>
          <cell r="G188">
            <v>15000000</v>
          </cell>
          <cell r="H188">
            <v>0</v>
          </cell>
          <cell r="I188">
            <v>4566000</v>
          </cell>
          <cell r="J188">
            <v>0</v>
          </cell>
          <cell r="K188">
            <v>7000000</v>
          </cell>
          <cell r="L188">
            <v>82000000</v>
          </cell>
          <cell r="M188">
            <v>-1000000</v>
          </cell>
          <cell r="N188">
            <v>10368000</v>
          </cell>
          <cell r="O188">
            <v>0</v>
          </cell>
          <cell r="P188">
            <v>2559000</v>
          </cell>
          <cell r="Q188">
            <v>14000000</v>
          </cell>
        </row>
        <row r="189">
          <cell r="A189" t="str">
            <v>Net Income Available to Common Shareholders</v>
          </cell>
          <cell r="B189"/>
          <cell r="C189">
            <v>474000000</v>
          </cell>
          <cell r="D189">
            <v>599000000</v>
          </cell>
          <cell r="E189">
            <v>171993000</v>
          </cell>
          <cell r="F189">
            <v>349984000</v>
          </cell>
          <cell r="G189">
            <v>501000000</v>
          </cell>
          <cell r="H189">
            <v>148000000</v>
          </cell>
          <cell r="I189">
            <v>111081000</v>
          </cell>
          <cell r="J189">
            <v>10634000</v>
          </cell>
          <cell r="K189">
            <v>290000000</v>
          </cell>
          <cell r="L189">
            <v>924000000</v>
          </cell>
          <cell r="M189">
            <v>320000000</v>
          </cell>
          <cell r="N189">
            <v>116895000</v>
          </cell>
          <cell r="O189">
            <v>110143000</v>
          </cell>
          <cell r="P189">
            <v>62686000</v>
          </cell>
          <cell r="Q189">
            <v>1502000000</v>
          </cell>
        </row>
        <row r="190">
          <cell r="A190" t="str">
            <v>Diluted weighted average shares out.</v>
          </cell>
          <cell r="B190"/>
          <cell r="C190">
            <v>500885000</v>
          </cell>
          <cell r="D190">
            <v>823106000</v>
          </cell>
          <cell r="E190">
            <v>994660000</v>
          </cell>
          <cell r="F190">
            <v>166659047</v>
          </cell>
          <cell r="G190">
            <v>757855877</v>
          </cell>
          <cell r="H190">
            <v>176190476</v>
          </cell>
          <cell r="I190">
            <v>52396698</v>
          </cell>
          <cell r="J190">
            <v>28740540</v>
          </cell>
          <cell r="K190">
            <v>521122466</v>
          </cell>
          <cell r="L190">
            <v>502173913</v>
          </cell>
          <cell r="M190">
            <v>1252000000</v>
          </cell>
          <cell r="N190">
            <v>204714000</v>
          </cell>
          <cell r="O190">
            <v>145238000</v>
          </cell>
          <cell r="P190">
            <v>123604000</v>
          </cell>
          <cell r="Q190">
            <v>1716000000</v>
          </cell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A192" t="str">
            <v>Total Revenue</v>
          </cell>
          <cell r="B192"/>
          <cell r="C192">
            <v>2340000000</v>
          </cell>
          <cell r="D192">
            <v>2959000000</v>
          </cell>
          <cell r="E192">
            <v>1439000000</v>
          </cell>
          <cell r="F192">
            <v>1460865000</v>
          </cell>
          <cell r="G192">
            <v>1897000000</v>
          </cell>
          <cell r="H192">
            <v>752000000</v>
          </cell>
          <cell r="I192">
            <v>444553000</v>
          </cell>
          <cell r="J192">
            <v>57377000</v>
          </cell>
          <cell r="K192">
            <v>1514000000</v>
          </cell>
          <cell r="L192">
            <v>4142000000</v>
          </cell>
          <cell r="M192">
            <v>1541000000</v>
          </cell>
          <cell r="N192">
            <v>635582000</v>
          </cell>
          <cell r="O192">
            <v>329658000</v>
          </cell>
          <cell r="P192">
            <v>324709000</v>
          </cell>
          <cell r="Q192">
            <v>5765000000</v>
          </cell>
        </row>
        <row r="193">
          <cell r="A193" t="str">
            <v>Dividends</v>
          </cell>
          <cell r="B193"/>
          <cell r="C193" t="e">
            <v>#NAME?</v>
          </cell>
          <cell r="D193" t="e">
            <v>#NAME?</v>
          </cell>
          <cell r="E193" t="e">
            <v>#NAME?</v>
          </cell>
          <cell r="F193" t="e">
            <v>#NAME?</v>
          </cell>
          <cell r="G193" t="e">
            <v>#NAME?</v>
          </cell>
          <cell r="H193" t="e">
            <v>#NAME?</v>
          </cell>
          <cell r="I193" t="e">
            <v>#NAME?</v>
          </cell>
          <cell r="J193" t="e">
            <v>#NAME?</v>
          </cell>
          <cell r="K193" t="e">
            <v>#NAME?</v>
          </cell>
          <cell r="L193" t="e">
            <v>#NAME?</v>
          </cell>
          <cell r="M193" t="e">
            <v>#NAME?</v>
          </cell>
          <cell r="N193" t="e">
            <v>#NAME?</v>
          </cell>
          <cell r="O193" t="e">
            <v>#NAME?</v>
          </cell>
          <cell r="P193" t="e">
            <v>#NAME?</v>
          </cell>
          <cell r="Q193" t="e">
            <v>#NAME?</v>
          </cell>
        </row>
        <row r="194">
          <cell r="A194" t="str">
            <v>Dividend Payout Ratio</v>
          </cell>
          <cell r="B194"/>
          <cell r="C194" t="e">
            <v>#NAME?</v>
          </cell>
          <cell r="D194" t="e">
            <v>#NAME?</v>
          </cell>
          <cell r="E194" t="e">
            <v>#NAME?</v>
          </cell>
          <cell r="F194" t="e">
            <v>#NAME?</v>
          </cell>
          <cell r="G194" t="e">
            <v>#NAME?</v>
          </cell>
          <cell r="H194" t="e">
            <v>#NAME?</v>
          </cell>
          <cell r="I194" t="e">
            <v>#NAME?</v>
          </cell>
          <cell r="J194" t="e">
            <v>#NAME?</v>
          </cell>
          <cell r="K194" t="e">
            <v>#NAME?</v>
          </cell>
          <cell r="L194" t="e">
            <v>#NAME?</v>
          </cell>
          <cell r="M194" t="e">
            <v>#NAME?</v>
          </cell>
          <cell r="N194" t="e">
            <v>#NAME?</v>
          </cell>
          <cell r="O194" t="e">
            <v>#NAME?</v>
          </cell>
          <cell r="P194" t="e">
            <v>#NAME?</v>
          </cell>
          <cell r="Q194" t="e">
            <v>#NAME?</v>
          </cell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A196" t="str">
            <v>Diluted EPS calculation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A197" t="str">
            <v>Numerator adjustment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A198" t="str">
            <v>Denominator adjustment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A199" t="str">
            <v>Diluted EPS</v>
          </cell>
          <cell r="B199"/>
          <cell r="C199">
            <v>0.9463250047416073</v>
          </cell>
          <cell r="D199">
            <v>0.72773130070732084</v>
          </cell>
          <cell r="E199">
            <v>0.17291637343413829</v>
          </cell>
          <cell r="F199">
            <v>2.1000000078003564</v>
          </cell>
          <cell r="G199">
            <v>0.661075562260237</v>
          </cell>
          <cell r="H199">
            <v>0.84000000090810811</v>
          </cell>
          <cell r="I199">
            <v>2.1200000045804415</v>
          </cell>
          <cell r="J199">
            <v>0.37000000695881147</v>
          </cell>
          <cell r="K199">
            <v>0.55649107248429397</v>
          </cell>
          <cell r="L199">
            <v>1.8400000001593073</v>
          </cell>
          <cell r="M199">
            <v>0.25559105431309903</v>
          </cell>
          <cell r="N199">
            <v>0.57101614935959433</v>
          </cell>
          <cell r="O199">
            <v>0.75836213663090923</v>
          </cell>
          <cell r="P199">
            <v>0.50715187210769874</v>
          </cell>
          <cell r="Q199">
            <v>0.87529137529137524</v>
          </cell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A201" t="str">
            <v>BALANCE SHEET: LATEST FISCAL QUARTER MINUS 1</v>
          </cell>
          <cell r="B201"/>
          <cell r="C201" t="str">
            <v>STI</v>
          </cell>
          <cell r="D201" t="str">
            <v>BBT</v>
          </cell>
          <cell r="E201" t="str">
            <v>KEY</v>
          </cell>
          <cell r="F201" t="str">
            <v>MTB</v>
          </cell>
          <cell r="G201" t="str">
            <v>FITB</v>
          </cell>
          <cell r="H201" t="str">
            <v>CMA</v>
          </cell>
          <cell r="I201" t="str">
            <v>SIVB</v>
          </cell>
          <cell r="J201" t="str">
            <v>FFIC</v>
          </cell>
          <cell r="K201" t="str">
            <v>CFG</v>
          </cell>
          <cell r="L201" t="str">
            <v>PNC</v>
          </cell>
          <cell r="M201" t="str">
            <v>RF</v>
          </cell>
          <cell r="N201" t="str">
            <v>ZION</v>
          </cell>
          <cell r="O201" t="str">
            <v>EWBC</v>
          </cell>
          <cell r="P201" t="str">
            <v>SNV</v>
          </cell>
          <cell r="Q201" t="str">
            <v>USB</v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A203" t="str">
            <v>Total Assets</v>
          </cell>
          <cell r="B203"/>
          <cell r="C203">
            <v>205091000000</v>
          </cell>
          <cell r="D203">
            <v>222622000000</v>
          </cell>
          <cell r="E203">
            <v>136453000000</v>
          </cell>
          <cell r="F203">
            <v>123449206000</v>
          </cell>
          <cell r="G203">
            <v>142177000000</v>
          </cell>
          <cell r="H203">
            <v>71877000000</v>
          </cell>
          <cell r="I203">
            <v>43274037000</v>
          </cell>
          <cell r="J203">
            <v>5999255000</v>
          </cell>
          <cell r="K203">
            <v>147015000000</v>
          </cell>
          <cell r="L203">
            <v>369348000000</v>
          </cell>
          <cell r="M203">
            <v>125177000000</v>
          </cell>
          <cell r="N203">
            <v>61038860000</v>
          </cell>
          <cell r="O203">
            <v>33255275000</v>
          </cell>
          <cell r="P203">
            <v>29727096000</v>
          </cell>
          <cell r="Q203">
            <v>454134000000</v>
          </cell>
        </row>
        <row r="204">
          <cell r="A204" t="str">
            <v>Tota Liabilities</v>
          </cell>
          <cell r="B204"/>
          <cell r="C204">
            <v>180642000000</v>
          </cell>
          <cell r="D204">
            <v>192531000000</v>
          </cell>
          <cell r="E204">
            <v>121213000000</v>
          </cell>
          <cell r="F204">
            <v>106962584000</v>
          </cell>
          <cell r="G204">
            <v>125945000000</v>
          </cell>
          <cell r="H204">
            <v>64317000000</v>
          </cell>
          <cell r="I204">
            <v>39550720000</v>
          </cell>
          <cell r="J204">
            <v>5486634000</v>
          </cell>
          <cell r="K204">
            <v>126834000000</v>
          </cell>
          <cell r="L204">
            <v>322503000000</v>
          </cell>
          <cell r="M204">
            <v>107812000000</v>
          </cell>
          <cell r="N204">
            <v>53359553000</v>
          </cell>
          <cell r="O204">
            <v>29877221000</v>
          </cell>
          <cell r="P204">
            <v>26820437000</v>
          </cell>
          <cell r="Q204">
            <v>405735000000</v>
          </cell>
        </row>
        <row r="205">
          <cell r="A205" t="str">
            <v>Common Shareholders' Equity</v>
          </cell>
          <cell r="B205"/>
          <cell r="C205">
            <v>24449000000</v>
          </cell>
          <cell r="D205">
            <v>30091000000</v>
          </cell>
          <cell r="E205">
            <v>15240000000</v>
          </cell>
          <cell r="F205">
            <v>16486622000</v>
          </cell>
          <cell r="G205">
            <v>16232000000</v>
          </cell>
          <cell r="H205">
            <v>7560000000</v>
          </cell>
          <cell r="I205">
            <v>3723317000</v>
          </cell>
          <cell r="J205">
            <v>512621000</v>
          </cell>
          <cell r="K205">
            <v>20181000000</v>
          </cell>
          <cell r="L205">
            <v>46845000000</v>
          </cell>
          <cell r="M205">
            <v>17365000000</v>
          </cell>
          <cell r="N205">
            <v>7679307000</v>
          </cell>
          <cell r="O205">
            <v>3378054000</v>
          </cell>
          <cell r="P205">
            <v>2906659000</v>
          </cell>
          <cell r="Q205">
            <v>48399000000</v>
          </cell>
        </row>
        <row r="206">
          <cell r="A206" t="str">
            <v>Less: Perferred Shares</v>
          </cell>
          <cell r="B206"/>
          <cell r="C206">
            <v>-1225000000</v>
          </cell>
          <cell r="D206">
            <v>-3053000000</v>
          </cell>
          <cell r="E206">
            <v>-1665000</v>
          </cell>
          <cell r="F206">
            <v>-1231500000</v>
          </cell>
          <cell r="G206">
            <v>-1331000000</v>
          </cell>
          <cell r="H206">
            <v>0</v>
          </cell>
          <cell r="I206">
            <v>0</v>
          </cell>
          <cell r="J206">
            <v>0</v>
          </cell>
          <cell r="K206">
            <v>-247000000</v>
          </cell>
          <cell r="L206">
            <v>0</v>
          </cell>
          <cell r="M206">
            <v>0</v>
          </cell>
          <cell r="N206">
            <v>-709601000</v>
          </cell>
          <cell r="O206">
            <v>0</v>
          </cell>
          <cell r="P206">
            <v>-125980000</v>
          </cell>
          <cell r="Q206">
            <v>-5501000000</v>
          </cell>
        </row>
        <row r="207">
          <cell r="A207" t="str">
            <v>Book Value</v>
          </cell>
          <cell r="B207"/>
          <cell r="C207">
            <v>23224000000</v>
          </cell>
          <cell r="D207">
            <v>27038000000</v>
          </cell>
          <cell r="E207">
            <v>15238335000</v>
          </cell>
          <cell r="F207">
            <v>15255122000</v>
          </cell>
          <cell r="G207">
            <v>14901000000</v>
          </cell>
          <cell r="H207">
            <v>7560000000</v>
          </cell>
          <cell r="I207">
            <v>3723317000</v>
          </cell>
          <cell r="J207">
            <v>512621000</v>
          </cell>
          <cell r="K207">
            <v>19934000000</v>
          </cell>
          <cell r="L207">
            <v>46845000000</v>
          </cell>
          <cell r="M207">
            <v>17365000000</v>
          </cell>
          <cell r="N207">
            <v>6969706000</v>
          </cell>
          <cell r="O207">
            <v>3378054000</v>
          </cell>
          <cell r="P207">
            <v>2780679000</v>
          </cell>
          <cell r="Q207">
            <v>42898000000</v>
          </cell>
        </row>
        <row r="208">
          <cell r="A208" t="str">
            <v>Less: Goodwill</v>
          </cell>
          <cell r="B208"/>
          <cell r="C208">
            <v>-6337000000</v>
          </cell>
          <cell r="D208">
            <v>-9627000000</v>
          </cell>
          <cell r="E208">
            <v>-2446000000</v>
          </cell>
          <cell r="F208">
            <v>-4593112000</v>
          </cell>
          <cell r="G208">
            <v>-2416000000</v>
          </cell>
          <cell r="H208">
            <v>-635000000</v>
          </cell>
          <cell r="I208">
            <v>0</v>
          </cell>
          <cell r="J208">
            <v>-16127000</v>
          </cell>
          <cell r="K208">
            <v>-6876000000</v>
          </cell>
          <cell r="L208">
            <v>-9103000000</v>
          </cell>
          <cell r="M208">
            <v>-4882000000</v>
          </cell>
          <cell r="N208">
            <v>-1014129000</v>
          </cell>
          <cell r="O208">
            <v>-469433000</v>
          </cell>
          <cell r="P208">
            <v>-24431000</v>
          </cell>
          <cell r="Q208">
            <v>-9357000000</v>
          </cell>
        </row>
        <row r="209">
          <cell r="A209" t="str">
            <v>Less: Intanigble Assets</v>
          </cell>
          <cell r="B209"/>
          <cell r="C209">
            <v>-1131000000</v>
          </cell>
          <cell r="D209">
            <v>-892000000</v>
          </cell>
          <cell r="E209">
            <v>-384000000</v>
          </cell>
          <cell r="F209">
            <v>-97655000</v>
          </cell>
          <cell r="G209">
            <v>-9000000</v>
          </cell>
          <cell r="H209">
            <v>-10000000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-2887000000</v>
          </cell>
        </row>
        <row r="210">
          <cell r="A210" t="str">
            <v>Tanigble Common Equity</v>
          </cell>
          <cell r="B210"/>
          <cell r="C210">
            <v>15756000000</v>
          </cell>
          <cell r="D210">
            <v>16519000000</v>
          </cell>
          <cell r="E210">
            <v>12408335000</v>
          </cell>
          <cell r="F210">
            <v>10564355000</v>
          </cell>
          <cell r="G210">
            <v>12476000000</v>
          </cell>
          <cell r="H210">
            <v>6915000000</v>
          </cell>
          <cell r="I210">
            <v>3723317000</v>
          </cell>
          <cell r="J210">
            <v>496494000</v>
          </cell>
          <cell r="K210">
            <v>13058000000</v>
          </cell>
          <cell r="L210">
            <v>37742000000</v>
          </cell>
          <cell r="M210">
            <v>12483000000</v>
          </cell>
          <cell r="N210">
            <v>5955577000</v>
          </cell>
          <cell r="O210">
            <v>2908621000</v>
          </cell>
          <cell r="P210">
            <v>2756248000</v>
          </cell>
          <cell r="Q210">
            <v>30654000000</v>
          </cell>
        </row>
        <row r="211">
          <cell r="A211" t="str">
            <v>Other</v>
          </cell>
          <cell r="B211"/>
          <cell r="C211">
            <v>2345000000</v>
          </cell>
          <cell r="D211">
            <v>1373049000</v>
          </cell>
          <cell r="E211">
            <v>-796335000</v>
          </cell>
          <cell r="F211">
            <v>285287000</v>
          </cell>
          <cell r="G211">
            <v>-50000000</v>
          </cell>
          <cell r="H211">
            <v>463000000</v>
          </cell>
          <cell r="I211">
            <v>-223346559</v>
          </cell>
          <cell r="J211">
            <v>31674000</v>
          </cell>
          <cell r="K211">
            <v>705000000</v>
          </cell>
          <cell r="L211">
            <v>-5858000000</v>
          </cell>
          <cell r="M211">
            <v>-1047000000</v>
          </cell>
          <cell r="N211">
            <v>644423000</v>
          </cell>
          <cell r="O211">
            <v>-258208000</v>
          </cell>
          <cell r="P211">
            <v>-160015000</v>
          </cell>
          <cell r="Q211">
            <v>4222000000</v>
          </cell>
        </row>
        <row r="212">
          <cell r="A212" t="str">
            <v>Common Equity Tier 1 Capital</v>
          </cell>
          <cell r="B212"/>
          <cell r="C212">
            <v>18101000000</v>
          </cell>
          <cell r="D212">
            <v>17892049000</v>
          </cell>
          <cell r="E212">
            <v>11612000000</v>
          </cell>
          <cell r="F212">
            <v>10849642000</v>
          </cell>
          <cell r="G212">
            <v>12426000000</v>
          </cell>
          <cell r="H212">
            <v>7378000000</v>
          </cell>
          <cell r="I212">
            <v>3499970441</v>
          </cell>
          <cell r="J212">
            <v>528168000</v>
          </cell>
          <cell r="K212">
            <v>13763000000</v>
          </cell>
          <cell r="L212">
            <v>31884000000</v>
          </cell>
          <cell r="M212">
            <v>11436000000</v>
          </cell>
          <cell r="N212">
            <v>6600000000</v>
          </cell>
          <cell r="O212">
            <v>2650413000</v>
          </cell>
          <cell r="P212">
            <v>2596233000</v>
          </cell>
          <cell r="Q212">
            <v>34876000000</v>
          </cell>
        </row>
        <row r="213">
          <cell r="A213" t="str">
            <v>Allowance for Credit Losses</v>
          </cell>
          <cell r="B213"/>
          <cell r="C213">
            <v>97000000</v>
          </cell>
          <cell r="D213">
            <v>148000000</v>
          </cell>
          <cell r="E213">
            <v>59000000</v>
          </cell>
          <cell r="F213">
            <v>47000000</v>
          </cell>
          <cell r="G213">
            <v>80000000</v>
          </cell>
          <cell r="H213">
            <v>16000000</v>
          </cell>
          <cell r="I213">
            <v>18950000</v>
          </cell>
          <cell r="J213">
            <v>0</v>
          </cell>
          <cell r="K213">
            <v>86000000</v>
          </cell>
          <cell r="L213">
            <v>87000000</v>
          </cell>
          <cell r="M213">
            <v>29000000</v>
          </cell>
          <cell r="N213">
            <v>18825000</v>
          </cell>
          <cell r="O213">
            <v>9525000</v>
          </cell>
          <cell r="P213">
            <v>5671000</v>
          </cell>
          <cell r="Q213">
            <v>325000000</v>
          </cell>
        </row>
        <row r="214">
          <cell r="A214" t="str">
            <v>Qualifiying Debt</v>
          </cell>
          <cell r="B214"/>
          <cell r="C214">
            <v>3473000000</v>
          </cell>
          <cell r="D214">
            <v>6760811000</v>
          </cell>
          <cell r="E214">
            <v>3967000000</v>
          </cell>
          <cell r="F214">
            <v>3385850000</v>
          </cell>
          <cell r="G214">
            <v>5310000000</v>
          </cell>
          <cell r="H214">
            <v>1466000000</v>
          </cell>
          <cell r="I214">
            <v>271572213</v>
          </cell>
          <cell r="J214">
            <v>21795000</v>
          </cell>
          <cell r="K214">
            <v>3441000000</v>
          </cell>
          <cell r="L214">
            <v>10684000000</v>
          </cell>
          <cell r="M214">
            <v>1026379600</v>
          </cell>
          <cell r="N214">
            <v>881175000</v>
          </cell>
          <cell r="O214">
            <v>423007000</v>
          </cell>
          <cell r="P214">
            <v>537561000</v>
          </cell>
          <cell r="Q214">
            <v>12903000000</v>
          </cell>
        </row>
        <row r="215">
          <cell r="A215" t="str">
            <v>Total Capital</v>
          </cell>
          <cell r="B215"/>
          <cell r="C215">
            <v>21671000000</v>
          </cell>
          <cell r="D215">
            <v>24800860000</v>
          </cell>
          <cell r="E215">
            <v>15638000000</v>
          </cell>
          <cell r="F215">
            <v>14282492000</v>
          </cell>
          <cell r="G215">
            <v>17816000000</v>
          </cell>
          <cell r="H215">
            <v>8860000000</v>
          </cell>
          <cell r="I215">
            <v>3790492654</v>
          </cell>
          <cell r="J215">
            <v>549963000</v>
          </cell>
          <cell r="K215">
            <v>17290000000</v>
          </cell>
          <cell r="L215">
            <v>42655000000</v>
          </cell>
          <cell r="M215">
            <v>12491379600</v>
          </cell>
          <cell r="N215">
            <v>7500000000</v>
          </cell>
          <cell r="O215">
            <v>3082945000</v>
          </cell>
          <cell r="P215">
            <v>3139465000</v>
          </cell>
          <cell r="Q215">
            <v>48104000000</v>
          </cell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A217" t="str">
            <v>CET 1 Ratio</v>
          </cell>
          <cell r="B217"/>
          <cell r="C217">
            <v>0.105</v>
          </cell>
          <cell r="D217">
            <v>0.10100000000000001</v>
          </cell>
          <cell r="E217">
            <v>9.4200000000000006E-2</v>
          </cell>
          <cell r="F217">
            <v>0.1008</v>
          </cell>
          <cell r="G217">
            <v>0.1017</v>
          </cell>
          <cell r="H217">
            <v>0.10680000000000001</v>
          </cell>
          <cell r="I217">
            <v>0.13830000000000001</v>
          </cell>
          <cell r="J217">
            <v>0.14119999999999999</v>
          </cell>
          <cell r="K217">
            <v>0.113</v>
          </cell>
          <cell r="L217">
            <v>0.106</v>
          </cell>
          <cell r="M217">
            <v>0.1116</v>
          </cell>
          <cell r="N217">
            <v>0.12039999999999999</v>
          </cell>
          <cell r="O217">
            <v>0.105</v>
          </cell>
          <cell r="P217">
            <v>9.9599999999999994E-2</v>
          </cell>
          <cell r="Q217">
            <v>9.6000000000000002E-2</v>
          </cell>
        </row>
        <row r="218">
          <cell r="A218" t="str">
            <v>TCE as % of Common Shareholders Equity</v>
          </cell>
          <cell r="B218"/>
          <cell r="C218">
            <v>0.64444353552292533</v>
          </cell>
          <cell r="D218">
            <v>0.54896813000564948</v>
          </cell>
          <cell r="E218">
            <v>0.81419520997375328</v>
          </cell>
          <cell r="F218">
            <v>0.64078347887153597</v>
          </cell>
          <cell r="G218">
            <v>0.76860522424839828</v>
          </cell>
          <cell r="H218">
            <v>0.91468253968253965</v>
          </cell>
          <cell r="I218">
            <v>1</v>
          </cell>
          <cell r="J218">
            <v>0.96854011053000166</v>
          </cell>
          <cell r="K218">
            <v>0.64704424954164808</v>
          </cell>
          <cell r="L218">
            <v>0.80567830077916536</v>
          </cell>
          <cell r="M218">
            <v>0.7188597754103081</v>
          </cell>
          <cell r="N218">
            <v>0.77553573519068841</v>
          </cell>
          <cell r="O218">
            <v>0.86103448908750424</v>
          </cell>
          <cell r="P218">
            <v>0.94825295984152247</v>
          </cell>
          <cell r="Q218">
            <v>0.63336019339242544</v>
          </cell>
        </row>
        <row r="219">
          <cell r="A219" t="str">
            <v>Risk Weighted Assets</v>
          </cell>
          <cell r="B219"/>
          <cell r="C219">
            <v>172390476190.4762</v>
          </cell>
          <cell r="D219">
            <v>177149000000</v>
          </cell>
          <cell r="E219">
            <v>123269639065.8174</v>
          </cell>
          <cell r="F219">
            <v>107635337301.5873</v>
          </cell>
          <cell r="G219">
            <v>122182890855.45723</v>
          </cell>
          <cell r="H219">
            <v>69082397003.745316</v>
          </cell>
          <cell r="I219">
            <v>25307089233.550251</v>
          </cell>
          <cell r="J219">
            <v>3740566572.2379603</v>
          </cell>
          <cell r="K219">
            <v>121796460176.99115</v>
          </cell>
          <cell r="L219">
            <v>300792452830.18866</v>
          </cell>
          <cell r="M219">
            <v>102473118279.56989</v>
          </cell>
          <cell r="N219">
            <v>54817275747.508308</v>
          </cell>
          <cell r="O219">
            <v>25242028571.428574</v>
          </cell>
          <cell r="P219">
            <v>26066596385.542171</v>
          </cell>
          <cell r="Q219">
            <v>363291666666.66669</v>
          </cell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A221" t="str">
            <v>Adjustments for Excess / (Deficit) Capital: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A222" t="str">
            <v>Optimal / Target CET 1 Ratio:</v>
          </cell>
          <cell r="B222"/>
          <cell r="C222">
            <v>0.08</v>
          </cell>
          <cell r="D222">
            <v>0.08</v>
          </cell>
          <cell r="E222">
            <v>0.08</v>
          </cell>
          <cell r="F222">
            <v>0.08</v>
          </cell>
          <cell r="G222">
            <v>0.08</v>
          </cell>
          <cell r="H222">
            <v>0.08</v>
          </cell>
          <cell r="I222">
            <v>0.08</v>
          </cell>
          <cell r="J222">
            <v>6.5000000000000002E-2</v>
          </cell>
          <cell r="K222">
            <v>0.08</v>
          </cell>
          <cell r="L222">
            <v>0.08</v>
          </cell>
          <cell r="M222">
            <v>0.08</v>
          </cell>
          <cell r="N222">
            <v>0.08</v>
          </cell>
          <cell r="O222">
            <v>0.08</v>
          </cell>
          <cell r="P222">
            <v>0.08</v>
          </cell>
          <cell r="Q222">
            <v>0.08</v>
          </cell>
        </row>
        <row r="223">
          <cell r="A223" t="str">
            <v>Excess / (Deficit) CET 1 Ratio:</v>
          </cell>
          <cell r="B223"/>
          <cell r="C223">
            <v>2.4999999999999994E-2</v>
          </cell>
          <cell r="D223">
            <v>2.1000000000000005E-2</v>
          </cell>
          <cell r="E223">
            <v>1.4200000000000004E-2</v>
          </cell>
          <cell r="F223">
            <v>2.0799999999999999E-2</v>
          </cell>
          <cell r="G223">
            <v>2.1699999999999997E-2</v>
          </cell>
          <cell r="H223">
            <v>2.6800000000000004E-2</v>
          </cell>
          <cell r="I223">
            <v>5.8300000000000005E-2</v>
          </cell>
          <cell r="J223">
            <v>7.619999999999999E-2</v>
          </cell>
          <cell r="K223">
            <v>3.3000000000000002E-2</v>
          </cell>
          <cell r="L223">
            <v>2.5999999999999995E-2</v>
          </cell>
          <cell r="M223">
            <v>3.1600000000000003E-2</v>
          </cell>
          <cell r="N223">
            <v>4.0399999999999991E-2</v>
          </cell>
          <cell r="O223">
            <v>2.4999999999999994E-2</v>
          </cell>
          <cell r="P223">
            <v>1.9599999999999992E-2</v>
          </cell>
          <cell r="Q223">
            <v>1.6E-2</v>
          </cell>
        </row>
        <row r="224">
          <cell r="A224" t="str">
            <v>Excess / (Deficit) Capital:</v>
          </cell>
          <cell r="B224"/>
          <cell r="C224">
            <v>4309761904.7619038</v>
          </cell>
          <cell r="D224">
            <v>3720129000.000001</v>
          </cell>
          <cell r="E224">
            <v>1750428874.7346077</v>
          </cell>
          <cell r="F224">
            <v>2238815015.8730159</v>
          </cell>
          <cell r="G224">
            <v>2651368731.5634217</v>
          </cell>
          <cell r="H224">
            <v>1851408239.7003748</v>
          </cell>
          <cell r="I224">
            <v>1475403302.3159797</v>
          </cell>
          <cell r="J224">
            <v>285031172.80453253</v>
          </cell>
          <cell r="K224">
            <v>4019283185.8407083</v>
          </cell>
          <cell r="L224">
            <v>7820603773.5849037</v>
          </cell>
          <cell r="M224">
            <v>3238150537.6344085</v>
          </cell>
          <cell r="N224">
            <v>2214617940.1993351</v>
          </cell>
          <cell r="O224">
            <v>631050714.28571415</v>
          </cell>
          <cell r="P224">
            <v>510905289.15662634</v>
          </cell>
          <cell r="Q224">
            <v>5812666666.666667</v>
          </cell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A226" t="str">
            <v>Assumed Rate of Return on Excess Capital</v>
          </cell>
          <cell r="B226"/>
          <cell r="C226" t="e">
            <v>#NAME?</v>
          </cell>
          <cell r="D226" t="e">
            <v>#NAME?</v>
          </cell>
          <cell r="E226" t="e">
            <v>#NAME?</v>
          </cell>
          <cell r="F226" t="e">
            <v>#NAME?</v>
          </cell>
          <cell r="G226" t="e">
            <v>#NAME?</v>
          </cell>
          <cell r="H226" t="e">
            <v>#NAME?</v>
          </cell>
          <cell r="I226" t="e">
            <v>#NAME?</v>
          </cell>
          <cell r="J226" t="e">
            <v>#NAME?</v>
          </cell>
          <cell r="K226" t="e">
            <v>#NAME?</v>
          </cell>
          <cell r="L226" t="e">
            <v>#NAME?</v>
          </cell>
          <cell r="M226" t="e">
            <v>#NAME?</v>
          </cell>
          <cell r="N226" t="e">
            <v>#NAME?</v>
          </cell>
          <cell r="O226" t="e">
            <v>#NAME?</v>
          </cell>
          <cell r="P226" t="e">
            <v>#NAME?</v>
          </cell>
          <cell r="Q226" t="e">
            <v>#NAME?</v>
          </cell>
        </row>
        <row r="227">
          <cell r="A227" t="str">
            <v>Adjusted Net Income to Common:</v>
          </cell>
          <cell r="B227"/>
          <cell r="C227" t="e">
            <v>#NAME?</v>
          </cell>
          <cell r="D227" t="e">
            <v>#NAME?</v>
          </cell>
          <cell r="E227" t="e">
            <v>#NAME?</v>
          </cell>
          <cell r="F227" t="e">
            <v>#NAME?</v>
          </cell>
          <cell r="G227" t="e">
            <v>#NAME?</v>
          </cell>
          <cell r="H227" t="e">
            <v>#NAME?</v>
          </cell>
          <cell r="I227" t="e">
            <v>#NAME?</v>
          </cell>
          <cell r="J227" t="e">
            <v>#NAME?</v>
          </cell>
          <cell r="K227" t="e">
            <v>#NAME?</v>
          </cell>
          <cell r="L227" t="e">
            <v>#NAME?</v>
          </cell>
          <cell r="M227" t="e">
            <v>#NAME?</v>
          </cell>
          <cell r="N227" t="e">
            <v>#NAME?</v>
          </cell>
          <cell r="O227" t="e">
            <v>#NAME?</v>
          </cell>
          <cell r="P227" t="e">
            <v>#NAME?</v>
          </cell>
          <cell r="Q227" t="e">
            <v>#NAME?</v>
          </cell>
        </row>
        <row r="228">
          <cell r="A228" t="str">
            <v>Adjusted Tangible Book Value:</v>
          </cell>
          <cell r="B228"/>
          <cell r="C228">
            <v>11446238095.238096</v>
          </cell>
          <cell r="D228">
            <v>12798871000</v>
          </cell>
          <cell r="E228">
            <v>10657906125.265392</v>
          </cell>
          <cell r="F228">
            <v>8325539984.1269836</v>
          </cell>
          <cell r="G228">
            <v>9824631268.4365788</v>
          </cell>
          <cell r="H228">
            <v>5063591760.2996254</v>
          </cell>
          <cell r="I228">
            <v>2247913697.68402</v>
          </cell>
          <cell r="J228">
            <v>211462827.19546747</v>
          </cell>
          <cell r="K228">
            <v>9038716814.1592922</v>
          </cell>
          <cell r="L228">
            <v>29921396226.415096</v>
          </cell>
          <cell r="M228">
            <v>9244849462.365591</v>
          </cell>
          <cell r="N228">
            <v>3740959059.8006649</v>
          </cell>
          <cell r="O228">
            <v>2277570285.7142859</v>
          </cell>
          <cell r="P228">
            <v>2245342710.8433738</v>
          </cell>
          <cell r="Q228">
            <v>24841333333.333332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A230" t="str">
            <v>LAST TWELVE MONTHS (LTM)</v>
          </cell>
          <cell r="B230"/>
          <cell r="C230" t="str">
            <v>STI</v>
          </cell>
          <cell r="D230" t="str">
            <v>BBT</v>
          </cell>
          <cell r="E230" t="str">
            <v>KEY</v>
          </cell>
          <cell r="F230" t="str">
            <v>MTB</v>
          </cell>
          <cell r="G230" t="str">
            <v>FITB</v>
          </cell>
          <cell r="H230" t="str">
            <v>CMA</v>
          </cell>
          <cell r="I230" t="str">
            <v>SIVB</v>
          </cell>
          <cell r="J230" t="str">
            <v>FFIC</v>
          </cell>
          <cell r="K230" t="str">
            <v>CFG</v>
          </cell>
          <cell r="L230" t="str">
            <v>PNC</v>
          </cell>
          <cell r="M230" t="str">
            <v>RF</v>
          </cell>
          <cell r="N230" t="str">
            <v>ZION</v>
          </cell>
          <cell r="O230" t="str">
            <v>EWBC</v>
          </cell>
          <cell r="P230" t="str">
            <v>SNV</v>
          </cell>
          <cell r="Q230" t="str">
            <v>USB</v>
          </cell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A232" t="str">
            <v>LTM ending date:</v>
          </cell>
          <cell r="B232"/>
          <cell r="C232">
            <v>43008</v>
          </cell>
          <cell r="D232">
            <v>43008</v>
          </cell>
          <cell r="E232">
            <v>43008</v>
          </cell>
          <cell r="F232">
            <v>43008</v>
          </cell>
          <cell r="G232">
            <v>43008</v>
          </cell>
          <cell r="H232">
            <v>43008</v>
          </cell>
          <cell r="I232">
            <v>43008</v>
          </cell>
          <cell r="J232">
            <v>43008</v>
          </cell>
          <cell r="K232">
            <v>43008</v>
          </cell>
          <cell r="L232">
            <v>43008</v>
          </cell>
          <cell r="M232">
            <v>43008</v>
          </cell>
          <cell r="N232">
            <v>43008</v>
          </cell>
          <cell r="O232">
            <v>43008</v>
          </cell>
          <cell r="P232">
            <v>43008</v>
          </cell>
          <cell r="Q232">
            <v>43008</v>
          </cell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A234" t="str">
            <v>Historicals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A235" t="str">
            <v>Total Revenue - LTM</v>
          </cell>
          <cell r="B235"/>
          <cell r="C235">
            <v>9302000000</v>
          </cell>
          <cell r="D235">
            <v>11622000000</v>
          </cell>
          <cell r="E235">
            <v>5652000000</v>
          </cell>
          <cell r="F235">
            <v>5777641000</v>
          </cell>
          <cell r="G235">
            <v>7705000000</v>
          </cell>
          <cell r="H235">
            <v>3062000000</v>
          </cell>
          <cell r="I235">
            <v>1749444000</v>
          </cell>
          <cell r="J235">
            <v>282136000</v>
          </cell>
          <cell r="K235">
            <v>5894000000</v>
          </cell>
          <cell r="L235">
            <v>16856000000</v>
          </cell>
          <cell r="M235">
            <v>5954000000</v>
          </cell>
          <cell r="N235">
            <v>2530341000</v>
          </cell>
          <cell r="O235">
            <v>1380275000</v>
          </cell>
          <cell r="P235">
            <v>1404375000</v>
          </cell>
          <cell r="Q235">
            <v>23115000000</v>
          </cell>
        </row>
        <row r="236">
          <cell r="A236" t="str">
            <v>Net Income - LTM</v>
          </cell>
          <cell r="B236"/>
          <cell r="C236">
            <v>1960000000</v>
          </cell>
          <cell r="D236">
            <v>2257000000</v>
          </cell>
          <cell r="E236">
            <v>979959000</v>
          </cell>
          <cell r="F236">
            <v>1239783000</v>
          </cell>
          <cell r="G236">
            <v>1983004000</v>
          </cell>
          <cell r="H236">
            <v>549000000</v>
          </cell>
          <cell r="I236">
            <v>420224000</v>
          </cell>
          <cell r="J236">
            <v>64461000</v>
          </cell>
          <cell r="K236">
            <v>1082000000</v>
          </cell>
          <cell r="L236">
            <v>3814000000</v>
          </cell>
          <cell r="M236">
            <v>1154000000</v>
          </cell>
          <cell r="N236">
            <v>446414000</v>
          </cell>
          <cell r="O236">
            <v>454194000</v>
          </cell>
          <cell r="P236">
            <v>269308000</v>
          </cell>
          <cell r="Q236">
            <v>5949000000</v>
          </cell>
        </row>
        <row r="237">
          <cell r="A237" t="str">
            <v>Dividends - LTM</v>
          </cell>
          <cell r="B237"/>
          <cell r="C237" t="e">
            <v>#NAME?</v>
          </cell>
          <cell r="D237" t="e">
            <v>#NAME?</v>
          </cell>
          <cell r="E237" t="e">
            <v>#NAME?</v>
          </cell>
          <cell r="F237" t="e">
            <v>#NAME?</v>
          </cell>
          <cell r="G237" t="e">
            <v>#NAME?</v>
          </cell>
          <cell r="H237" t="e">
            <v>#NAME?</v>
          </cell>
          <cell r="I237" t="e">
            <v>#NAME?</v>
          </cell>
          <cell r="J237" t="e">
            <v>#NAME?</v>
          </cell>
          <cell r="K237" t="e">
            <v>#NAME?</v>
          </cell>
          <cell r="L237" t="e">
            <v>#NAME?</v>
          </cell>
          <cell r="M237" t="e">
            <v>#NAME?</v>
          </cell>
          <cell r="N237" t="e">
            <v>#NAME?</v>
          </cell>
          <cell r="O237" t="e">
            <v>#NAME?</v>
          </cell>
          <cell r="P237" t="e">
            <v>#NAME?</v>
          </cell>
          <cell r="Q237" t="e">
            <v>#NAME?</v>
          </cell>
        </row>
        <row r="238">
          <cell r="A238" t="str">
            <v>Book Value - LTM</v>
          </cell>
          <cell r="B238"/>
          <cell r="C238">
            <v>22547000000</v>
          </cell>
          <cell r="D238">
            <v>26800000000</v>
          </cell>
          <cell r="E238">
            <v>14225000000</v>
          </cell>
          <cell r="F238">
            <v>15086552000</v>
          </cell>
          <cell r="G238">
            <v>15049000000</v>
          </cell>
          <cell r="H238">
            <v>8034000000</v>
          </cell>
          <cell r="I238">
            <v>4197298000</v>
          </cell>
          <cell r="J238">
            <v>539609000</v>
          </cell>
          <cell r="K238">
            <v>19862000000</v>
          </cell>
          <cell r="L238">
            <v>46452000000</v>
          </cell>
          <cell r="M238">
            <v>16624000000</v>
          </cell>
          <cell r="N238">
            <v>6495000000</v>
          </cell>
          <cell r="O238">
            <v>3781896000</v>
          </cell>
          <cell r="P238">
            <v>2871098000</v>
          </cell>
          <cell r="Q238">
            <v>43932000000</v>
          </cell>
        </row>
        <row r="239">
          <cell r="A239" t="str">
            <v>Tangible Common Equity - LTM</v>
          </cell>
          <cell r="B239"/>
          <cell r="C239">
            <v>14503000000</v>
          </cell>
          <cell r="D239">
            <v>16437000000</v>
          </cell>
          <cell r="E239">
            <v>11326000000</v>
          </cell>
          <cell r="F239">
            <v>10414826000</v>
          </cell>
          <cell r="G239">
            <v>15028577000</v>
          </cell>
          <cell r="H239">
            <v>7391000000</v>
          </cell>
          <cell r="I239">
            <v>4197298000</v>
          </cell>
          <cell r="J239">
            <v>523482000</v>
          </cell>
          <cell r="K239">
            <v>12975000000</v>
          </cell>
          <cell r="L239">
            <v>37289000000</v>
          </cell>
          <cell r="M239">
            <v>11720000000</v>
          </cell>
          <cell r="N239">
            <v>5481000000</v>
          </cell>
          <cell r="O239">
            <v>3312463000</v>
          </cell>
          <cell r="P239">
            <v>2802235000</v>
          </cell>
          <cell r="Q239">
            <v>31369000000</v>
          </cell>
        </row>
        <row r="240">
          <cell r="A240" t="str">
            <v>Common Equity Tier 1 (CET 1): - LTM</v>
          </cell>
          <cell r="B240"/>
          <cell r="C240">
            <v>19009000000</v>
          </cell>
          <cell r="D240">
            <v>17857810000</v>
          </cell>
          <cell r="E240">
            <v>12129000000</v>
          </cell>
          <cell r="F240">
            <v>10849642000</v>
          </cell>
          <cell r="G240">
            <v>12443000000</v>
          </cell>
          <cell r="H240">
            <v>8034000000</v>
          </cell>
          <cell r="I240">
            <v>3872922852</v>
          </cell>
          <cell r="J240">
            <v>629748000</v>
          </cell>
          <cell r="K240">
            <v>14093000000</v>
          </cell>
          <cell r="L240">
            <v>31799000000</v>
          </cell>
          <cell r="M240">
            <v>11293000000</v>
          </cell>
          <cell r="N240">
            <v>6800000000</v>
          </cell>
          <cell r="O240">
            <v>2976002000</v>
          </cell>
          <cell r="P240">
            <v>2749304000</v>
          </cell>
          <cell r="Q240">
            <v>34876000000</v>
          </cell>
        </row>
        <row r="241">
          <cell r="A241" t="str">
            <v>Risk-Weighted Assets (RWA) - LTM</v>
          </cell>
          <cell r="B241"/>
          <cell r="C241">
            <v>176992551210.42831</v>
          </cell>
          <cell r="D241">
            <v>176810000000</v>
          </cell>
          <cell r="E241">
            <v>119497536945.81281</v>
          </cell>
          <cell r="F241">
            <v>98812768670.309662</v>
          </cell>
          <cell r="G241">
            <v>117497639282.34184</v>
          </cell>
          <cell r="H241">
            <v>69800173761.946136</v>
          </cell>
          <cell r="I241">
            <v>29883663981.481483</v>
          </cell>
          <cell r="J241">
            <v>4485384615.3846159</v>
          </cell>
          <cell r="K241">
            <v>126963963963.96396</v>
          </cell>
          <cell r="L241">
            <v>308728155339.80585</v>
          </cell>
          <cell r="M241">
            <v>100830357142.85715</v>
          </cell>
          <cell r="N241">
            <v>55646481178.396072</v>
          </cell>
          <cell r="O241">
            <v>26105280701.754387</v>
          </cell>
          <cell r="P241">
            <v>27329065606.361832</v>
          </cell>
          <cell r="Q241">
            <v>266229007633.58777</v>
          </cell>
        </row>
        <row r="242">
          <cell r="A242" t="str">
            <v>Excess / (Deficit) Capital - LTM</v>
          </cell>
          <cell r="B242"/>
          <cell r="C242">
            <v>4849595903.1657343</v>
          </cell>
          <cell r="D242">
            <v>3713010000.000001</v>
          </cell>
          <cell r="E242">
            <v>2569197044.3349757</v>
          </cell>
          <cell r="F242">
            <v>2944620506.3752275</v>
          </cell>
          <cell r="G242">
            <v>3043188857.412653</v>
          </cell>
          <cell r="H242">
            <v>2449986099.0443087</v>
          </cell>
          <cell r="I242">
            <v>1482229733.4814813</v>
          </cell>
          <cell r="J242">
            <v>338198000</v>
          </cell>
          <cell r="K242">
            <v>3935882882.8828826</v>
          </cell>
          <cell r="L242">
            <v>7100747572.8155327</v>
          </cell>
          <cell r="M242">
            <v>3226571428.5714288</v>
          </cell>
          <cell r="N242">
            <v>2348281505.7283144</v>
          </cell>
          <cell r="O242">
            <v>887579543.85964918</v>
          </cell>
          <cell r="P242">
            <v>562978751.49105358</v>
          </cell>
          <cell r="Q242">
            <v>13577679389.312977</v>
          </cell>
        </row>
        <row r="243">
          <cell r="A243" t="str">
            <v>EPS - LTM</v>
          </cell>
          <cell r="B243"/>
          <cell r="C243">
            <v>3.9319674635315436</v>
          </cell>
          <cell r="D243">
            <v>2.7849144037144256</v>
          </cell>
          <cell r="E243">
            <v>1.0010874065831759</v>
          </cell>
          <cell r="F243">
            <v>7.4092199347552077</v>
          </cell>
          <cell r="G243">
            <v>2.6437509648887838</v>
          </cell>
          <cell r="H243">
            <v>3.1000081636144321</v>
          </cell>
          <cell r="I243">
            <v>8.0100000576458914</v>
          </cell>
          <cell r="J243">
            <v>2.2200000058023761</v>
          </cell>
          <cell r="K243">
            <v>2.0903963300590731</v>
          </cell>
          <cell r="L243">
            <v>7.6199995175167174</v>
          </cell>
          <cell r="M243">
            <v>0.87509668499490978</v>
          </cell>
          <cell r="N243">
            <v>2.1694533544336743</v>
          </cell>
          <cell r="O243">
            <v>3.1245584732432752</v>
          </cell>
          <cell r="P243">
            <v>2.1675912830179529</v>
          </cell>
          <cell r="Q243">
            <v>3.4714878807559022</v>
          </cell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A245" t="str">
            <v>Ratios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A246" t="str">
            <v>Dividend Payout Ratio - LTM</v>
          </cell>
          <cell r="B246"/>
          <cell r="C246" t="e">
            <v>#NAME?</v>
          </cell>
          <cell r="D246" t="e">
            <v>#NAME?</v>
          </cell>
          <cell r="E246" t="e">
            <v>#NAME?</v>
          </cell>
          <cell r="F246" t="e">
            <v>#NAME?</v>
          </cell>
          <cell r="G246" t="e">
            <v>#NAME?</v>
          </cell>
          <cell r="H246" t="e">
            <v>#NAME?</v>
          </cell>
          <cell r="I246" t="e">
            <v>#NAME?</v>
          </cell>
          <cell r="J246" t="e">
            <v>#NAME?</v>
          </cell>
          <cell r="K246" t="e">
            <v>#NAME?</v>
          </cell>
          <cell r="L246" t="e">
            <v>#NAME?</v>
          </cell>
          <cell r="M246" t="e">
            <v>#NAME?</v>
          </cell>
          <cell r="N246" t="e">
            <v>#NAME?</v>
          </cell>
          <cell r="O246" t="e">
            <v>#NAME?</v>
          </cell>
          <cell r="P246" t="e">
            <v>#NAME?</v>
          </cell>
          <cell r="Q246" t="e">
            <v>#NAME?</v>
          </cell>
        </row>
        <row r="247">
          <cell r="A247" t="str">
            <v>Excess / (Deficit) CET 1 Ratio - LTM</v>
          </cell>
          <cell r="B247"/>
          <cell r="C247">
            <v>2.7399999999999994E-2</v>
          </cell>
          <cell r="D247">
            <v>2.1000000000000005E-2</v>
          </cell>
          <cell r="E247">
            <v>2.1500000000000005E-2</v>
          </cell>
          <cell r="F247">
            <v>2.9799999999999993E-2</v>
          </cell>
          <cell r="G247">
            <v>2.5899999999999992E-2</v>
          </cell>
          <cell r="H247">
            <v>3.5099999999999992E-2</v>
          </cell>
          <cell r="I247">
            <v>4.9599999999999991E-2</v>
          </cell>
          <cell r="J247">
            <v>7.5399999999999995E-2</v>
          </cell>
          <cell r="K247">
            <v>3.1E-2</v>
          </cell>
          <cell r="L247">
            <v>2.2999999999999993E-2</v>
          </cell>
          <cell r="M247">
            <v>3.2000000000000001E-2</v>
          </cell>
          <cell r="N247">
            <v>4.2200000000000001E-2</v>
          </cell>
          <cell r="O247">
            <v>3.4000000000000002E-2</v>
          </cell>
          <cell r="P247">
            <v>2.0599999999999993E-2</v>
          </cell>
          <cell r="Q247">
            <v>5.1000000000000004E-2</v>
          </cell>
        </row>
        <row r="248">
          <cell r="A248" t="str">
            <v>CET 1 Ratio - LTM</v>
          </cell>
          <cell r="B248"/>
          <cell r="C248">
            <v>0.1074</v>
          </cell>
          <cell r="D248">
            <v>0.10100000000000001</v>
          </cell>
          <cell r="E248">
            <v>0.10150000000000001</v>
          </cell>
          <cell r="F248">
            <v>0.10979999999999999</v>
          </cell>
          <cell r="G248">
            <v>0.10589999999999999</v>
          </cell>
          <cell r="H248">
            <v>0.11509999999999999</v>
          </cell>
          <cell r="I248">
            <v>0.12959999999999999</v>
          </cell>
          <cell r="J248">
            <v>0.1404</v>
          </cell>
          <cell r="K248">
            <v>0.111</v>
          </cell>
          <cell r="L248">
            <v>0.10299999999999999</v>
          </cell>
          <cell r="M248">
            <v>0.112</v>
          </cell>
          <cell r="N248">
            <v>0.1222</v>
          </cell>
          <cell r="O248">
            <v>0.114</v>
          </cell>
          <cell r="P248">
            <v>0.10059999999999999</v>
          </cell>
          <cell r="Q248">
            <v>0.13100000000000001</v>
          </cell>
        </row>
        <row r="249">
          <cell r="A249" t="str">
            <v>CET 1 as % of Common Shareholders' Equity - LTM</v>
          </cell>
          <cell r="B249"/>
          <cell r="C249">
            <v>0.84308333702931659</v>
          </cell>
          <cell r="D249">
            <v>0.66633619402985078</v>
          </cell>
          <cell r="E249">
            <v>0.85265377855887525</v>
          </cell>
          <cell r="F249">
            <v>0.71915981862522327</v>
          </cell>
          <cell r="G249">
            <v>0.82683234766429659</v>
          </cell>
          <cell r="H249">
            <v>1</v>
          </cell>
          <cell r="I249">
            <v>0.92271810388492792</v>
          </cell>
          <cell r="J249">
            <v>1.167045027047362</v>
          </cell>
          <cell r="K249">
            <v>0.7095458664787031</v>
          </cell>
          <cell r="L249">
            <v>0.68455610092138119</v>
          </cell>
          <cell r="M249">
            <v>0.67931905678537052</v>
          </cell>
          <cell r="N249">
            <v>1.0469591993841416</v>
          </cell>
          <cell r="O249">
            <v>0.78690741363591177</v>
          </cell>
          <cell r="P249">
            <v>0.95757929544724696</v>
          </cell>
          <cell r="Q249">
            <v>0.79386324319402712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A251" t="str">
            <v>Adjusted Historicals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A252" t="str">
            <v>Adjusted Net Income to Common - LTM</v>
          </cell>
          <cell r="B252"/>
          <cell r="C252" t="e">
            <v>#NAME?</v>
          </cell>
          <cell r="D252" t="e">
            <v>#NAME?</v>
          </cell>
          <cell r="E252" t="e">
            <v>#NAME?</v>
          </cell>
          <cell r="F252" t="e">
            <v>#NAME?</v>
          </cell>
          <cell r="G252" t="e">
            <v>#NAME?</v>
          </cell>
          <cell r="H252" t="e">
            <v>#NAME?</v>
          </cell>
          <cell r="I252" t="e">
            <v>#NAME?</v>
          </cell>
          <cell r="J252" t="e">
            <v>#NAME?</v>
          </cell>
          <cell r="K252" t="e">
            <v>#NAME?</v>
          </cell>
          <cell r="L252" t="e">
            <v>#NAME?</v>
          </cell>
          <cell r="M252" t="e">
            <v>#NAME?</v>
          </cell>
          <cell r="N252" t="e">
            <v>#NAME?</v>
          </cell>
          <cell r="O252" t="e">
            <v>#NAME?</v>
          </cell>
          <cell r="P252" t="e">
            <v>#NAME?</v>
          </cell>
          <cell r="Q252" t="e">
            <v>#NAME?</v>
          </cell>
        </row>
        <row r="253">
          <cell r="A253" t="str">
            <v>Adjusted Tanigble Book Value - LTM</v>
          </cell>
          <cell r="B253"/>
          <cell r="C253">
            <v>8572695184.4755497</v>
          </cell>
          <cell r="D253">
            <v>12412981745.098042</v>
          </cell>
          <cell r="E253">
            <v>5575311143.017334</v>
          </cell>
          <cell r="F253">
            <v>6971260378.6566677</v>
          </cell>
          <cell r="G253">
            <v>11778418086.855291</v>
          </cell>
          <cell r="H253">
            <v>4927556495.9310875</v>
          </cell>
          <cell r="I253">
            <v>2888040068.8344984</v>
          </cell>
          <cell r="J253">
            <v>143955709.63172805</v>
          </cell>
          <cell r="K253">
            <v>8675257445.8149662</v>
          </cell>
          <cell r="L253">
            <v>30218101483.788242</v>
          </cell>
          <cell r="M253">
            <v>7456675451.614275</v>
          </cell>
          <cell r="N253">
            <v>3269683355.7634811</v>
          </cell>
          <cell r="O253">
            <v>2313840821.8022118</v>
          </cell>
          <cell r="P253">
            <v>2316495023.4699883</v>
          </cell>
          <cell r="Q253">
            <v>5523001361.860733</v>
          </cell>
        </row>
        <row r="254">
          <cell r="A254" t="str">
            <v>Return on Tanigble Common Equity - LTM</v>
          </cell>
          <cell r="B254"/>
          <cell r="C254" t="e">
            <v>#NAME?</v>
          </cell>
          <cell r="D254" t="e">
            <v>#NAME?</v>
          </cell>
          <cell r="E254" t="e">
            <v>#NAME?</v>
          </cell>
          <cell r="F254" t="e">
            <v>#NAME?</v>
          </cell>
          <cell r="G254" t="e">
            <v>#NAME?</v>
          </cell>
          <cell r="H254" t="e">
            <v>#NAME?</v>
          </cell>
          <cell r="I254" t="e">
            <v>#NAME?</v>
          </cell>
          <cell r="J254" t="e">
            <v>#NAME?</v>
          </cell>
          <cell r="K254" t="e">
            <v>#NAME?</v>
          </cell>
          <cell r="L254" t="e">
            <v>#NAME?</v>
          </cell>
          <cell r="M254" t="e">
            <v>#NAME?</v>
          </cell>
          <cell r="N254" t="e">
            <v>#NAME?</v>
          </cell>
          <cell r="O254" t="e">
            <v>#NAME?</v>
          </cell>
          <cell r="P254" t="e">
            <v>#NAME?</v>
          </cell>
          <cell r="Q254" t="e">
            <v>#NAME?</v>
          </cell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A256" t="str">
            <v>LAST FISCAL YEAR</v>
          </cell>
          <cell r="B256"/>
          <cell r="C256" t="str">
            <v>STI</v>
          </cell>
          <cell r="D256" t="str">
            <v>BBT</v>
          </cell>
          <cell r="E256" t="str">
            <v>KEY</v>
          </cell>
          <cell r="F256" t="str">
            <v>MTB</v>
          </cell>
          <cell r="G256" t="str">
            <v>FITB</v>
          </cell>
          <cell r="H256" t="str">
            <v>CMA</v>
          </cell>
          <cell r="I256" t="str">
            <v>SIVB</v>
          </cell>
          <cell r="J256" t="str">
            <v>FFIC</v>
          </cell>
          <cell r="K256" t="str">
            <v>CFG</v>
          </cell>
          <cell r="L256" t="str">
            <v>PNC</v>
          </cell>
          <cell r="M256" t="str">
            <v>RF</v>
          </cell>
          <cell r="N256" t="str">
            <v>ZION</v>
          </cell>
          <cell r="O256" t="str">
            <v>EWBC</v>
          </cell>
          <cell r="P256" t="str">
            <v>SNV</v>
          </cell>
          <cell r="Q256" t="str">
            <v>USB</v>
          </cell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A258" t="str">
            <v>Year Ending Data:</v>
          </cell>
          <cell r="B258"/>
          <cell r="C258">
            <v>42735</v>
          </cell>
          <cell r="D258">
            <v>42735</v>
          </cell>
          <cell r="E258">
            <v>42735</v>
          </cell>
          <cell r="F258">
            <v>42735</v>
          </cell>
          <cell r="G258">
            <v>42735</v>
          </cell>
          <cell r="H258">
            <v>42735</v>
          </cell>
          <cell r="I258">
            <v>42735</v>
          </cell>
          <cell r="J258">
            <v>42735</v>
          </cell>
          <cell r="K258">
            <v>42735</v>
          </cell>
          <cell r="L258">
            <v>42735</v>
          </cell>
          <cell r="M258">
            <v>42735</v>
          </cell>
          <cell r="N258">
            <v>42735</v>
          </cell>
          <cell r="O258">
            <v>42735</v>
          </cell>
          <cell r="P258">
            <v>42735</v>
          </cell>
          <cell r="Q258">
            <v>42735</v>
          </cell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A260" t="str">
            <v>Historicals</v>
          </cell>
          <cell r="C260"/>
        </row>
        <row r="261">
          <cell r="A261" t="str">
            <v>Total Revenue - latest FYE</v>
          </cell>
          <cell r="C261">
            <v>9161000000</v>
          </cell>
          <cell r="D261">
            <v>11538000000</v>
          </cell>
          <cell r="E261">
            <v>5390000000</v>
          </cell>
          <cell r="F261">
            <v>5721867000</v>
          </cell>
          <cell r="G261">
            <v>6889000000</v>
          </cell>
          <cell r="H261">
            <v>2960000000</v>
          </cell>
          <cell r="I261">
            <v>1649948000</v>
          </cell>
          <cell r="J261">
            <v>278533000</v>
          </cell>
          <cell r="K261">
            <v>5763000000</v>
          </cell>
          <cell r="L261">
            <v>16423000000</v>
          </cell>
          <cell r="M261">
            <v>5967000000</v>
          </cell>
          <cell r="N261">
            <v>2469923000</v>
          </cell>
          <cell r="O261">
            <v>1320399000</v>
          </cell>
          <cell r="P261">
            <v>1295997000</v>
          </cell>
          <cell r="Q261">
            <v>22744000000</v>
          </cell>
        </row>
        <row r="262">
          <cell r="A262" t="str">
            <v>Net Income - latest FYE</v>
          </cell>
          <cell r="C262">
            <v>1896000000</v>
          </cell>
          <cell r="D262">
            <v>2259000000</v>
          </cell>
          <cell r="E262">
            <v>788965000</v>
          </cell>
          <cell r="F262">
            <v>1233844000</v>
          </cell>
          <cell r="G262">
            <v>1485004000</v>
          </cell>
          <cell r="H262">
            <v>473000000</v>
          </cell>
          <cell r="I262">
            <v>382685000</v>
          </cell>
          <cell r="J262">
            <v>64916000</v>
          </cell>
          <cell r="K262">
            <v>1031000000</v>
          </cell>
          <cell r="L262">
            <v>3688000000</v>
          </cell>
          <cell r="M262">
            <v>1163000000</v>
          </cell>
          <cell r="N262">
            <v>411309000</v>
          </cell>
          <cell r="O262">
            <v>431677000</v>
          </cell>
          <cell r="P262">
            <v>236546000</v>
          </cell>
          <cell r="Q262">
            <v>5888000000</v>
          </cell>
        </row>
        <row r="263">
          <cell r="A263" t="str">
            <v>Dividends - latest FYE</v>
          </cell>
          <cell r="C263" t="e">
            <v>#NAME?</v>
          </cell>
          <cell r="D263" t="e">
            <v>#NAME?</v>
          </cell>
          <cell r="E263" t="e">
            <v>#NAME?</v>
          </cell>
          <cell r="F263" t="e">
            <v>#NAME?</v>
          </cell>
          <cell r="G263" t="e">
            <v>#NAME?</v>
          </cell>
          <cell r="H263" t="e">
            <v>#NAME?</v>
          </cell>
          <cell r="I263" t="e">
            <v>#NAME?</v>
          </cell>
          <cell r="J263" t="e">
            <v>#NAME?</v>
          </cell>
          <cell r="K263" t="e">
            <v>#NAME?</v>
          </cell>
          <cell r="L263" t="e">
            <v>#NAME?</v>
          </cell>
          <cell r="M263" t="e">
            <v>#NAME?</v>
          </cell>
          <cell r="N263" t="e">
            <v>#NAME?</v>
          </cell>
          <cell r="O263" t="e">
            <v>#NAME?</v>
          </cell>
          <cell r="P263" t="e">
            <v>#NAME?</v>
          </cell>
          <cell r="Q263" t="e">
            <v>#NAME?</v>
          </cell>
        </row>
        <row r="264">
          <cell r="A264" t="str">
            <v>Common Shareholders' Equity - latest FYE</v>
          </cell>
          <cell r="C264">
            <v>23618000000</v>
          </cell>
          <cell r="D264">
            <v>29926000000</v>
          </cell>
          <cell r="E264">
            <v>15240000000</v>
          </cell>
          <cell r="F264">
            <v>16486622000</v>
          </cell>
          <cell r="G264">
            <v>16232000000</v>
          </cell>
          <cell r="H264">
            <v>7796000000</v>
          </cell>
          <cell r="I264">
            <v>3777037000</v>
          </cell>
          <cell r="J264">
            <v>513853000</v>
          </cell>
          <cell r="K264">
            <v>19747000000</v>
          </cell>
          <cell r="L264">
            <v>46854000000</v>
          </cell>
          <cell r="M264">
            <v>16664000000</v>
          </cell>
          <cell r="N264">
            <v>7634306000</v>
          </cell>
          <cell r="O264">
            <v>3427741000</v>
          </cell>
          <cell r="P264">
            <v>2927924000</v>
          </cell>
          <cell r="Q264">
            <v>47933000000</v>
          </cell>
        </row>
        <row r="265">
          <cell r="A265" t="str">
            <v>Tangible Common Equity - latest FYE</v>
          </cell>
          <cell r="C265">
            <v>14399000000</v>
          </cell>
          <cell r="D265">
            <v>16381000000</v>
          </cell>
          <cell r="E265">
            <v>10745000000</v>
          </cell>
          <cell r="F265">
            <v>10564355000</v>
          </cell>
          <cell r="G265">
            <v>12476000000</v>
          </cell>
          <cell r="H265">
            <v>7151000000</v>
          </cell>
          <cell r="I265">
            <v>3777037000</v>
          </cell>
          <cell r="J265">
            <v>497726000</v>
          </cell>
          <cell r="K265">
            <v>12624000000</v>
          </cell>
          <cell r="L265">
            <v>37751000000</v>
          </cell>
          <cell r="M265">
            <v>11760000000</v>
          </cell>
          <cell r="N265">
            <v>5910576000</v>
          </cell>
          <cell r="O265">
            <v>2958308000</v>
          </cell>
          <cell r="P265">
            <v>2729043000</v>
          </cell>
          <cell r="Q265">
            <v>29785000000</v>
          </cell>
        </row>
        <row r="266">
          <cell r="A266" t="str">
            <v>Common Equity Tier 1 (CET 1): - latest FYE</v>
          </cell>
          <cell r="C266">
            <v>18186000000</v>
          </cell>
          <cell r="D266">
            <v>18050000000</v>
          </cell>
          <cell r="E266">
            <v>13249000000</v>
          </cell>
          <cell r="F266">
            <v>10849642000</v>
          </cell>
          <cell r="G266">
            <v>12426000000</v>
          </cell>
          <cell r="H266">
            <v>7540000000</v>
          </cell>
          <cell r="I266">
            <v>3616404000</v>
          </cell>
          <cell r="J266">
            <v>607033000</v>
          </cell>
          <cell r="K266">
            <v>13822000000</v>
          </cell>
          <cell r="L266">
            <v>31799000000</v>
          </cell>
          <cell r="M266">
            <v>12404000000</v>
          </cell>
          <cell r="N266">
            <v>6028037000</v>
          </cell>
          <cell r="O266">
            <v>2976002000</v>
          </cell>
          <cell r="P266">
            <v>2559900000</v>
          </cell>
          <cell r="Q266">
            <v>39421000000</v>
          </cell>
        </row>
        <row r="267">
          <cell r="A267" t="str">
            <v>Risk-Weighted Assets (RWA) - latest FYE</v>
          </cell>
          <cell r="C267">
            <v>176906614785.99222</v>
          </cell>
          <cell r="D267">
            <v>176960784313.72549</v>
          </cell>
          <cell r="E267">
            <v>124755178907.72128</v>
          </cell>
          <cell r="F267">
            <v>101398523364.48598</v>
          </cell>
          <cell r="G267">
            <v>119595765158.80653</v>
          </cell>
          <cell r="H267">
            <v>67989179440.937782</v>
          </cell>
          <cell r="I267">
            <v>28253156250</v>
          </cell>
          <cell r="J267">
            <v>4299100566.572238</v>
          </cell>
          <cell r="K267">
            <v>123410714285.71428</v>
          </cell>
          <cell r="L267">
            <v>299990566037.73584</v>
          </cell>
          <cell r="M267">
            <v>110651204281.89116</v>
          </cell>
          <cell r="N267">
            <v>49942311516.155754</v>
          </cell>
          <cell r="O267">
            <v>27302770642.201836</v>
          </cell>
          <cell r="P267">
            <v>26917981072.555202</v>
          </cell>
          <cell r="Q267">
            <v>277612676056.33807</v>
          </cell>
        </row>
        <row r="268">
          <cell r="A268" t="str">
            <v>Excess / (Deficit) Capital - latest FYE</v>
          </cell>
          <cell r="C268">
            <v>4033470817.1206226</v>
          </cell>
          <cell r="D268">
            <v>3893137254.9019594</v>
          </cell>
          <cell r="E268">
            <v>3268585687.3822975</v>
          </cell>
          <cell r="F268">
            <v>2737760130.8411212</v>
          </cell>
          <cell r="G268">
            <v>2858338787.2954769</v>
          </cell>
          <cell r="H268">
            <v>2100865644.7249773</v>
          </cell>
          <cell r="I268">
            <v>1356151500</v>
          </cell>
          <cell r="J268">
            <v>327591463.17280447</v>
          </cell>
          <cell r="K268">
            <v>3949142857.1428571</v>
          </cell>
          <cell r="L268">
            <v>7799754716.9811306</v>
          </cell>
          <cell r="M268">
            <v>3551903657.4487066</v>
          </cell>
          <cell r="N268">
            <v>2032652078.7075391</v>
          </cell>
          <cell r="O268">
            <v>791780348.62385321</v>
          </cell>
          <cell r="P268">
            <v>406461514.19558364</v>
          </cell>
          <cell r="Q268">
            <v>17211985915.492958</v>
          </cell>
        </row>
        <row r="269">
          <cell r="A269" t="str">
            <v>EPS - latest FYE</v>
          </cell>
          <cell r="C269">
            <v>3.7658948171276712</v>
          </cell>
          <cell r="D269">
            <v>2.7720648508557937</v>
          </cell>
          <cell r="E269">
            <v>0.84063371037445556</v>
          </cell>
          <cell r="F269">
            <v>7.2992199395130521</v>
          </cell>
          <cell r="G269">
            <v>1.9424630825715432</v>
          </cell>
          <cell r="H269">
            <v>2.6800081590100402</v>
          </cell>
          <cell r="I269">
            <v>7.3100000269336398</v>
          </cell>
          <cell r="J269">
            <v>2.2400000110419618</v>
          </cell>
          <cell r="K269">
            <v>1.9678174319223634</v>
          </cell>
          <cell r="L269">
            <v>7.299999023961627</v>
          </cell>
          <cell r="M269">
            <v>0.8700003964748152</v>
          </cell>
          <cell r="N269">
            <v>2.0135654455644274</v>
          </cell>
          <cell r="O269">
            <v>2.9735555065715151</v>
          </cell>
          <cell r="P269">
            <v>1.8911878987511792</v>
          </cell>
          <cell r="Q269">
            <v>3.4153132250580045</v>
          </cell>
        </row>
        <row r="270">
          <cell r="A270"/>
          <cell r="C270"/>
        </row>
        <row r="271">
          <cell r="A271" t="str">
            <v>Ratios</v>
          </cell>
          <cell r="C271"/>
        </row>
        <row r="272">
          <cell r="A272" t="str">
            <v>Dividend Payout Ratio - latest FYE</v>
          </cell>
          <cell r="C272" t="e">
            <v>#NAME?</v>
          </cell>
          <cell r="D272" t="e">
            <v>#NAME?</v>
          </cell>
          <cell r="E272" t="e">
            <v>#NAME?</v>
          </cell>
          <cell r="F272" t="e">
            <v>#NAME?</v>
          </cell>
          <cell r="G272" t="e">
            <v>#NAME?</v>
          </cell>
          <cell r="H272" t="e">
            <v>#NAME?</v>
          </cell>
          <cell r="I272" t="e">
            <v>#NAME?</v>
          </cell>
          <cell r="J272" t="e">
            <v>#NAME?</v>
          </cell>
          <cell r="K272" t="e">
            <v>#NAME?</v>
          </cell>
          <cell r="L272" t="e">
            <v>#NAME?</v>
          </cell>
          <cell r="M272" t="e">
            <v>#NAME?</v>
          </cell>
          <cell r="N272" t="e">
            <v>#NAME?</v>
          </cell>
          <cell r="O272" t="e">
            <v>#NAME?</v>
          </cell>
          <cell r="P272" t="e">
            <v>#NAME?</v>
          </cell>
          <cell r="Q272" t="e">
            <v>#NAME?</v>
          </cell>
        </row>
        <row r="273">
          <cell r="A273" t="str">
            <v>Excess / (Deficit) CET 1 Ratio - latest FYE</v>
          </cell>
          <cell r="C273">
            <v>2.2800000000000001E-2</v>
          </cell>
          <cell r="D273">
            <v>2.1999999999999992E-2</v>
          </cell>
          <cell r="E273">
            <v>2.6200000000000001E-2</v>
          </cell>
          <cell r="F273">
            <v>2.6999999999999996E-2</v>
          </cell>
          <cell r="G273">
            <v>2.3900000000000005E-2</v>
          </cell>
          <cell r="H273">
            <v>3.0899999999999997E-2</v>
          </cell>
          <cell r="I273">
            <v>4.8000000000000001E-2</v>
          </cell>
          <cell r="J273">
            <v>7.619999999999999E-2</v>
          </cell>
          <cell r="K273">
            <v>3.2000000000000001E-2</v>
          </cell>
          <cell r="L273">
            <v>2.5999999999999995E-2</v>
          </cell>
          <cell r="M273">
            <v>3.2100000000000004E-2</v>
          </cell>
          <cell r="N273">
            <v>4.07E-2</v>
          </cell>
          <cell r="O273">
            <v>2.8999999999999998E-2</v>
          </cell>
          <cell r="P273">
            <v>1.5100000000000002E-2</v>
          </cell>
          <cell r="Q273">
            <v>6.1999999999999986E-2</v>
          </cell>
        </row>
        <row r="274">
          <cell r="A274" t="str">
            <v>BV as % of Common Shareholders' Equity</v>
          </cell>
          <cell r="C274">
            <v>0.91590658104625955</v>
          </cell>
          <cell r="D274">
            <v>0.89305772490113322</v>
          </cell>
          <cell r="E274">
            <v>0.89074803149606296</v>
          </cell>
          <cell r="F274">
            <v>0.92530307300064263</v>
          </cell>
          <cell r="G274">
            <v>0.91800147856086745</v>
          </cell>
          <cell r="H274">
            <v>1.0312169312169313</v>
          </cell>
          <cell r="I274">
            <v>1.0144279952526203</v>
          </cell>
          <cell r="J274">
            <v>1.0024033350174886</v>
          </cell>
          <cell r="K274">
            <v>0.96625538873197558</v>
          </cell>
          <cell r="L274">
            <v>1.0001921229586936</v>
          </cell>
          <cell r="M274">
            <v>0.95963144255686728</v>
          </cell>
          <cell r="N274">
            <v>0.90173566442909492</v>
          </cell>
          <cell r="O274">
            <v>1.0147087642767108</v>
          </cell>
          <cell r="P274">
            <v>0.96397410222526958</v>
          </cell>
          <cell r="Q274">
            <v>0.87671232876712324</v>
          </cell>
        </row>
        <row r="275">
          <cell r="A275" t="str">
            <v>CET 1 Ratio - latest FYE</v>
          </cell>
          <cell r="C275">
            <v>0.1028</v>
          </cell>
          <cell r="D275">
            <v>0.10199999999999999</v>
          </cell>
          <cell r="E275">
            <v>0.1062</v>
          </cell>
          <cell r="F275">
            <v>0.107</v>
          </cell>
          <cell r="G275">
            <v>0.10390000000000001</v>
          </cell>
          <cell r="H275">
            <v>0.1109</v>
          </cell>
          <cell r="I275">
            <v>0.128</v>
          </cell>
          <cell r="J275">
            <v>0.14119999999999999</v>
          </cell>
          <cell r="K275">
            <v>0.112</v>
          </cell>
          <cell r="L275">
            <v>0.106</v>
          </cell>
          <cell r="M275">
            <v>0.11210000000000001</v>
          </cell>
          <cell r="N275">
            <v>0.1207</v>
          </cell>
          <cell r="O275">
            <v>0.109</v>
          </cell>
          <cell r="P275">
            <v>9.5100000000000004E-2</v>
          </cell>
          <cell r="Q275">
            <v>0.14199999999999999</v>
          </cell>
        </row>
        <row r="276">
          <cell r="A276" t="str">
            <v>CET 1 as % of Common Shareholders' Equity - latest FYE</v>
          </cell>
          <cell r="C276">
            <v>0.77000592768227627</v>
          </cell>
          <cell r="D276">
            <v>0.60315444763750581</v>
          </cell>
          <cell r="E276">
            <v>0.86935695538057745</v>
          </cell>
          <cell r="F276">
            <v>0.6580876300797095</v>
          </cell>
          <cell r="G276">
            <v>0.76552488910793492</v>
          </cell>
          <cell r="H276">
            <v>0.96716264751154435</v>
          </cell>
          <cell r="I276">
            <v>0.95747116059493198</v>
          </cell>
          <cell r="J276">
            <v>1.1813359073509351</v>
          </cell>
          <cell r="K276">
            <v>0.69995442345672765</v>
          </cell>
          <cell r="L276">
            <v>0.67868271652366929</v>
          </cell>
          <cell r="M276">
            <v>0.74435909745559292</v>
          </cell>
          <cell r="N276">
            <v>0.7895985568301821</v>
          </cell>
          <cell r="O276">
            <v>0.86821087124143859</v>
          </cell>
          <cell r="P276">
            <v>0.87430548060673707</v>
          </cell>
          <cell r="Q276">
            <v>0.82241879289842068</v>
          </cell>
        </row>
        <row r="277">
          <cell r="A277"/>
          <cell r="C277"/>
        </row>
        <row r="278">
          <cell r="A278" t="str">
            <v>Adjusted Historicals</v>
          </cell>
          <cell r="C278"/>
        </row>
        <row r="279">
          <cell r="A279" t="str">
            <v>Adjusted Net Income to Common - latest FYE</v>
          </cell>
          <cell r="C279" t="e">
            <v>#NAME?</v>
          </cell>
          <cell r="D279" t="e">
            <v>#NAME?</v>
          </cell>
          <cell r="E279" t="e">
            <v>#NAME?</v>
          </cell>
          <cell r="F279" t="e">
            <v>#NAME?</v>
          </cell>
          <cell r="G279" t="e">
            <v>#NAME?</v>
          </cell>
          <cell r="H279" t="e">
            <v>#NAME?</v>
          </cell>
          <cell r="I279" t="e">
            <v>#NAME?</v>
          </cell>
          <cell r="J279" t="e">
            <v>#NAME?</v>
          </cell>
          <cell r="K279" t="e">
            <v>#NAME?</v>
          </cell>
          <cell r="L279" t="e">
            <v>#NAME?</v>
          </cell>
          <cell r="M279" t="e">
            <v>#NAME?</v>
          </cell>
          <cell r="N279" t="e">
            <v>#NAME?</v>
          </cell>
          <cell r="O279" t="e">
            <v>#NAME?</v>
          </cell>
          <cell r="P279" t="e">
            <v>#NAME?</v>
          </cell>
          <cell r="Q279" t="e">
            <v>#NAME?</v>
          </cell>
        </row>
        <row r="280">
          <cell r="A280" t="str">
            <v>Adjusted Tanigble Book Value - latest FYE</v>
          </cell>
          <cell r="C280">
            <v>10365529182.879377</v>
          </cell>
          <cell r="D280">
            <v>12487862745.098042</v>
          </cell>
          <cell r="E280">
            <v>7476414312.6177025</v>
          </cell>
          <cell r="F280">
            <v>7826594869.1588783</v>
          </cell>
          <cell r="G280">
            <v>9617661212.7045231</v>
          </cell>
          <cell r="H280">
            <v>5050134355.2750225</v>
          </cell>
          <cell r="I280">
            <v>2420885500</v>
          </cell>
          <cell r="J280">
            <v>170134536.82719553</v>
          </cell>
          <cell r="K280">
            <v>8674857142.8571434</v>
          </cell>
          <cell r="L280">
            <v>29951245283.018867</v>
          </cell>
          <cell r="M280">
            <v>8208096342.5512934</v>
          </cell>
          <cell r="N280">
            <v>3877923921.2924609</v>
          </cell>
          <cell r="O280">
            <v>2166527651.3761468</v>
          </cell>
          <cell r="P280">
            <v>2322581485.8044162</v>
          </cell>
          <cell r="Q280">
            <v>12573014084.507042</v>
          </cell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A282" t="str">
            <v>FORECAST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A284" t="str">
            <v>YEAR 1 FORECAST - FISCAL YEAR</v>
          </cell>
          <cell r="B284"/>
          <cell r="C284" t="str">
            <v>STI</v>
          </cell>
          <cell r="D284" t="str">
            <v>BBT</v>
          </cell>
          <cell r="E284" t="str">
            <v>KEY</v>
          </cell>
          <cell r="F284" t="str">
            <v>MTB</v>
          </cell>
          <cell r="G284" t="str">
            <v>FITB</v>
          </cell>
          <cell r="H284" t="str">
            <v>CMA</v>
          </cell>
          <cell r="I284" t="str">
            <v>SIVB</v>
          </cell>
          <cell r="J284" t="str">
            <v>FFIC</v>
          </cell>
          <cell r="K284" t="str">
            <v>CFG</v>
          </cell>
          <cell r="L284" t="str">
            <v>PNC</v>
          </cell>
          <cell r="M284" t="str">
            <v>RF</v>
          </cell>
          <cell r="N284" t="str">
            <v>ZION</v>
          </cell>
          <cell r="O284" t="str">
            <v>EWBC</v>
          </cell>
          <cell r="P284" t="str">
            <v>SNV</v>
          </cell>
          <cell r="Q284" t="str">
            <v>USB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A286" t="str">
            <v>Year ending date</v>
          </cell>
          <cell r="B286"/>
          <cell r="C286">
            <v>43100</v>
          </cell>
          <cell r="D286">
            <v>43100</v>
          </cell>
          <cell r="E286">
            <v>43100</v>
          </cell>
          <cell r="F286">
            <v>43100</v>
          </cell>
          <cell r="G286">
            <v>43100</v>
          </cell>
          <cell r="H286">
            <v>43100</v>
          </cell>
          <cell r="I286">
            <v>43100</v>
          </cell>
          <cell r="J286">
            <v>43100</v>
          </cell>
          <cell r="K286">
            <v>43100</v>
          </cell>
          <cell r="L286">
            <v>43100</v>
          </cell>
          <cell r="M286">
            <v>43100</v>
          </cell>
          <cell r="N286">
            <v>43100</v>
          </cell>
          <cell r="O286">
            <v>43100</v>
          </cell>
          <cell r="P286">
            <v>43100</v>
          </cell>
          <cell r="Q286">
            <v>43100</v>
          </cell>
        </row>
        <row r="287">
          <cell r="A287" t="str">
            <v>Revenues - Fiscal year 1</v>
          </cell>
          <cell r="B287"/>
          <cell r="C287" t="e">
            <v>#NAME?</v>
          </cell>
          <cell r="D287" t="e">
            <v>#NAME?</v>
          </cell>
          <cell r="E287" t="e">
            <v>#NAME?</v>
          </cell>
          <cell r="F287" t="e">
            <v>#NAME?</v>
          </cell>
          <cell r="G287" t="e">
            <v>#NAME?</v>
          </cell>
          <cell r="H287" t="e">
            <v>#NAME?</v>
          </cell>
          <cell r="I287" t="e">
            <v>#NAME?</v>
          </cell>
          <cell r="J287" t="e">
            <v>#NAME?</v>
          </cell>
          <cell r="K287" t="e">
            <v>#NAME?</v>
          </cell>
          <cell r="L287" t="e">
            <v>#NAME?</v>
          </cell>
          <cell r="M287" t="e">
            <v>#NAME?</v>
          </cell>
          <cell r="N287" t="e">
            <v>#NAME?</v>
          </cell>
          <cell r="O287" t="e">
            <v>#NAME?</v>
          </cell>
          <cell r="P287" t="e">
            <v>#NAME?</v>
          </cell>
          <cell r="Q287" t="e">
            <v>#NAME?</v>
          </cell>
        </row>
        <row r="288">
          <cell r="A288" t="str">
            <v>Net Income - Fiscal year 1</v>
          </cell>
          <cell r="B288"/>
          <cell r="C288" t="e">
            <v>#NAME?</v>
          </cell>
          <cell r="D288" t="e">
            <v>#NAME?</v>
          </cell>
          <cell r="E288" t="e">
            <v>#NAME?</v>
          </cell>
          <cell r="F288" t="e">
            <v>#NAME?</v>
          </cell>
          <cell r="G288" t="e">
            <v>#NAME?</v>
          </cell>
          <cell r="H288" t="e">
            <v>#NAME?</v>
          </cell>
          <cell r="I288" t="e">
            <v>#NAME?</v>
          </cell>
          <cell r="J288" t="e">
            <v>#NAME?</v>
          </cell>
          <cell r="K288" t="e">
            <v>#NAME?</v>
          </cell>
          <cell r="L288" t="e">
            <v>#NAME?</v>
          </cell>
          <cell r="M288" t="e">
            <v>#NAME?</v>
          </cell>
          <cell r="N288" t="e">
            <v>#NAME?</v>
          </cell>
          <cell r="O288" t="e">
            <v>#NAME?</v>
          </cell>
          <cell r="P288" t="e">
            <v>#NAME?</v>
          </cell>
          <cell r="Q288" t="e">
            <v>#NAME?</v>
          </cell>
        </row>
        <row r="289">
          <cell r="A289" t="str">
            <v>Dividends - Fiscal year 1</v>
          </cell>
          <cell r="B289"/>
          <cell r="C289" t="e">
            <v>#NAME?</v>
          </cell>
          <cell r="D289" t="e">
            <v>#NAME?</v>
          </cell>
          <cell r="E289" t="e">
            <v>#NAME?</v>
          </cell>
          <cell r="F289" t="e">
            <v>#NAME?</v>
          </cell>
          <cell r="G289" t="e">
            <v>#NAME?</v>
          </cell>
          <cell r="H289" t="e">
            <v>#NAME?</v>
          </cell>
          <cell r="I289" t="e">
            <v>#NAME?</v>
          </cell>
          <cell r="J289" t="e">
            <v>#NAME?</v>
          </cell>
          <cell r="K289" t="e">
            <v>#NAME?</v>
          </cell>
          <cell r="L289" t="e">
            <v>#NAME?</v>
          </cell>
          <cell r="M289" t="e">
            <v>#NAME?</v>
          </cell>
          <cell r="N289" t="e">
            <v>#NAME?</v>
          </cell>
          <cell r="O289" t="e">
            <v>#NAME?</v>
          </cell>
          <cell r="P289" t="e">
            <v>#NAME?</v>
          </cell>
          <cell r="Q289" t="e">
            <v>#NAME?</v>
          </cell>
        </row>
        <row r="290">
          <cell r="A290" t="str">
            <v>Common Shareholders' Equity - Fiscal year 1</v>
          </cell>
          <cell r="B290"/>
          <cell r="C290" t="e">
            <v>#NAME?</v>
          </cell>
          <cell r="D290" t="e">
            <v>#NAME?</v>
          </cell>
          <cell r="E290" t="e">
            <v>#NAME?</v>
          </cell>
          <cell r="F290" t="e">
            <v>#NAME?</v>
          </cell>
          <cell r="G290" t="e">
            <v>#NAME?</v>
          </cell>
          <cell r="H290" t="e">
            <v>#NAME?</v>
          </cell>
          <cell r="I290" t="e">
            <v>#NAME?</v>
          </cell>
          <cell r="J290" t="e">
            <v>#NAME?</v>
          </cell>
          <cell r="K290" t="e">
            <v>#NAME?</v>
          </cell>
          <cell r="L290" t="e">
            <v>#NAME?</v>
          </cell>
          <cell r="M290" t="e">
            <v>#NAME?</v>
          </cell>
          <cell r="N290" t="e">
            <v>#NAME?</v>
          </cell>
          <cell r="O290" t="e">
            <v>#NAME?</v>
          </cell>
          <cell r="P290" t="e">
            <v>#NAME?</v>
          </cell>
          <cell r="Q290" t="e">
            <v>#NAME?</v>
          </cell>
        </row>
        <row r="291">
          <cell r="A291" t="str">
            <v>Book Value - Fiscal year 1</v>
          </cell>
          <cell r="B291"/>
          <cell r="C291" t="e">
            <v>#NAME?</v>
          </cell>
          <cell r="D291" t="e">
            <v>#NAME?</v>
          </cell>
          <cell r="E291" t="e">
            <v>#NAME?</v>
          </cell>
          <cell r="F291" t="e">
            <v>#NAME?</v>
          </cell>
          <cell r="G291" t="e">
            <v>#NAME?</v>
          </cell>
          <cell r="H291" t="e">
            <v>#NAME?</v>
          </cell>
          <cell r="I291" t="e">
            <v>#NAME?</v>
          </cell>
          <cell r="J291" t="e">
            <v>#NAME?</v>
          </cell>
          <cell r="K291" t="e">
            <v>#NAME?</v>
          </cell>
          <cell r="L291" t="e">
            <v>#NAME?</v>
          </cell>
          <cell r="M291" t="e">
            <v>#NAME?</v>
          </cell>
          <cell r="N291" t="e">
            <v>#NAME?</v>
          </cell>
          <cell r="O291" t="e">
            <v>#NAME?</v>
          </cell>
          <cell r="P291" t="e">
            <v>#NAME?</v>
          </cell>
          <cell r="Q291" t="e">
            <v>#NAME?</v>
          </cell>
        </row>
        <row r="292">
          <cell r="A292" t="str">
            <v>Tangible Common Equity - Fiscal year 1</v>
          </cell>
          <cell r="B292"/>
          <cell r="C292" t="e">
            <v>#NAME?</v>
          </cell>
          <cell r="D292" t="e">
            <v>#NAME?</v>
          </cell>
          <cell r="E292" t="e">
            <v>#NAME?</v>
          </cell>
          <cell r="F292" t="e">
            <v>#NAME?</v>
          </cell>
          <cell r="G292" t="e">
            <v>#NAME?</v>
          </cell>
          <cell r="H292" t="e">
            <v>#NAME?</v>
          </cell>
          <cell r="I292" t="e">
            <v>#NAME?</v>
          </cell>
          <cell r="J292" t="e">
            <v>#NAME?</v>
          </cell>
          <cell r="K292" t="e">
            <v>#NAME?</v>
          </cell>
          <cell r="L292" t="e">
            <v>#NAME?</v>
          </cell>
          <cell r="M292" t="e">
            <v>#NAME?</v>
          </cell>
          <cell r="N292" t="e">
            <v>#NAME?</v>
          </cell>
          <cell r="O292" t="e">
            <v>#NAME?</v>
          </cell>
          <cell r="P292" t="e">
            <v>#NAME?</v>
          </cell>
          <cell r="Q292" t="e">
            <v>#NAME?</v>
          </cell>
        </row>
        <row r="293">
          <cell r="A293" t="str">
            <v>EPS - Fiscal year 1</v>
          </cell>
          <cell r="B293"/>
          <cell r="C293" t="e">
            <v>#NAME?</v>
          </cell>
          <cell r="D293" t="e">
            <v>#NAME?</v>
          </cell>
          <cell r="E293" t="e">
            <v>#NAME?</v>
          </cell>
          <cell r="F293" t="e">
            <v>#NAME?</v>
          </cell>
          <cell r="G293" t="e">
            <v>#NAME?</v>
          </cell>
          <cell r="H293" t="e">
            <v>#NAME?</v>
          </cell>
          <cell r="I293" t="e">
            <v>#NAME?</v>
          </cell>
          <cell r="J293" t="e">
            <v>#NAME?</v>
          </cell>
          <cell r="K293" t="e">
            <v>#NAME?</v>
          </cell>
          <cell r="L293" t="e">
            <v>#NAME?</v>
          </cell>
          <cell r="M293" t="e">
            <v>#NAME?</v>
          </cell>
          <cell r="N293" t="e">
            <v>#NAME?</v>
          </cell>
          <cell r="O293" t="e">
            <v>#NAME?</v>
          </cell>
          <cell r="P293" t="e">
            <v>#NAME?</v>
          </cell>
          <cell r="Q293" t="e">
            <v>#NAME?</v>
          </cell>
        </row>
        <row r="294">
          <cell r="A294" t="str">
            <v>Source for estimates:</v>
          </cell>
          <cell r="B294"/>
          <cell r="C294" t="str">
            <v>Bloomberg</v>
          </cell>
          <cell r="D294" t="str">
            <v>Bloomberg</v>
          </cell>
          <cell r="E294" t="str">
            <v>Bloomberg</v>
          </cell>
          <cell r="F294" t="str">
            <v>Bloomberg</v>
          </cell>
          <cell r="G294" t="str">
            <v>Bloomberg</v>
          </cell>
          <cell r="H294" t="str">
            <v>Bloomberg</v>
          </cell>
          <cell r="I294" t="str">
            <v>Bloomberg</v>
          </cell>
          <cell r="J294" t="str">
            <v>Bloomberg</v>
          </cell>
          <cell r="K294" t="str">
            <v>Bloomberg</v>
          </cell>
          <cell r="L294" t="str">
            <v>Bloomberg</v>
          </cell>
          <cell r="M294" t="str">
            <v>Bloomberg</v>
          </cell>
          <cell r="N294" t="str">
            <v>Bloomberg</v>
          </cell>
          <cell r="O294" t="str">
            <v>Bloomberg</v>
          </cell>
          <cell r="P294" t="str">
            <v>Bloomberg</v>
          </cell>
          <cell r="Q294" t="str">
            <v>Bloomberg</v>
          </cell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A296" t="str">
            <v>YEAR 2 FORECAST - FISCAL YEAR</v>
          </cell>
          <cell r="B296"/>
          <cell r="C296" t="str">
            <v>STI</v>
          </cell>
          <cell r="D296" t="str">
            <v>BBT</v>
          </cell>
          <cell r="E296" t="str">
            <v>KEY</v>
          </cell>
          <cell r="F296" t="str">
            <v>MTB</v>
          </cell>
          <cell r="G296" t="str">
            <v>FITB</v>
          </cell>
          <cell r="H296" t="str">
            <v>CMA</v>
          </cell>
          <cell r="I296" t="str">
            <v>SIVB</v>
          </cell>
          <cell r="J296" t="str">
            <v>FFIC</v>
          </cell>
          <cell r="K296" t="str">
            <v>CFG</v>
          </cell>
          <cell r="L296" t="str">
            <v>PNC</v>
          </cell>
          <cell r="M296" t="str">
            <v>RF</v>
          </cell>
          <cell r="N296" t="str">
            <v>ZION</v>
          </cell>
          <cell r="O296" t="str">
            <v>EWBC</v>
          </cell>
          <cell r="P296" t="str">
            <v>SNV</v>
          </cell>
          <cell r="Q296" t="str">
            <v>USB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A298" t="str">
            <v>Year ending date</v>
          </cell>
          <cell r="B298"/>
          <cell r="C298">
            <v>43465</v>
          </cell>
          <cell r="D298">
            <v>43465</v>
          </cell>
          <cell r="E298">
            <v>43465</v>
          </cell>
          <cell r="F298">
            <v>43465</v>
          </cell>
          <cell r="G298">
            <v>43465</v>
          </cell>
          <cell r="H298">
            <v>43465</v>
          </cell>
          <cell r="I298">
            <v>43465</v>
          </cell>
          <cell r="J298">
            <v>43465</v>
          </cell>
          <cell r="K298">
            <v>43465</v>
          </cell>
          <cell r="L298">
            <v>43465</v>
          </cell>
          <cell r="M298">
            <v>43465</v>
          </cell>
          <cell r="N298">
            <v>43465</v>
          </cell>
          <cell r="O298">
            <v>43465</v>
          </cell>
          <cell r="P298">
            <v>43465</v>
          </cell>
          <cell r="Q298">
            <v>43465</v>
          </cell>
        </row>
        <row r="299">
          <cell r="A299" t="str">
            <v>Revenues - Fiscal year 2</v>
          </cell>
          <cell r="B299"/>
          <cell r="C299" t="e">
            <v>#NAME?</v>
          </cell>
          <cell r="D299" t="e">
            <v>#NAME?</v>
          </cell>
          <cell r="E299" t="e">
            <v>#NAME?</v>
          </cell>
          <cell r="F299" t="e">
            <v>#NAME?</v>
          </cell>
          <cell r="G299" t="e">
            <v>#NAME?</v>
          </cell>
          <cell r="H299" t="e">
            <v>#NAME?</v>
          </cell>
          <cell r="I299" t="e">
            <v>#NAME?</v>
          </cell>
          <cell r="J299" t="e">
            <v>#NAME?</v>
          </cell>
          <cell r="K299" t="e">
            <v>#NAME?</v>
          </cell>
          <cell r="L299" t="e">
            <v>#NAME?</v>
          </cell>
          <cell r="M299" t="e">
            <v>#NAME?</v>
          </cell>
          <cell r="N299" t="e">
            <v>#NAME?</v>
          </cell>
          <cell r="O299" t="e">
            <v>#NAME?</v>
          </cell>
          <cell r="P299" t="e">
            <v>#NAME?</v>
          </cell>
          <cell r="Q299" t="e">
            <v>#NAME?</v>
          </cell>
        </row>
        <row r="300">
          <cell r="A300" t="str">
            <v>Net Income - Fiscal year 2</v>
          </cell>
          <cell r="B300"/>
          <cell r="C300" t="e">
            <v>#NAME?</v>
          </cell>
          <cell r="D300" t="e">
            <v>#NAME?</v>
          </cell>
          <cell r="E300" t="e">
            <v>#NAME?</v>
          </cell>
          <cell r="F300" t="e">
            <v>#NAME?</v>
          </cell>
          <cell r="G300" t="e">
            <v>#NAME?</v>
          </cell>
          <cell r="H300" t="e">
            <v>#NAME?</v>
          </cell>
          <cell r="I300" t="e">
            <v>#NAME?</v>
          </cell>
          <cell r="J300" t="e">
            <v>#NAME?</v>
          </cell>
          <cell r="K300" t="e">
            <v>#NAME?</v>
          </cell>
          <cell r="L300" t="e">
            <v>#NAME?</v>
          </cell>
          <cell r="M300" t="e">
            <v>#NAME?</v>
          </cell>
          <cell r="N300" t="e">
            <v>#NAME?</v>
          </cell>
          <cell r="O300" t="e">
            <v>#NAME?</v>
          </cell>
          <cell r="P300" t="e">
            <v>#NAME?</v>
          </cell>
          <cell r="Q300" t="e">
            <v>#NAME?</v>
          </cell>
        </row>
        <row r="301">
          <cell r="A301" t="str">
            <v>Dividends - Fiscal year 2</v>
          </cell>
          <cell r="B301"/>
          <cell r="C301" t="e">
            <v>#NAME?</v>
          </cell>
          <cell r="D301" t="e">
            <v>#NAME?</v>
          </cell>
          <cell r="E301" t="e">
            <v>#NAME?</v>
          </cell>
          <cell r="F301" t="e">
            <v>#NAME?</v>
          </cell>
          <cell r="G301" t="e">
            <v>#NAME?</v>
          </cell>
          <cell r="H301" t="e">
            <v>#NAME?</v>
          </cell>
          <cell r="I301" t="e">
            <v>#NAME?</v>
          </cell>
          <cell r="J301" t="e">
            <v>#NAME?</v>
          </cell>
          <cell r="K301" t="e">
            <v>#NAME?</v>
          </cell>
          <cell r="L301" t="e">
            <v>#NAME?</v>
          </cell>
          <cell r="M301" t="e">
            <v>#NAME?</v>
          </cell>
          <cell r="N301" t="e">
            <v>#NAME?</v>
          </cell>
          <cell r="O301" t="e">
            <v>#NAME?</v>
          </cell>
          <cell r="P301" t="e">
            <v>#NAME?</v>
          </cell>
          <cell r="Q301" t="e">
            <v>#NAME?</v>
          </cell>
        </row>
        <row r="302">
          <cell r="A302" t="str">
            <v>Common Shareholders' Equity - Fiscal year 2</v>
          </cell>
          <cell r="B302"/>
          <cell r="C302" t="e">
            <v>#NAME?</v>
          </cell>
          <cell r="D302" t="e">
            <v>#NAME?</v>
          </cell>
          <cell r="E302" t="e">
            <v>#NAME?</v>
          </cell>
          <cell r="F302" t="e">
            <v>#NAME?</v>
          </cell>
          <cell r="G302" t="e">
            <v>#NAME?</v>
          </cell>
          <cell r="H302" t="e">
            <v>#NAME?</v>
          </cell>
          <cell r="I302" t="e">
            <v>#NAME?</v>
          </cell>
          <cell r="J302" t="e">
            <v>#NAME?</v>
          </cell>
          <cell r="K302" t="e">
            <v>#NAME?</v>
          </cell>
          <cell r="L302" t="e">
            <v>#NAME?</v>
          </cell>
          <cell r="M302" t="e">
            <v>#NAME?</v>
          </cell>
          <cell r="N302" t="e">
            <v>#NAME?</v>
          </cell>
          <cell r="O302" t="e">
            <v>#NAME?</v>
          </cell>
          <cell r="P302" t="e">
            <v>#NAME?</v>
          </cell>
          <cell r="Q302" t="e">
            <v>#NAME?</v>
          </cell>
        </row>
        <row r="303">
          <cell r="A303" t="str">
            <v>Book Value - Fiscal year 2</v>
          </cell>
          <cell r="B303"/>
          <cell r="C303" t="e">
            <v>#NAME?</v>
          </cell>
          <cell r="D303" t="e">
            <v>#NAME?</v>
          </cell>
          <cell r="E303" t="e">
            <v>#NAME?</v>
          </cell>
          <cell r="F303" t="e">
            <v>#NAME?</v>
          </cell>
          <cell r="G303" t="e">
            <v>#NAME?</v>
          </cell>
          <cell r="H303" t="e">
            <v>#NAME?</v>
          </cell>
          <cell r="I303" t="e">
            <v>#NAME?</v>
          </cell>
          <cell r="J303" t="e">
            <v>#NAME?</v>
          </cell>
          <cell r="K303" t="e">
            <v>#NAME?</v>
          </cell>
          <cell r="L303" t="e">
            <v>#NAME?</v>
          </cell>
          <cell r="M303" t="e">
            <v>#NAME?</v>
          </cell>
          <cell r="N303" t="e">
            <v>#NAME?</v>
          </cell>
          <cell r="O303" t="e">
            <v>#NAME?</v>
          </cell>
          <cell r="P303" t="e">
            <v>#NAME?</v>
          </cell>
          <cell r="Q303" t="e">
            <v>#NAME?</v>
          </cell>
        </row>
        <row r="304">
          <cell r="A304" t="str">
            <v>Tangible Common Equity - Fiscal year 2</v>
          </cell>
          <cell r="B304"/>
          <cell r="C304" t="e">
            <v>#NAME?</v>
          </cell>
          <cell r="D304" t="e">
            <v>#NAME?</v>
          </cell>
          <cell r="E304" t="e">
            <v>#NAME?</v>
          </cell>
          <cell r="F304" t="e">
            <v>#NAME?</v>
          </cell>
          <cell r="G304" t="e">
            <v>#NAME?</v>
          </cell>
          <cell r="H304" t="e">
            <v>#NAME?</v>
          </cell>
          <cell r="I304" t="e">
            <v>#NAME?</v>
          </cell>
          <cell r="J304" t="e">
            <v>#NAME?</v>
          </cell>
          <cell r="K304" t="e">
            <v>#NAME?</v>
          </cell>
          <cell r="L304" t="e">
            <v>#NAME?</v>
          </cell>
          <cell r="M304" t="e">
            <v>#NAME?</v>
          </cell>
          <cell r="N304" t="e">
            <v>#NAME?</v>
          </cell>
          <cell r="O304" t="e">
            <v>#NAME?</v>
          </cell>
          <cell r="P304" t="e">
            <v>#NAME?</v>
          </cell>
          <cell r="Q304" t="e">
            <v>#NAME?</v>
          </cell>
        </row>
        <row r="305">
          <cell r="A305" t="str">
            <v>EPS - Fiscal year 2</v>
          </cell>
          <cell r="B305"/>
          <cell r="C305" t="e">
            <v>#NAME?</v>
          </cell>
          <cell r="D305" t="e">
            <v>#NAME?</v>
          </cell>
          <cell r="E305" t="e">
            <v>#NAME?</v>
          </cell>
          <cell r="F305" t="e">
            <v>#NAME?</v>
          </cell>
          <cell r="G305" t="e">
            <v>#NAME?</v>
          </cell>
          <cell r="H305" t="e">
            <v>#NAME?</v>
          </cell>
          <cell r="I305" t="e">
            <v>#NAME?</v>
          </cell>
          <cell r="J305" t="e">
            <v>#NAME?</v>
          </cell>
          <cell r="K305" t="e">
            <v>#NAME?</v>
          </cell>
          <cell r="L305" t="e">
            <v>#NAME?</v>
          </cell>
          <cell r="M305" t="e">
            <v>#NAME?</v>
          </cell>
          <cell r="N305" t="e">
            <v>#NAME?</v>
          </cell>
          <cell r="O305" t="e">
            <v>#NAME?</v>
          </cell>
          <cell r="P305" t="e">
            <v>#NAME?</v>
          </cell>
          <cell r="Q305" t="e">
            <v>#NAME?</v>
          </cell>
        </row>
        <row r="306">
          <cell r="A306" t="str">
            <v>Source for estimates:</v>
          </cell>
          <cell r="B306"/>
          <cell r="C306" t="str">
            <v>Bloomberg</v>
          </cell>
          <cell r="D306" t="str">
            <v>Bloomberg</v>
          </cell>
          <cell r="E306" t="str">
            <v>Bloomberg</v>
          </cell>
          <cell r="F306" t="str">
            <v>Bloomberg</v>
          </cell>
          <cell r="G306" t="str">
            <v>Bloomberg</v>
          </cell>
          <cell r="H306" t="str">
            <v>Bloomberg</v>
          </cell>
          <cell r="I306" t="str">
            <v>Bloomberg</v>
          </cell>
          <cell r="J306" t="str">
            <v>Bloomberg</v>
          </cell>
          <cell r="K306" t="str">
            <v>Bloomberg</v>
          </cell>
          <cell r="L306" t="str">
            <v>Bloomberg</v>
          </cell>
          <cell r="M306" t="str">
            <v>Bloomberg</v>
          </cell>
          <cell r="N306" t="str">
            <v>Bloomberg</v>
          </cell>
          <cell r="O306" t="str">
            <v>Bloomberg</v>
          </cell>
          <cell r="P306" t="str">
            <v>Bloomberg</v>
          </cell>
          <cell r="Q306" t="str">
            <v>Bloomberg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A308" t="str">
            <v>YEAR 3 FORECAST - FISCAL YEAR</v>
          </cell>
          <cell r="B308"/>
          <cell r="C308" t="str">
            <v>STI</v>
          </cell>
          <cell r="D308" t="str">
            <v>BBT</v>
          </cell>
          <cell r="E308" t="str">
            <v>KEY</v>
          </cell>
          <cell r="F308" t="str">
            <v>MTB</v>
          </cell>
          <cell r="G308" t="str">
            <v>FITB</v>
          </cell>
          <cell r="H308" t="str">
            <v>CMA</v>
          </cell>
          <cell r="I308" t="str">
            <v>SIVB</v>
          </cell>
          <cell r="J308" t="str">
            <v>FFIC</v>
          </cell>
          <cell r="K308" t="str">
            <v>CFG</v>
          </cell>
          <cell r="L308" t="str">
            <v>PNC</v>
          </cell>
          <cell r="M308" t="str">
            <v>RF</v>
          </cell>
          <cell r="N308" t="str">
            <v>ZION</v>
          </cell>
          <cell r="O308" t="str">
            <v>EWBC</v>
          </cell>
          <cell r="P308" t="str">
            <v>SNV</v>
          </cell>
          <cell r="Q308" t="str">
            <v>USB</v>
          </cell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A310" t="str">
            <v>Year ending date</v>
          </cell>
          <cell r="B310"/>
          <cell r="C310">
            <v>43830</v>
          </cell>
          <cell r="D310">
            <v>43830</v>
          </cell>
          <cell r="E310">
            <v>43830</v>
          </cell>
          <cell r="F310">
            <v>43830</v>
          </cell>
          <cell r="G310">
            <v>43830</v>
          </cell>
          <cell r="H310">
            <v>43830</v>
          </cell>
          <cell r="I310">
            <v>43830</v>
          </cell>
          <cell r="J310">
            <v>43830</v>
          </cell>
          <cell r="K310">
            <v>43830</v>
          </cell>
          <cell r="L310">
            <v>43830</v>
          </cell>
          <cell r="M310">
            <v>43830</v>
          </cell>
          <cell r="N310">
            <v>43830</v>
          </cell>
          <cell r="O310">
            <v>43830</v>
          </cell>
          <cell r="P310">
            <v>43830</v>
          </cell>
          <cell r="Q310">
            <v>43830</v>
          </cell>
        </row>
        <row r="311">
          <cell r="A311" t="str">
            <v>Revenues - Fiscal year 3</v>
          </cell>
          <cell r="B311"/>
          <cell r="C311" t="e">
            <v>#NAME?</v>
          </cell>
          <cell r="D311" t="e">
            <v>#NAME?</v>
          </cell>
          <cell r="E311" t="e">
            <v>#NAME?</v>
          </cell>
          <cell r="F311" t="e">
            <v>#NAME?</v>
          </cell>
          <cell r="G311" t="e">
            <v>#NAME?</v>
          </cell>
          <cell r="H311" t="e">
            <v>#NAME?</v>
          </cell>
          <cell r="I311" t="e">
            <v>#NAME?</v>
          </cell>
          <cell r="J311" t="e">
            <v>#NAME?</v>
          </cell>
          <cell r="K311" t="e">
            <v>#NAME?</v>
          </cell>
          <cell r="L311" t="e">
            <v>#NAME?</v>
          </cell>
          <cell r="M311" t="e">
            <v>#NAME?</v>
          </cell>
          <cell r="N311" t="e">
            <v>#NAME?</v>
          </cell>
          <cell r="O311" t="e">
            <v>#NAME?</v>
          </cell>
          <cell r="P311" t="e">
            <v>#NAME?</v>
          </cell>
          <cell r="Q311" t="e">
            <v>#NAME?</v>
          </cell>
        </row>
        <row r="312">
          <cell r="A312" t="str">
            <v>Net Income - Fiscal year 3</v>
          </cell>
          <cell r="B312"/>
          <cell r="C312" t="e">
            <v>#NAME?</v>
          </cell>
          <cell r="D312" t="e">
            <v>#NAME?</v>
          </cell>
          <cell r="E312" t="e">
            <v>#NAME?</v>
          </cell>
          <cell r="F312" t="e">
            <v>#NAME?</v>
          </cell>
          <cell r="G312" t="e">
            <v>#NAME?</v>
          </cell>
          <cell r="H312" t="e">
            <v>#NAME?</v>
          </cell>
          <cell r="I312" t="e">
            <v>#NAME?</v>
          </cell>
          <cell r="J312" t="e">
            <v>#NAME?</v>
          </cell>
          <cell r="K312" t="e">
            <v>#NAME?</v>
          </cell>
          <cell r="L312" t="e">
            <v>#NAME?</v>
          </cell>
          <cell r="M312" t="e">
            <v>#NAME?</v>
          </cell>
          <cell r="N312" t="e">
            <v>#NAME?</v>
          </cell>
          <cell r="O312" t="e">
            <v>#NAME?</v>
          </cell>
          <cell r="P312" t="e">
            <v>#NAME?</v>
          </cell>
          <cell r="Q312" t="e">
            <v>#NAME?</v>
          </cell>
        </row>
        <row r="313">
          <cell r="A313" t="str">
            <v>Dividends - Fiscal year 3</v>
          </cell>
          <cell r="B313"/>
          <cell r="C313" t="e">
            <v>#NAME?</v>
          </cell>
          <cell r="D313" t="e">
            <v>#NAME?</v>
          </cell>
          <cell r="E313" t="e">
            <v>#NAME?</v>
          </cell>
          <cell r="F313" t="e">
            <v>#NAME?</v>
          </cell>
          <cell r="G313" t="e">
            <v>#NAME?</v>
          </cell>
          <cell r="H313" t="e">
            <v>#NAME?</v>
          </cell>
          <cell r="I313" t="e">
            <v>#NAME?</v>
          </cell>
          <cell r="J313" t="e">
            <v>#NAME?</v>
          </cell>
          <cell r="K313" t="e">
            <v>#NAME?</v>
          </cell>
          <cell r="L313" t="e">
            <v>#NAME?</v>
          </cell>
          <cell r="M313" t="e">
            <v>#NAME?</v>
          </cell>
          <cell r="N313" t="e">
            <v>#NAME?</v>
          </cell>
          <cell r="O313" t="e">
            <v>#NAME?</v>
          </cell>
          <cell r="P313" t="e">
            <v>#NAME?</v>
          </cell>
          <cell r="Q313" t="e">
            <v>#NAME?</v>
          </cell>
        </row>
        <row r="314">
          <cell r="A314" t="str">
            <v>Common Shareholders' Equity - Fiscal year 3</v>
          </cell>
          <cell r="B314"/>
          <cell r="C314" t="e">
            <v>#NAME?</v>
          </cell>
          <cell r="D314" t="e">
            <v>#NAME?</v>
          </cell>
          <cell r="E314" t="e">
            <v>#NAME?</v>
          </cell>
          <cell r="F314" t="e">
            <v>#NAME?</v>
          </cell>
          <cell r="G314" t="e">
            <v>#NAME?</v>
          </cell>
          <cell r="H314" t="e">
            <v>#NAME?</v>
          </cell>
          <cell r="I314" t="e">
            <v>#NAME?</v>
          </cell>
          <cell r="J314" t="e">
            <v>#NAME?</v>
          </cell>
          <cell r="K314" t="e">
            <v>#NAME?</v>
          </cell>
          <cell r="L314" t="e">
            <v>#NAME?</v>
          </cell>
          <cell r="M314" t="e">
            <v>#NAME?</v>
          </cell>
          <cell r="N314" t="e">
            <v>#NAME?</v>
          </cell>
          <cell r="O314" t="e">
            <v>#NAME?</v>
          </cell>
          <cell r="P314" t="e">
            <v>#NAME?</v>
          </cell>
          <cell r="Q314" t="e">
            <v>#NAME?</v>
          </cell>
        </row>
        <row r="315">
          <cell r="A315" t="str">
            <v>Book Value - Fiscal year 3</v>
          </cell>
          <cell r="B315"/>
          <cell r="C315" t="e">
            <v>#NAME?</v>
          </cell>
          <cell r="D315" t="e">
            <v>#NAME?</v>
          </cell>
          <cell r="E315" t="e">
            <v>#NAME?</v>
          </cell>
          <cell r="F315" t="e">
            <v>#NAME?</v>
          </cell>
          <cell r="G315" t="e">
            <v>#NAME?</v>
          </cell>
          <cell r="H315" t="e">
            <v>#NAME?</v>
          </cell>
          <cell r="I315" t="e">
            <v>#NAME?</v>
          </cell>
          <cell r="J315" t="e">
            <v>#NAME?</v>
          </cell>
          <cell r="K315" t="e">
            <v>#NAME?</v>
          </cell>
          <cell r="L315" t="e">
            <v>#NAME?</v>
          </cell>
          <cell r="M315" t="e">
            <v>#NAME?</v>
          </cell>
          <cell r="N315" t="e">
            <v>#NAME?</v>
          </cell>
          <cell r="O315" t="e">
            <v>#NAME?</v>
          </cell>
          <cell r="P315" t="e">
            <v>#NAME?</v>
          </cell>
          <cell r="Q315" t="e">
            <v>#NAME?</v>
          </cell>
        </row>
        <row r="316">
          <cell r="A316" t="str">
            <v>Tangible Common Equity - Fiscal year 3</v>
          </cell>
          <cell r="B316"/>
          <cell r="C316" t="e">
            <v>#NAME?</v>
          </cell>
          <cell r="D316" t="e">
            <v>#NAME?</v>
          </cell>
          <cell r="E316" t="e">
            <v>#NAME?</v>
          </cell>
          <cell r="F316" t="e">
            <v>#NAME?</v>
          </cell>
          <cell r="G316" t="e">
            <v>#NAME?</v>
          </cell>
          <cell r="H316">
            <v>7298600000</v>
          </cell>
          <cell r="I316" t="e">
            <v>#NAME?</v>
          </cell>
          <cell r="J316" t="e">
            <v>#NAME?</v>
          </cell>
          <cell r="K316" t="e">
            <v>#NAME?</v>
          </cell>
          <cell r="L316" t="e">
            <v>#NAME?</v>
          </cell>
          <cell r="M316" t="e">
            <v>#NAME?</v>
          </cell>
          <cell r="N316" t="e">
            <v>#NAME?</v>
          </cell>
          <cell r="O316" t="e">
            <v>#NAME?</v>
          </cell>
          <cell r="P316" t="e">
            <v>#NAME?</v>
          </cell>
          <cell r="Q316" t="e">
            <v>#NAME?</v>
          </cell>
        </row>
        <row r="317">
          <cell r="A317" t="str">
            <v>EPS - Fiscal year 3</v>
          </cell>
          <cell r="B317"/>
          <cell r="C317" t="e">
            <v>#NAME?</v>
          </cell>
          <cell r="D317" t="e">
            <v>#NAME?</v>
          </cell>
          <cell r="E317" t="e">
            <v>#NAME?</v>
          </cell>
          <cell r="F317" t="e">
            <v>#NAME?</v>
          </cell>
          <cell r="G317" t="e">
            <v>#NAME?</v>
          </cell>
          <cell r="H317" t="e">
            <v>#NAME?</v>
          </cell>
          <cell r="I317" t="e">
            <v>#NAME?</v>
          </cell>
          <cell r="J317" t="e">
            <v>#NAME?</v>
          </cell>
          <cell r="K317" t="e">
            <v>#NAME?</v>
          </cell>
          <cell r="L317" t="e">
            <v>#NAME?</v>
          </cell>
          <cell r="M317" t="e">
            <v>#NAME?</v>
          </cell>
          <cell r="N317" t="e">
            <v>#NAME?</v>
          </cell>
          <cell r="O317" t="e">
            <v>#NAME?</v>
          </cell>
          <cell r="P317" t="e">
            <v>#NAME?</v>
          </cell>
          <cell r="Q317" t="e">
            <v>#NAME?</v>
          </cell>
        </row>
        <row r="318">
          <cell r="A318" t="str">
            <v>Source for estimates:</v>
          </cell>
          <cell r="B318"/>
          <cell r="C318" t="str">
            <v>Bloomberg</v>
          </cell>
          <cell r="D318" t="str">
            <v>Bloomberg</v>
          </cell>
          <cell r="E318" t="str">
            <v>Bloomberg</v>
          </cell>
          <cell r="F318" t="str">
            <v>Bloomberg</v>
          </cell>
          <cell r="G318" t="str">
            <v>Bloomberg</v>
          </cell>
          <cell r="H318" t="str">
            <v>Bloomberg</v>
          </cell>
          <cell r="I318" t="str">
            <v>Bloomberg</v>
          </cell>
          <cell r="J318" t="str">
            <v>Bloomberg</v>
          </cell>
          <cell r="K318" t="str">
            <v>Bloomberg</v>
          </cell>
          <cell r="L318" t="str">
            <v>Bloomberg</v>
          </cell>
          <cell r="M318" t="str">
            <v>Bloomberg</v>
          </cell>
          <cell r="N318" t="str">
            <v>Bloomberg</v>
          </cell>
          <cell r="O318" t="str">
            <v>Bloomberg</v>
          </cell>
          <cell r="P318" t="str">
            <v>Bloomberg</v>
          </cell>
          <cell r="Q318" t="str">
            <v>Bloomberg</v>
          </cell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A320" t="str">
            <v>LONG TERM (5 YEAR) GROWTH RATE</v>
          </cell>
          <cell r="B320"/>
          <cell r="C320" t="str">
            <v>STI</v>
          </cell>
          <cell r="D320" t="str">
            <v>BBT</v>
          </cell>
          <cell r="E320" t="str">
            <v>KEY</v>
          </cell>
          <cell r="F320" t="str">
            <v>MTB</v>
          </cell>
          <cell r="G320" t="str">
            <v>FITB</v>
          </cell>
          <cell r="H320" t="str">
            <v>CMA</v>
          </cell>
          <cell r="I320" t="str">
            <v>SIVB</v>
          </cell>
          <cell r="J320" t="str">
            <v>FFIC</v>
          </cell>
          <cell r="K320" t="str">
            <v>CFG</v>
          </cell>
          <cell r="L320" t="str">
            <v>PNC</v>
          </cell>
          <cell r="M320" t="str">
            <v>RF</v>
          </cell>
          <cell r="N320" t="str">
            <v>ZION</v>
          </cell>
          <cell r="O320" t="str">
            <v>EWBC</v>
          </cell>
          <cell r="P320" t="str">
            <v>SNV</v>
          </cell>
          <cell r="Q320" t="str">
            <v>USB</v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A322" t="str">
            <v>Long-term growth rate</v>
          </cell>
          <cell r="B322"/>
          <cell r="C322" t="e">
            <v>#NAME?</v>
          </cell>
          <cell r="D322" t="e">
            <v>#NAME?</v>
          </cell>
          <cell r="E322" t="e">
            <v>#NAME?</v>
          </cell>
          <cell r="F322" t="e">
            <v>#NAME?</v>
          </cell>
          <cell r="G322" t="e">
            <v>#NAME?</v>
          </cell>
          <cell r="H322" t="e">
            <v>#NAME?</v>
          </cell>
          <cell r="I322" t="e">
            <v>#NAME?</v>
          </cell>
          <cell r="J322" t="e">
            <v>#NAME?</v>
          </cell>
          <cell r="K322" t="e">
            <v>#NAME?</v>
          </cell>
          <cell r="L322" t="e">
            <v>#NAME?</v>
          </cell>
          <cell r="M322" t="e">
            <v>#NAME?</v>
          </cell>
          <cell r="N322" t="e">
            <v>#NAME?</v>
          </cell>
          <cell r="O322" t="e">
            <v>#NAME?</v>
          </cell>
          <cell r="P322" t="e">
            <v>#NAME?</v>
          </cell>
          <cell r="Q322" t="e">
            <v>#NAME?</v>
          </cell>
        </row>
        <row r="323">
          <cell r="A323" t="str">
            <v>Source for estimates:</v>
          </cell>
          <cell r="B323"/>
          <cell r="C323" t="str">
            <v>Bloomberg</v>
          </cell>
          <cell r="D323" t="str">
            <v>Bloomberg</v>
          </cell>
          <cell r="E323" t="str">
            <v>Bloomberg</v>
          </cell>
          <cell r="F323" t="str">
            <v>Bloomberg</v>
          </cell>
          <cell r="G323" t="str">
            <v>Bloomberg</v>
          </cell>
          <cell r="H323" t="str">
            <v>Bloomberg</v>
          </cell>
          <cell r="I323" t="str">
            <v>Bloomberg</v>
          </cell>
          <cell r="J323" t="str">
            <v>Bloomberg</v>
          </cell>
          <cell r="K323" t="str">
            <v>Bloomberg</v>
          </cell>
          <cell r="L323" t="str">
            <v>Bloomberg</v>
          </cell>
          <cell r="M323" t="str">
            <v>Bloomberg</v>
          </cell>
          <cell r="N323" t="str">
            <v>Bloomberg</v>
          </cell>
          <cell r="O323" t="str">
            <v>Bloomberg</v>
          </cell>
          <cell r="P323" t="str">
            <v>Bloomberg</v>
          </cell>
          <cell r="Q323" t="str">
            <v>Bloomberg</v>
          </cell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A325" t="str">
            <v>CALENDARIZATION FORMULAS</v>
          </cell>
          <cell r="B325"/>
          <cell r="C325" t="str">
            <v>STI</v>
          </cell>
          <cell r="D325" t="str">
            <v>BBT</v>
          </cell>
          <cell r="E325" t="str">
            <v>KEY</v>
          </cell>
          <cell r="F325" t="str">
            <v>MTB</v>
          </cell>
          <cell r="G325" t="str">
            <v>FITB</v>
          </cell>
          <cell r="H325" t="str">
            <v>CMA</v>
          </cell>
          <cell r="I325" t="str">
            <v>SIVB</v>
          </cell>
          <cell r="J325" t="str">
            <v>FFIC</v>
          </cell>
          <cell r="K325" t="str">
            <v>CFG</v>
          </cell>
          <cell r="L325" t="str">
            <v>PNC</v>
          </cell>
          <cell r="M325" t="str">
            <v>RF</v>
          </cell>
          <cell r="N325" t="str">
            <v>ZION</v>
          </cell>
          <cell r="O325" t="str">
            <v>EWBC</v>
          </cell>
          <cell r="P325" t="str">
            <v>SNV</v>
          </cell>
          <cell r="Q325" t="str">
            <v>USB</v>
          </cell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A327" t="str">
            <v>Calendar yr 1</v>
          </cell>
          <cell r="B327"/>
          <cell r="C327" t="e">
            <v>#NAME?</v>
          </cell>
          <cell r="D327" t="e">
            <v>#NAME?</v>
          </cell>
          <cell r="E327" t="e">
            <v>#NAME?</v>
          </cell>
          <cell r="F327" t="e">
            <v>#NAME?</v>
          </cell>
          <cell r="G327" t="e">
            <v>#NAME?</v>
          </cell>
          <cell r="H327" t="e">
            <v>#NAME?</v>
          </cell>
          <cell r="I327" t="e">
            <v>#NAME?</v>
          </cell>
          <cell r="J327" t="e">
            <v>#NAME?</v>
          </cell>
          <cell r="K327" t="e">
            <v>#NAME?</v>
          </cell>
          <cell r="L327" t="e">
            <v>#NAME?</v>
          </cell>
          <cell r="M327" t="e">
            <v>#NAME?</v>
          </cell>
          <cell r="N327" t="e">
            <v>#NAME?</v>
          </cell>
          <cell r="O327" t="e">
            <v>#NAME?</v>
          </cell>
          <cell r="P327" t="e">
            <v>#NAME?</v>
          </cell>
          <cell r="Q327" t="e">
            <v>#NAME?</v>
          </cell>
        </row>
        <row r="328">
          <cell r="A328" t="str">
            <v># of days that fiscal yr 1 is behind calendar yr 1</v>
          </cell>
          <cell r="B328"/>
          <cell r="C328" t="e">
            <v>#NAME?</v>
          </cell>
          <cell r="D328" t="e">
            <v>#NAME?</v>
          </cell>
          <cell r="E328" t="e">
            <v>#NAME?</v>
          </cell>
          <cell r="F328" t="e">
            <v>#NAME?</v>
          </cell>
          <cell r="G328" t="e">
            <v>#NAME?</v>
          </cell>
          <cell r="H328" t="e">
            <v>#NAME?</v>
          </cell>
          <cell r="I328" t="e">
            <v>#NAME?</v>
          </cell>
          <cell r="J328" t="e">
            <v>#NAME?</v>
          </cell>
          <cell r="K328" t="e">
            <v>#NAME?</v>
          </cell>
          <cell r="L328" t="e">
            <v>#NAME?</v>
          </cell>
          <cell r="M328" t="e">
            <v>#NAME?</v>
          </cell>
          <cell r="N328" t="e">
            <v>#NAME?</v>
          </cell>
          <cell r="O328" t="e">
            <v>#NAME?</v>
          </cell>
          <cell r="P328" t="e">
            <v>#NAME?</v>
          </cell>
          <cell r="Q328" t="e">
            <v>#NAME?</v>
          </cell>
        </row>
        <row r="329">
          <cell r="A329" t="str">
            <v># of days that fiscal yr 1 is ahead of calendar yr 1</v>
          </cell>
          <cell r="B329"/>
          <cell r="C329" t="e">
            <v>#NAME?</v>
          </cell>
          <cell r="D329" t="e">
            <v>#NAME?</v>
          </cell>
          <cell r="E329" t="e">
            <v>#NAME?</v>
          </cell>
          <cell r="F329" t="e">
            <v>#NAME?</v>
          </cell>
          <cell r="G329" t="e">
            <v>#NAME?</v>
          </cell>
          <cell r="H329" t="e">
            <v>#NAME?</v>
          </cell>
          <cell r="I329" t="e">
            <v>#NAME?</v>
          </cell>
          <cell r="J329" t="e">
            <v>#NAME?</v>
          </cell>
          <cell r="K329" t="e">
            <v>#NAME?</v>
          </cell>
          <cell r="L329" t="e">
            <v>#NAME?</v>
          </cell>
          <cell r="M329" t="e">
            <v>#NAME?</v>
          </cell>
          <cell r="N329" t="e">
            <v>#NAME?</v>
          </cell>
          <cell r="O329" t="e">
            <v>#NAME?</v>
          </cell>
          <cell r="P329" t="e">
            <v>#NAME?</v>
          </cell>
          <cell r="Q329" t="e">
            <v>#NAME?</v>
          </cell>
        </row>
        <row r="330">
          <cell r="A330" t="str">
            <v>Multiply last historical year by:</v>
          </cell>
          <cell r="B330"/>
          <cell r="C330" t="e">
            <v>#NAME?</v>
          </cell>
          <cell r="D330" t="e">
            <v>#NAME?</v>
          </cell>
          <cell r="E330" t="e">
            <v>#NAME?</v>
          </cell>
          <cell r="F330" t="e">
            <v>#NAME?</v>
          </cell>
          <cell r="G330" t="e">
            <v>#NAME?</v>
          </cell>
          <cell r="H330" t="e">
            <v>#NAME?</v>
          </cell>
          <cell r="I330" t="e">
            <v>#NAME?</v>
          </cell>
          <cell r="J330" t="e">
            <v>#NAME?</v>
          </cell>
          <cell r="K330" t="e">
            <v>#NAME?</v>
          </cell>
          <cell r="L330" t="e">
            <v>#NAME?</v>
          </cell>
          <cell r="M330" t="e">
            <v>#NAME?</v>
          </cell>
          <cell r="N330" t="e">
            <v>#NAME?</v>
          </cell>
          <cell r="O330" t="e">
            <v>#NAME?</v>
          </cell>
          <cell r="P330" t="e">
            <v>#NAME?</v>
          </cell>
          <cell r="Q330" t="e">
            <v>#NAME?</v>
          </cell>
        </row>
        <row r="331">
          <cell r="A331" t="str">
            <v>Multiply fiscal Yr 1 by:</v>
          </cell>
          <cell r="B331"/>
          <cell r="C331" t="e">
            <v>#NAME?</v>
          </cell>
          <cell r="D331" t="e">
            <v>#NAME?</v>
          </cell>
          <cell r="E331" t="e">
            <v>#NAME?</v>
          </cell>
          <cell r="F331" t="e">
            <v>#NAME?</v>
          </cell>
          <cell r="G331" t="e">
            <v>#NAME?</v>
          </cell>
          <cell r="H331" t="e">
            <v>#NAME?</v>
          </cell>
          <cell r="I331" t="e">
            <v>#NAME?</v>
          </cell>
          <cell r="J331" t="e">
            <v>#NAME?</v>
          </cell>
          <cell r="K331" t="e">
            <v>#NAME?</v>
          </cell>
          <cell r="L331" t="e">
            <v>#NAME?</v>
          </cell>
          <cell r="M331" t="e">
            <v>#NAME?</v>
          </cell>
          <cell r="N331" t="e">
            <v>#NAME?</v>
          </cell>
          <cell r="O331" t="e">
            <v>#NAME?</v>
          </cell>
          <cell r="P331" t="e">
            <v>#NAME?</v>
          </cell>
          <cell r="Q331" t="e">
            <v>#NAME?</v>
          </cell>
        </row>
        <row r="332">
          <cell r="A332" t="str">
            <v>Multiply fiscal Yr 2 by:</v>
          </cell>
          <cell r="B332"/>
          <cell r="C332" t="e">
            <v>#NAME?</v>
          </cell>
          <cell r="D332" t="e">
            <v>#NAME?</v>
          </cell>
          <cell r="E332" t="e">
            <v>#NAME?</v>
          </cell>
          <cell r="F332" t="e">
            <v>#NAME?</v>
          </cell>
          <cell r="G332" t="e">
            <v>#NAME?</v>
          </cell>
          <cell r="H332" t="e">
            <v>#NAME?</v>
          </cell>
          <cell r="I332" t="e">
            <v>#NAME?</v>
          </cell>
          <cell r="J332" t="e">
            <v>#NAME?</v>
          </cell>
          <cell r="K332" t="e">
            <v>#NAME?</v>
          </cell>
          <cell r="L332" t="e">
            <v>#NAME?</v>
          </cell>
          <cell r="M332" t="e">
            <v>#NAME?</v>
          </cell>
          <cell r="N332" t="e">
            <v>#NAME?</v>
          </cell>
          <cell r="O332" t="e">
            <v>#NAME?</v>
          </cell>
          <cell r="P332" t="e">
            <v>#NAME?</v>
          </cell>
          <cell r="Q332" t="e">
            <v>#NAME?</v>
          </cell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A334" t="str">
            <v>YEAR 1 FORCAST - CALENDAR YEAR</v>
          </cell>
          <cell r="B334"/>
          <cell r="C334" t="str">
            <v>STI</v>
          </cell>
          <cell r="D334" t="str">
            <v>BBT</v>
          </cell>
          <cell r="E334" t="str">
            <v>KEY</v>
          </cell>
          <cell r="F334" t="str">
            <v>MTB</v>
          </cell>
          <cell r="G334" t="str">
            <v>FITB</v>
          </cell>
          <cell r="H334" t="str">
            <v>CMA</v>
          </cell>
          <cell r="I334" t="str">
            <v>SIVB</v>
          </cell>
          <cell r="J334" t="str">
            <v>FFIC</v>
          </cell>
          <cell r="K334" t="str">
            <v>CFG</v>
          </cell>
          <cell r="L334" t="str">
            <v>PNC</v>
          </cell>
          <cell r="M334" t="str">
            <v>RF</v>
          </cell>
          <cell r="N334" t="str">
            <v>ZION</v>
          </cell>
          <cell r="O334" t="str">
            <v>EWBC</v>
          </cell>
          <cell r="P334" t="str">
            <v>SNV</v>
          </cell>
          <cell r="Q334" t="str">
            <v>USB</v>
          </cell>
        </row>
        <row r="335">
          <cell r="A335" t="str">
            <v>Year ending date</v>
          </cell>
          <cell r="B335"/>
          <cell r="C335" t="e">
            <v>#NAME?</v>
          </cell>
          <cell r="D335" t="e">
            <v>#NAME?</v>
          </cell>
          <cell r="E335" t="e">
            <v>#NAME?</v>
          </cell>
          <cell r="F335" t="e">
            <v>#NAME?</v>
          </cell>
          <cell r="G335" t="e">
            <v>#NAME?</v>
          </cell>
          <cell r="H335" t="e">
            <v>#NAME?</v>
          </cell>
          <cell r="I335" t="e">
            <v>#NAME?</v>
          </cell>
          <cell r="J335" t="e">
            <v>#NAME?</v>
          </cell>
          <cell r="K335" t="e">
            <v>#NAME?</v>
          </cell>
          <cell r="L335" t="e">
            <v>#NAME?</v>
          </cell>
          <cell r="M335" t="e">
            <v>#NAME?</v>
          </cell>
          <cell r="N335" t="e">
            <v>#NAME?</v>
          </cell>
          <cell r="O335" t="e">
            <v>#NAME?</v>
          </cell>
          <cell r="P335" t="e">
            <v>#NAME?</v>
          </cell>
          <cell r="Q335" t="e">
            <v>#NAME?</v>
          </cell>
        </row>
        <row r="336">
          <cell r="A336" t="str">
            <v>Revenues - Calendar year 1</v>
          </cell>
          <cell r="B336"/>
          <cell r="C336" t="e">
            <v>#NAME?</v>
          </cell>
          <cell r="D336" t="e">
            <v>#NAME?</v>
          </cell>
          <cell r="E336" t="e">
            <v>#NAME?</v>
          </cell>
          <cell r="F336" t="e">
            <v>#NAME?</v>
          </cell>
          <cell r="G336" t="e">
            <v>#NAME?</v>
          </cell>
          <cell r="H336" t="e">
            <v>#NAME?</v>
          </cell>
          <cell r="I336" t="e">
            <v>#NAME?</v>
          </cell>
          <cell r="J336" t="e">
            <v>#NAME?</v>
          </cell>
          <cell r="K336" t="e">
            <v>#NAME?</v>
          </cell>
          <cell r="L336" t="e">
            <v>#NAME?</v>
          </cell>
          <cell r="M336" t="e">
            <v>#NAME?</v>
          </cell>
          <cell r="N336" t="e">
            <v>#NAME?</v>
          </cell>
          <cell r="O336" t="e">
            <v>#NAME?</v>
          </cell>
          <cell r="P336" t="e">
            <v>#NAME?</v>
          </cell>
          <cell r="Q336" t="e">
            <v>#NAME?</v>
          </cell>
        </row>
        <row r="337">
          <cell r="A337" t="str">
            <v>Net Income - Calendar year 1</v>
          </cell>
          <cell r="B337"/>
          <cell r="C337" t="e">
            <v>#NAME?</v>
          </cell>
          <cell r="D337" t="e">
            <v>#NAME?</v>
          </cell>
          <cell r="E337" t="e">
            <v>#NAME?</v>
          </cell>
          <cell r="F337" t="e">
            <v>#NAME?</v>
          </cell>
          <cell r="G337" t="e">
            <v>#NAME?</v>
          </cell>
          <cell r="H337" t="e">
            <v>#NAME?</v>
          </cell>
          <cell r="I337" t="e">
            <v>#NAME?</v>
          </cell>
          <cell r="J337" t="e">
            <v>#NAME?</v>
          </cell>
          <cell r="K337" t="e">
            <v>#NAME?</v>
          </cell>
          <cell r="L337" t="e">
            <v>#NAME?</v>
          </cell>
          <cell r="M337" t="e">
            <v>#NAME?</v>
          </cell>
          <cell r="N337" t="e">
            <v>#NAME?</v>
          </cell>
          <cell r="O337" t="e">
            <v>#NAME?</v>
          </cell>
          <cell r="P337" t="e">
            <v>#NAME?</v>
          </cell>
          <cell r="Q337" t="e">
            <v>#NAME?</v>
          </cell>
        </row>
        <row r="338">
          <cell r="A338" t="str">
            <v>Dividends - Calendar year 1</v>
          </cell>
          <cell r="B338"/>
          <cell r="C338" t="e">
            <v>#NAME?</v>
          </cell>
          <cell r="D338" t="e">
            <v>#NAME?</v>
          </cell>
          <cell r="E338" t="e">
            <v>#NAME?</v>
          </cell>
          <cell r="F338" t="e">
            <v>#NAME?</v>
          </cell>
          <cell r="G338" t="e">
            <v>#NAME?</v>
          </cell>
          <cell r="H338" t="e">
            <v>#NAME?</v>
          </cell>
          <cell r="I338" t="e">
            <v>#NAME?</v>
          </cell>
          <cell r="J338" t="e">
            <v>#NAME?</v>
          </cell>
          <cell r="K338" t="e">
            <v>#NAME?</v>
          </cell>
          <cell r="L338" t="e">
            <v>#NAME?</v>
          </cell>
          <cell r="M338" t="e">
            <v>#NAME?</v>
          </cell>
          <cell r="N338" t="e">
            <v>#NAME?</v>
          </cell>
          <cell r="O338" t="e">
            <v>#NAME?</v>
          </cell>
          <cell r="P338" t="e">
            <v>#NAME?</v>
          </cell>
          <cell r="Q338" t="e">
            <v>#NAME?</v>
          </cell>
        </row>
        <row r="339">
          <cell r="A339" t="str">
            <v>Common Shareholders' Equity - Calendar year 1</v>
          </cell>
          <cell r="B339"/>
          <cell r="C339" t="e">
            <v>#NAME?</v>
          </cell>
          <cell r="D339" t="e">
            <v>#NAME?</v>
          </cell>
          <cell r="E339" t="e">
            <v>#NAME?</v>
          </cell>
          <cell r="F339" t="e">
            <v>#NAME?</v>
          </cell>
          <cell r="G339" t="e">
            <v>#NAME?</v>
          </cell>
          <cell r="H339" t="e">
            <v>#NAME?</v>
          </cell>
          <cell r="I339" t="e">
            <v>#NAME?</v>
          </cell>
          <cell r="J339" t="e">
            <v>#NAME?</v>
          </cell>
          <cell r="K339" t="e">
            <v>#NAME?</v>
          </cell>
          <cell r="L339" t="e">
            <v>#NAME?</v>
          </cell>
          <cell r="M339" t="e">
            <v>#NAME?</v>
          </cell>
          <cell r="N339" t="e">
            <v>#NAME?</v>
          </cell>
          <cell r="O339" t="e">
            <v>#NAME?</v>
          </cell>
          <cell r="P339" t="e">
            <v>#NAME?</v>
          </cell>
          <cell r="Q339" t="e">
            <v>#NAME?</v>
          </cell>
        </row>
        <row r="340">
          <cell r="A340" t="str">
            <v>Book Value - Calendar year 1</v>
          </cell>
          <cell r="B340"/>
          <cell r="C340" t="e">
            <v>#NAME?</v>
          </cell>
          <cell r="D340" t="e">
            <v>#NAME?</v>
          </cell>
          <cell r="E340" t="e">
            <v>#NAME?</v>
          </cell>
          <cell r="F340" t="e">
            <v>#NAME?</v>
          </cell>
          <cell r="G340" t="e">
            <v>#NAME?</v>
          </cell>
          <cell r="H340" t="e">
            <v>#NAME?</v>
          </cell>
          <cell r="I340" t="e">
            <v>#NAME?</v>
          </cell>
          <cell r="J340" t="e">
            <v>#NAME?</v>
          </cell>
          <cell r="K340" t="e">
            <v>#NAME?</v>
          </cell>
          <cell r="L340" t="e">
            <v>#NAME?</v>
          </cell>
          <cell r="M340" t="e">
            <v>#NAME?</v>
          </cell>
          <cell r="N340" t="e">
            <v>#NAME?</v>
          </cell>
          <cell r="O340" t="e">
            <v>#NAME?</v>
          </cell>
          <cell r="P340" t="e">
            <v>#NAME?</v>
          </cell>
          <cell r="Q340" t="e">
            <v>#NAME?</v>
          </cell>
        </row>
        <row r="341">
          <cell r="A341" t="str">
            <v>Tangible Common Equity - Calendar year 1</v>
          </cell>
          <cell r="B341"/>
          <cell r="C341" t="e">
            <v>#NAME?</v>
          </cell>
          <cell r="D341" t="e">
            <v>#NAME?</v>
          </cell>
          <cell r="E341" t="e">
            <v>#NAME?</v>
          </cell>
          <cell r="F341" t="e">
            <v>#NAME?</v>
          </cell>
          <cell r="G341" t="e">
            <v>#NAME?</v>
          </cell>
          <cell r="H341" t="e">
            <v>#NAME?</v>
          </cell>
          <cell r="I341" t="e">
            <v>#NAME?</v>
          </cell>
          <cell r="J341" t="e">
            <v>#NAME?</v>
          </cell>
          <cell r="K341" t="e">
            <v>#NAME?</v>
          </cell>
          <cell r="L341" t="e">
            <v>#NAME?</v>
          </cell>
          <cell r="M341" t="e">
            <v>#NAME?</v>
          </cell>
          <cell r="N341" t="e">
            <v>#NAME?</v>
          </cell>
          <cell r="O341" t="e">
            <v>#NAME?</v>
          </cell>
          <cell r="P341" t="e">
            <v>#NAME?</v>
          </cell>
          <cell r="Q341" t="e">
            <v>#NAME?</v>
          </cell>
        </row>
        <row r="342">
          <cell r="A342" t="str">
            <v>EPS - Calendar year 1</v>
          </cell>
          <cell r="B342"/>
          <cell r="C342" t="e">
            <v>#NAME?</v>
          </cell>
          <cell r="D342" t="e">
            <v>#NAME?</v>
          </cell>
          <cell r="E342" t="e">
            <v>#NAME?</v>
          </cell>
          <cell r="F342" t="e">
            <v>#NAME?</v>
          </cell>
          <cell r="G342" t="e">
            <v>#NAME?</v>
          </cell>
          <cell r="H342" t="e">
            <v>#NAME?</v>
          </cell>
          <cell r="I342" t="e">
            <v>#NAME?</v>
          </cell>
          <cell r="J342" t="e">
            <v>#NAME?</v>
          </cell>
          <cell r="K342" t="e">
            <v>#NAME?</v>
          </cell>
          <cell r="L342" t="e">
            <v>#NAME?</v>
          </cell>
          <cell r="M342" t="e">
            <v>#NAME?</v>
          </cell>
          <cell r="N342" t="e">
            <v>#NAME?</v>
          </cell>
          <cell r="O342" t="e">
            <v>#NAME?</v>
          </cell>
          <cell r="P342" t="e">
            <v>#NAME?</v>
          </cell>
          <cell r="Q342" t="e">
            <v>#NAME?</v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A344" t="str">
            <v>YEAR 2 FORCAST - CALENDAR YEAR</v>
          </cell>
          <cell r="B344"/>
          <cell r="C344" t="str">
            <v>STI</v>
          </cell>
          <cell r="D344" t="str">
            <v>BBT</v>
          </cell>
          <cell r="E344" t="str">
            <v>KEY</v>
          </cell>
          <cell r="F344" t="str">
            <v>MTB</v>
          </cell>
          <cell r="G344" t="str">
            <v>FITB</v>
          </cell>
          <cell r="H344" t="str">
            <v>CMA</v>
          </cell>
          <cell r="I344" t="str">
            <v>SIVB</v>
          </cell>
          <cell r="J344" t="str">
            <v>FFIC</v>
          </cell>
          <cell r="K344" t="str">
            <v>CFG</v>
          </cell>
          <cell r="L344" t="str">
            <v>PNC</v>
          </cell>
          <cell r="M344" t="str">
            <v>RF</v>
          </cell>
          <cell r="N344" t="str">
            <v>ZION</v>
          </cell>
          <cell r="O344" t="str">
            <v>EWBC</v>
          </cell>
          <cell r="P344" t="str">
            <v>SNV</v>
          </cell>
          <cell r="Q344" t="str">
            <v>USB</v>
          </cell>
        </row>
        <row r="345">
          <cell r="A345" t="str">
            <v>Year ending date</v>
          </cell>
          <cell r="B345"/>
          <cell r="C345" t="e">
            <v>#NAME?</v>
          </cell>
          <cell r="D345" t="e">
            <v>#NAME?</v>
          </cell>
          <cell r="E345" t="e">
            <v>#NAME?</v>
          </cell>
          <cell r="F345" t="e">
            <v>#NAME?</v>
          </cell>
          <cell r="G345" t="e">
            <v>#NAME?</v>
          </cell>
          <cell r="H345" t="e">
            <v>#NAME?</v>
          </cell>
          <cell r="I345" t="e">
            <v>#NAME?</v>
          </cell>
          <cell r="J345" t="e">
            <v>#NAME?</v>
          </cell>
          <cell r="K345" t="e">
            <v>#NAME?</v>
          </cell>
          <cell r="L345" t="e">
            <v>#NAME?</v>
          </cell>
          <cell r="M345" t="e">
            <v>#NAME?</v>
          </cell>
          <cell r="N345" t="e">
            <v>#NAME?</v>
          </cell>
          <cell r="O345" t="e">
            <v>#NAME?</v>
          </cell>
          <cell r="P345" t="e">
            <v>#NAME?</v>
          </cell>
          <cell r="Q345" t="e">
            <v>#NAME?</v>
          </cell>
        </row>
        <row r="346">
          <cell r="A346" t="str">
            <v>Revenues - Calendar year 2</v>
          </cell>
          <cell r="B346"/>
          <cell r="C346" t="e">
            <v>#NAME?</v>
          </cell>
          <cell r="D346" t="e">
            <v>#NAME?</v>
          </cell>
          <cell r="E346" t="e">
            <v>#NAME?</v>
          </cell>
          <cell r="F346" t="e">
            <v>#NAME?</v>
          </cell>
          <cell r="G346" t="e">
            <v>#NAME?</v>
          </cell>
          <cell r="H346" t="e">
            <v>#NAME?</v>
          </cell>
          <cell r="I346" t="e">
            <v>#NAME?</v>
          </cell>
          <cell r="J346" t="e">
            <v>#NAME?</v>
          </cell>
          <cell r="K346" t="e">
            <v>#NAME?</v>
          </cell>
          <cell r="L346" t="e">
            <v>#NAME?</v>
          </cell>
          <cell r="M346" t="e">
            <v>#NAME?</v>
          </cell>
          <cell r="N346" t="e">
            <v>#NAME?</v>
          </cell>
          <cell r="O346" t="e">
            <v>#NAME?</v>
          </cell>
          <cell r="P346" t="e">
            <v>#NAME?</v>
          </cell>
          <cell r="Q346" t="e">
            <v>#NAME?</v>
          </cell>
        </row>
        <row r="347">
          <cell r="A347" t="str">
            <v>Net Income - Calendar year 2</v>
          </cell>
          <cell r="B347"/>
          <cell r="C347" t="e">
            <v>#NAME?</v>
          </cell>
          <cell r="D347" t="e">
            <v>#NAME?</v>
          </cell>
          <cell r="E347" t="e">
            <v>#NAME?</v>
          </cell>
          <cell r="F347" t="e">
            <v>#NAME?</v>
          </cell>
          <cell r="G347" t="e">
            <v>#NAME?</v>
          </cell>
          <cell r="H347" t="e">
            <v>#NAME?</v>
          </cell>
          <cell r="I347" t="e">
            <v>#NAME?</v>
          </cell>
          <cell r="J347" t="e">
            <v>#NAME?</v>
          </cell>
          <cell r="K347" t="e">
            <v>#NAME?</v>
          </cell>
          <cell r="L347" t="e">
            <v>#NAME?</v>
          </cell>
          <cell r="M347" t="e">
            <v>#NAME?</v>
          </cell>
          <cell r="N347" t="e">
            <v>#NAME?</v>
          </cell>
          <cell r="O347" t="e">
            <v>#NAME?</v>
          </cell>
          <cell r="P347" t="e">
            <v>#NAME?</v>
          </cell>
          <cell r="Q347" t="e">
            <v>#NAME?</v>
          </cell>
        </row>
        <row r="348">
          <cell r="A348" t="str">
            <v>Dividends - Calendar year 2</v>
          </cell>
          <cell r="B348"/>
          <cell r="C348" t="e">
            <v>#NAME?</v>
          </cell>
          <cell r="D348" t="e">
            <v>#NAME?</v>
          </cell>
          <cell r="E348" t="e">
            <v>#NAME?</v>
          </cell>
          <cell r="F348" t="e">
            <v>#NAME?</v>
          </cell>
          <cell r="G348" t="e">
            <v>#NAME?</v>
          </cell>
          <cell r="H348" t="e">
            <v>#NAME?</v>
          </cell>
          <cell r="I348" t="e">
            <v>#NAME?</v>
          </cell>
          <cell r="J348" t="e">
            <v>#NAME?</v>
          </cell>
          <cell r="K348" t="e">
            <v>#NAME?</v>
          </cell>
          <cell r="L348" t="e">
            <v>#NAME?</v>
          </cell>
          <cell r="M348" t="e">
            <v>#NAME?</v>
          </cell>
          <cell r="N348" t="e">
            <v>#NAME?</v>
          </cell>
          <cell r="O348" t="e">
            <v>#NAME?</v>
          </cell>
          <cell r="P348" t="e">
            <v>#NAME?</v>
          </cell>
          <cell r="Q348" t="e">
            <v>#NAME?</v>
          </cell>
        </row>
        <row r="349">
          <cell r="A349" t="str">
            <v>Common Shareholders' Equity - Calendar year 2</v>
          </cell>
          <cell r="B349"/>
          <cell r="C349" t="e">
            <v>#NAME?</v>
          </cell>
          <cell r="D349" t="e">
            <v>#NAME?</v>
          </cell>
          <cell r="E349" t="e">
            <v>#NAME?</v>
          </cell>
          <cell r="F349" t="e">
            <v>#NAME?</v>
          </cell>
          <cell r="G349" t="e">
            <v>#NAME?</v>
          </cell>
          <cell r="H349" t="e">
            <v>#NAME?</v>
          </cell>
          <cell r="I349" t="e">
            <v>#NAME?</v>
          </cell>
          <cell r="J349" t="e">
            <v>#NAME?</v>
          </cell>
          <cell r="K349" t="e">
            <v>#NAME?</v>
          </cell>
          <cell r="L349" t="e">
            <v>#NAME?</v>
          </cell>
          <cell r="M349" t="e">
            <v>#NAME?</v>
          </cell>
          <cell r="N349" t="e">
            <v>#NAME?</v>
          </cell>
          <cell r="O349" t="e">
            <v>#NAME?</v>
          </cell>
          <cell r="P349" t="e">
            <v>#NAME?</v>
          </cell>
          <cell r="Q349" t="e">
            <v>#NAME?</v>
          </cell>
        </row>
        <row r="350">
          <cell r="A350" t="str">
            <v>Book Value - Calendar year 2</v>
          </cell>
          <cell r="B350"/>
          <cell r="C350" t="e">
            <v>#NAME?</v>
          </cell>
          <cell r="D350" t="e">
            <v>#NAME?</v>
          </cell>
          <cell r="E350" t="e">
            <v>#NAME?</v>
          </cell>
          <cell r="F350" t="e">
            <v>#NAME?</v>
          </cell>
          <cell r="G350" t="e">
            <v>#NAME?</v>
          </cell>
          <cell r="H350" t="e">
            <v>#NAME?</v>
          </cell>
          <cell r="I350" t="e">
            <v>#NAME?</v>
          </cell>
          <cell r="J350" t="e">
            <v>#NAME?</v>
          </cell>
          <cell r="K350" t="e">
            <v>#NAME?</v>
          </cell>
          <cell r="L350" t="e">
            <v>#NAME?</v>
          </cell>
          <cell r="M350" t="e">
            <v>#NAME?</v>
          </cell>
          <cell r="N350" t="e">
            <v>#NAME?</v>
          </cell>
          <cell r="O350" t="e">
            <v>#NAME?</v>
          </cell>
          <cell r="P350" t="e">
            <v>#NAME?</v>
          </cell>
          <cell r="Q350" t="e">
            <v>#NAME?</v>
          </cell>
        </row>
        <row r="351">
          <cell r="A351" t="str">
            <v>Tangible Common Equity - Calendar year 2</v>
          </cell>
          <cell r="B351"/>
          <cell r="C351" t="e">
            <v>#NAME?</v>
          </cell>
          <cell r="D351" t="e">
            <v>#NAME?</v>
          </cell>
          <cell r="E351" t="e">
            <v>#NAME?</v>
          </cell>
          <cell r="F351" t="e">
            <v>#NAME?</v>
          </cell>
          <cell r="G351" t="e">
            <v>#NAME?</v>
          </cell>
          <cell r="H351" t="e">
            <v>#NAME?</v>
          </cell>
          <cell r="I351" t="e">
            <v>#NAME?</v>
          </cell>
          <cell r="J351" t="e">
            <v>#NAME?</v>
          </cell>
          <cell r="K351" t="e">
            <v>#NAME?</v>
          </cell>
          <cell r="L351" t="e">
            <v>#NAME?</v>
          </cell>
          <cell r="M351" t="e">
            <v>#NAME?</v>
          </cell>
          <cell r="N351" t="e">
            <v>#NAME?</v>
          </cell>
          <cell r="O351" t="e">
            <v>#NAME?</v>
          </cell>
          <cell r="P351" t="e">
            <v>#NAME?</v>
          </cell>
          <cell r="Q351" t="e">
            <v>#NAME?</v>
          </cell>
        </row>
        <row r="352">
          <cell r="A352" t="str">
            <v>EPS - Calendar year 2</v>
          </cell>
          <cell r="B352"/>
          <cell r="C352" t="e">
            <v>#NAME?</v>
          </cell>
          <cell r="D352" t="e">
            <v>#NAME?</v>
          </cell>
          <cell r="E352" t="e">
            <v>#NAME?</v>
          </cell>
          <cell r="F352" t="e">
            <v>#NAME?</v>
          </cell>
          <cell r="G352" t="e">
            <v>#NAME?</v>
          </cell>
          <cell r="H352" t="e">
            <v>#NAME?</v>
          </cell>
          <cell r="I352" t="e">
            <v>#NAME?</v>
          </cell>
          <cell r="J352" t="e">
            <v>#NAME?</v>
          </cell>
          <cell r="K352" t="e">
            <v>#NAME?</v>
          </cell>
          <cell r="L352" t="e">
            <v>#NAME?</v>
          </cell>
          <cell r="M352" t="e">
            <v>#NAME?</v>
          </cell>
          <cell r="N352" t="e">
            <v>#NAME?</v>
          </cell>
          <cell r="O352" t="e">
            <v>#NAME?</v>
          </cell>
          <cell r="P352" t="e">
            <v>#NAME?</v>
          </cell>
          <cell r="Q352" t="e">
            <v>#NAME?</v>
          </cell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A354" t="str">
            <v>MULTIPLES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A356" t="str">
            <v>MARKET VALUATION</v>
          </cell>
          <cell r="B356"/>
          <cell r="C356" t="str">
            <v>STI</v>
          </cell>
          <cell r="D356" t="str">
            <v>BBT</v>
          </cell>
          <cell r="E356" t="str">
            <v>KEY</v>
          </cell>
          <cell r="F356" t="str">
            <v>MTB</v>
          </cell>
          <cell r="G356" t="str">
            <v>FITB</v>
          </cell>
          <cell r="H356" t="str">
            <v>CMA</v>
          </cell>
          <cell r="I356" t="str">
            <v>SIVB</v>
          </cell>
          <cell r="J356" t="str">
            <v>FFIC</v>
          </cell>
          <cell r="K356" t="str">
            <v>CFG</v>
          </cell>
          <cell r="L356" t="str">
            <v>PNC</v>
          </cell>
          <cell r="M356" t="str">
            <v>RF</v>
          </cell>
          <cell r="N356" t="str">
            <v>ZION</v>
          </cell>
          <cell r="O356" t="str">
            <v>EWBC</v>
          </cell>
          <cell r="P356" t="str">
            <v>SNV</v>
          </cell>
          <cell r="Q356" t="str">
            <v>USB</v>
          </cell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A358" t="str">
            <v>Share price</v>
          </cell>
          <cell r="B358"/>
          <cell r="C358" t="e">
            <v>#NAME?</v>
          </cell>
          <cell r="D358" t="e">
            <v>#NAME?</v>
          </cell>
          <cell r="E358" t="e">
            <v>#NAME?</v>
          </cell>
          <cell r="F358" t="e">
            <v>#NAME?</v>
          </cell>
          <cell r="G358" t="e">
            <v>#NAME?</v>
          </cell>
          <cell r="H358" t="e">
            <v>#NAME?</v>
          </cell>
          <cell r="I358" t="e">
            <v>#NAME?</v>
          </cell>
          <cell r="J358" t="e">
            <v>#NAME?</v>
          </cell>
          <cell r="K358" t="e">
            <v>#NAME?</v>
          </cell>
          <cell r="L358" t="e">
            <v>#NAME?</v>
          </cell>
          <cell r="M358" t="e">
            <v>#NAME?</v>
          </cell>
          <cell r="N358" t="e">
            <v>#NAME?</v>
          </cell>
          <cell r="O358" t="e">
            <v>#NAME?</v>
          </cell>
          <cell r="P358" t="e">
            <v>#NAME?</v>
          </cell>
          <cell r="Q358" t="e">
            <v>#NAME?</v>
          </cell>
        </row>
        <row r="359">
          <cell r="A359" t="str">
            <v>Diluted shares outstanding (mm)</v>
          </cell>
          <cell r="B359"/>
          <cell r="C359">
            <v>476033241</v>
          </cell>
          <cell r="D359">
            <v>788921052</v>
          </cell>
          <cell r="E359">
            <v>1075399655</v>
          </cell>
          <cell r="F359">
            <v>150515367</v>
          </cell>
          <cell r="G359">
            <v>705581268</v>
          </cell>
          <cell r="H359">
            <v>173915038</v>
          </cell>
          <cell r="I359">
            <v>52740729</v>
          </cell>
          <cell r="J359">
            <v>28819891</v>
          </cell>
          <cell r="K359">
            <v>491991403</v>
          </cell>
          <cell r="L359">
            <v>475801081</v>
          </cell>
          <cell r="M359">
            <v>1159971493</v>
          </cell>
          <cell r="N359">
            <v>199743776</v>
          </cell>
          <cell r="O359">
            <v>144542911</v>
          </cell>
          <cell r="P359">
            <v>119514829</v>
          </cell>
          <cell r="Q359">
            <v>1659491166</v>
          </cell>
        </row>
        <row r="360">
          <cell r="A360" t="str">
            <v>Market capitalization (mm)</v>
          </cell>
          <cell r="B360"/>
          <cell r="C360" t="e">
            <v>#NAME?</v>
          </cell>
          <cell r="D360" t="e">
            <v>#NAME?</v>
          </cell>
          <cell r="E360" t="e">
            <v>#NAME?</v>
          </cell>
          <cell r="F360" t="e">
            <v>#NAME?</v>
          </cell>
          <cell r="G360" t="e">
            <v>#NAME?</v>
          </cell>
          <cell r="H360" t="e">
            <v>#NAME?</v>
          </cell>
          <cell r="I360" t="e">
            <v>#NAME?</v>
          </cell>
          <cell r="J360" t="e">
            <v>#NAME?</v>
          </cell>
          <cell r="K360" t="e">
            <v>#NAME?</v>
          </cell>
          <cell r="L360" t="e">
            <v>#NAME?</v>
          </cell>
          <cell r="M360" t="e">
            <v>#NAME?</v>
          </cell>
          <cell r="N360" t="e">
            <v>#NAME?</v>
          </cell>
          <cell r="O360" t="e">
            <v>#NAME?</v>
          </cell>
          <cell r="P360" t="e">
            <v>#NAME?</v>
          </cell>
          <cell r="Q360" t="e">
            <v>#NAME?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A362" t="str">
            <v>MULTIPLES SUMMARY</v>
          </cell>
          <cell r="B362"/>
          <cell r="C362" t="str">
            <v>STI</v>
          </cell>
          <cell r="D362" t="str">
            <v>BBT</v>
          </cell>
          <cell r="E362" t="str">
            <v>KEY</v>
          </cell>
          <cell r="F362" t="str">
            <v>MTB</v>
          </cell>
          <cell r="G362" t="str">
            <v>FITB</v>
          </cell>
          <cell r="H362" t="str">
            <v>CMA</v>
          </cell>
          <cell r="I362" t="str">
            <v>SIVB</v>
          </cell>
          <cell r="J362" t="str">
            <v>FFIC</v>
          </cell>
          <cell r="K362" t="str">
            <v>CFG</v>
          </cell>
          <cell r="L362" t="str">
            <v>PNC</v>
          </cell>
          <cell r="M362" t="str">
            <v>RF</v>
          </cell>
          <cell r="N362" t="str">
            <v>ZION</v>
          </cell>
          <cell r="O362" t="str">
            <v>EWBC</v>
          </cell>
          <cell r="P362" t="str">
            <v>SNV</v>
          </cell>
          <cell r="Q362" t="str">
            <v>USB</v>
          </cell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A364" t="str">
            <v>Last twelve month (LTM)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A365" t="str">
            <v>Price / Sales - LTM</v>
          </cell>
          <cell r="B365"/>
          <cell r="C365" t="e">
            <v>#NAME?</v>
          </cell>
          <cell r="D365" t="e">
            <v>#NAME?</v>
          </cell>
          <cell r="E365" t="e">
            <v>#NAME?</v>
          </cell>
          <cell r="F365" t="e">
            <v>#NAME?</v>
          </cell>
          <cell r="G365" t="e">
            <v>#NAME?</v>
          </cell>
          <cell r="H365" t="e">
            <v>#NAME?</v>
          </cell>
          <cell r="I365" t="e">
            <v>#NAME?</v>
          </cell>
          <cell r="J365" t="e">
            <v>#NAME?</v>
          </cell>
          <cell r="K365" t="e">
            <v>#NAME?</v>
          </cell>
          <cell r="L365" t="e">
            <v>#NAME?</v>
          </cell>
          <cell r="M365" t="e">
            <v>#NAME?</v>
          </cell>
          <cell r="N365" t="e">
            <v>#NAME?</v>
          </cell>
          <cell r="O365" t="e">
            <v>#NAME?</v>
          </cell>
          <cell r="P365" t="e">
            <v>#NAME?</v>
          </cell>
          <cell r="Q365" t="e">
            <v>#NAME?</v>
          </cell>
        </row>
        <row r="366">
          <cell r="A366" t="str">
            <v xml:space="preserve">Price / Book Value - LTM </v>
          </cell>
          <cell r="B366"/>
          <cell r="C366" t="e">
            <v>#NAME?</v>
          </cell>
          <cell r="D366" t="e">
            <v>#NAME?</v>
          </cell>
          <cell r="E366" t="e">
            <v>#NAME?</v>
          </cell>
          <cell r="F366" t="e">
            <v>#NAME?</v>
          </cell>
          <cell r="G366" t="e">
            <v>#NAME?</v>
          </cell>
          <cell r="H366" t="e">
            <v>#NAME?</v>
          </cell>
          <cell r="I366" t="e">
            <v>#NAME?</v>
          </cell>
          <cell r="J366" t="e">
            <v>#NAME?</v>
          </cell>
          <cell r="K366" t="e">
            <v>#NAME?</v>
          </cell>
          <cell r="L366" t="e">
            <v>#NAME?</v>
          </cell>
          <cell r="M366" t="e">
            <v>#NAME?</v>
          </cell>
          <cell r="N366" t="e">
            <v>#NAME?</v>
          </cell>
          <cell r="O366" t="e">
            <v>#NAME?</v>
          </cell>
          <cell r="P366" t="e">
            <v>#NAME?</v>
          </cell>
          <cell r="Q366" t="e">
            <v>#NAME?</v>
          </cell>
        </row>
        <row r="367">
          <cell r="A367" t="str">
            <v xml:space="preserve">Price / Tangible Book Value - LTM </v>
          </cell>
          <cell r="B367"/>
          <cell r="C367" t="e">
            <v>#NAME?</v>
          </cell>
          <cell r="D367" t="e">
            <v>#NAME?</v>
          </cell>
          <cell r="E367" t="e">
            <v>#NAME?</v>
          </cell>
          <cell r="F367" t="e">
            <v>#NAME?</v>
          </cell>
          <cell r="G367" t="e">
            <v>#NAME?</v>
          </cell>
          <cell r="H367" t="e">
            <v>#NAME?</v>
          </cell>
          <cell r="I367" t="e">
            <v>#NAME?</v>
          </cell>
          <cell r="J367" t="e">
            <v>#NAME?</v>
          </cell>
          <cell r="K367" t="e">
            <v>#NAME?</v>
          </cell>
          <cell r="L367" t="e">
            <v>#NAME?</v>
          </cell>
          <cell r="M367" t="e">
            <v>#NAME?</v>
          </cell>
          <cell r="N367" t="e">
            <v>#NAME?</v>
          </cell>
          <cell r="O367" t="e">
            <v>#NAME?</v>
          </cell>
          <cell r="P367" t="e">
            <v>#NAME?</v>
          </cell>
          <cell r="Q367" t="e">
            <v>#NAME?</v>
          </cell>
        </row>
        <row r="368">
          <cell r="A368" t="str">
            <v xml:space="preserve">Price / Earnings - LTM </v>
          </cell>
          <cell r="B368"/>
          <cell r="C368" t="e">
            <v>#NAME?</v>
          </cell>
          <cell r="D368" t="e">
            <v>#NAME?</v>
          </cell>
          <cell r="E368" t="e">
            <v>#NAME?</v>
          </cell>
          <cell r="F368" t="e">
            <v>#NAME?</v>
          </cell>
          <cell r="G368" t="e">
            <v>#NAME?</v>
          </cell>
          <cell r="H368" t="e">
            <v>#NAME?</v>
          </cell>
          <cell r="I368" t="e">
            <v>#NAME?</v>
          </cell>
          <cell r="J368" t="e">
            <v>#NAME?</v>
          </cell>
          <cell r="K368" t="e">
            <v>#NAME?</v>
          </cell>
          <cell r="L368" t="e">
            <v>#NAME?</v>
          </cell>
          <cell r="M368" t="e">
            <v>#NAME?</v>
          </cell>
          <cell r="N368" t="e">
            <v>#NAME?</v>
          </cell>
          <cell r="O368" t="e">
            <v>#NAME?</v>
          </cell>
          <cell r="P368" t="e">
            <v>#NAME?</v>
          </cell>
          <cell r="Q368" t="e">
            <v>#NAME?</v>
          </cell>
        </row>
        <row r="369">
          <cell r="A369" t="str">
            <v>Return on Tangible Common Equity - LTM</v>
          </cell>
          <cell r="B369"/>
          <cell r="C369">
            <v>0.13514445287181961</v>
          </cell>
          <cell r="D369">
            <v>0.13731216158666423</v>
          </cell>
          <cell r="E369">
            <v>8.6522956030372591E-2</v>
          </cell>
          <cell r="F369">
            <v>0.11904020288000972</v>
          </cell>
          <cell r="G369">
            <v>0.13194888644480446</v>
          </cell>
          <cell r="H369">
            <v>7.4279529157082941E-2</v>
          </cell>
          <cell r="I369">
            <v>0.10011774241428652</v>
          </cell>
          <cell r="J369">
            <v>0.12313890448955266</v>
          </cell>
          <cell r="K369">
            <v>8.3391136801541421E-2</v>
          </cell>
          <cell r="L369">
            <v>0.10228217436777602</v>
          </cell>
          <cell r="M369">
            <v>9.8464163822525597E-2</v>
          </cell>
          <cell r="N369">
            <v>8.1447546068235718E-2</v>
          </cell>
          <cell r="O369">
            <v>0.13711670137900409</v>
          </cell>
          <cell r="P369">
            <v>9.6104716413862507E-2</v>
          </cell>
          <cell r="Q369">
            <v>0.18964582868436991</v>
          </cell>
        </row>
        <row r="370">
          <cell r="A370" t="str">
            <v>Year 1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A371" t="str">
            <v>Price / Sales - Year 1</v>
          </cell>
          <cell r="B371"/>
          <cell r="C371" t="e">
            <v>#NAME?</v>
          </cell>
          <cell r="D371" t="e">
            <v>#NAME?</v>
          </cell>
          <cell r="E371" t="e">
            <v>#NAME?</v>
          </cell>
          <cell r="F371" t="e">
            <v>#NAME?</v>
          </cell>
          <cell r="G371" t="e">
            <v>#NAME?</v>
          </cell>
          <cell r="H371" t="e">
            <v>#NAME?</v>
          </cell>
          <cell r="I371" t="e">
            <v>#NAME?</v>
          </cell>
          <cell r="J371" t="e">
            <v>#NAME?</v>
          </cell>
          <cell r="K371" t="e">
            <v>#NAME?</v>
          </cell>
          <cell r="L371" t="e">
            <v>#NAME?</v>
          </cell>
          <cell r="M371" t="e">
            <v>#NAME?</v>
          </cell>
          <cell r="N371" t="e">
            <v>#NAME?</v>
          </cell>
          <cell r="O371" t="e">
            <v>#NAME?</v>
          </cell>
          <cell r="P371" t="e">
            <v>#NAME?</v>
          </cell>
          <cell r="Q371" t="e">
            <v>#NAME?</v>
          </cell>
        </row>
        <row r="372">
          <cell r="A372" t="str">
            <v xml:space="preserve">Price / Book Value - Year 1 </v>
          </cell>
          <cell r="B372"/>
          <cell r="C372" t="e">
            <v>#NAME?</v>
          </cell>
          <cell r="D372" t="e">
            <v>#NAME?</v>
          </cell>
          <cell r="E372" t="e">
            <v>#NAME?</v>
          </cell>
          <cell r="F372" t="e">
            <v>#NAME?</v>
          </cell>
          <cell r="G372" t="e">
            <v>#NAME?</v>
          </cell>
          <cell r="H372" t="e">
            <v>#NAME?</v>
          </cell>
          <cell r="I372" t="e">
            <v>#NAME?</v>
          </cell>
          <cell r="J372" t="e">
            <v>#NAME?</v>
          </cell>
          <cell r="K372" t="e">
            <v>#NAME?</v>
          </cell>
          <cell r="L372" t="e">
            <v>#NAME?</v>
          </cell>
          <cell r="M372" t="e">
            <v>#NAME?</v>
          </cell>
          <cell r="N372" t="e">
            <v>#NAME?</v>
          </cell>
          <cell r="O372" t="e">
            <v>#NAME?</v>
          </cell>
          <cell r="P372" t="e">
            <v>#NAME?</v>
          </cell>
          <cell r="Q372" t="e">
            <v>#NAME?</v>
          </cell>
        </row>
        <row r="373">
          <cell r="A373" t="str">
            <v xml:space="preserve">Price / Tangible Book Value - Year 1 </v>
          </cell>
          <cell r="B373"/>
          <cell r="C373" t="e">
            <v>#NAME?</v>
          </cell>
          <cell r="D373" t="e">
            <v>#NAME?</v>
          </cell>
          <cell r="E373" t="e">
            <v>#NAME?</v>
          </cell>
          <cell r="F373" t="e">
            <v>#NAME?</v>
          </cell>
          <cell r="G373" t="e">
            <v>#NAME?</v>
          </cell>
          <cell r="H373" t="e">
            <v>#NAME?</v>
          </cell>
          <cell r="I373" t="e">
            <v>#NAME?</v>
          </cell>
          <cell r="J373" t="e">
            <v>#NAME?</v>
          </cell>
          <cell r="K373" t="e">
            <v>#NAME?</v>
          </cell>
          <cell r="L373" t="e">
            <v>#NAME?</v>
          </cell>
          <cell r="M373" t="e">
            <v>#NAME?</v>
          </cell>
          <cell r="N373" t="e">
            <v>#NAME?</v>
          </cell>
          <cell r="O373" t="e">
            <v>#NAME?</v>
          </cell>
          <cell r="P373" t="e">
            <v>#NAME?</v>
          </cell>
          <cell r="Q373" t="e">
            <v>#NAME?</v>
          </cell>
        </row>
        <row r="374">
          <cell r="A374" t="str">
            <v xml:space="preserve">Price / Earnings - Year 1 </v>
          </cell>
          <cell r="B374"/>
          <cell r="C374" t="e">
            <v>#NAME?</v>
          </cell>
          <cell r="D374" t="e">
            <v>#NAME?</v>
          </cell>
          <cell r="E374" t="e">
            <v>#NAME?</v>
          </cell>
          <cell r="F374" t="e">
            <v>#NAME?</v>
          </cell>
          <cell r="G374" t="e">
            <v>#NAME?</v>
          </cell>
          <cell r="H374" t="e">
            <v>#NAME?</v>
          </cell>
          <cell r="I374" t="e">
            <v>#NAME?</v>
          </cell>
          <cell r="J374" t="e">
            <v>#NAME?</v>
          </cell>
          <cell r="K374" t="e">
            <v>#NAME?</v>
          </cell>
          <cell r="L374" t="e">
            <v>#NAME?</v>
          </cell>
          <cell r="M374" t="e">
            <v>#NAME?</v>
          </cell>
          <cell r="N374" t="e">
            <v>#NAME?</v>
          </cell>
          <cell r="O374" t="e">
            <v>#NAME?</v>
          </cell>
          <cell r="P374" t="e">
            <v>#NAME?</v>
          </cell>
          <cell r="Q374" t="e">
            <v>#NAME?</v>
          </cell>
        </row>
        <row r="375">
          <cell r="A375" t="str">
            <v>Return on Tangible Common Equity - Year 1</v>
          </cell>
          <cell r="B375"/>
          <cell r="C375" t="e">
            <v>#NAME?</v>
          </cell>
          <cell r="D375" t="e">
            <v>#NAME?</v>
          </cell>
          <cell r="E375" t="e">
            <v>#NAME?</v>
          </cell>
          <cell r="F375" t="e">
            <v>#NAME?</v>
          </cell>
          <cell r="G375" t="e">
            <v>#NAME?</v>
          </cell>
          <cell r="H375" t="e">
            <v>#NAME?</v>
          </cell>
          <cell r="I375" t="e">
            <v>#NAME?</v>
          </cell>
          <cell r="J375" t="e">
            <v>#NAME?</v>
          </cell>
          <cell r="K375" t="e">
            <v>#NAME?</v>
          </cell>
          <cell r="L375" t="e">
            <v>#NAME?</v>
          </cell>
          <cell r="M375" t="e">
            <v>#NAME?</v>
          </cell>
          <cell r="N375" t="e">
            <v>#NAME?</v>
          </cell>
          <cell r="O375" t="e">
            <v>#NAME?</v>
          </cell>
          <cell r="P375" t="e">
            <v>#NAME?</v>
          </cell>
          <cell r="Q375" t="e">
            <v>#NAME?</v>
          </cell>
        </row>
        <row r="376">
          <cell r="A376" t="str">
            <v>Dividend Growth Rate</v>
          </cell>
          <cell r="B376"/>
          <cell r="C376" t="e">
            <v>#NAME?</v>
          </cell>
          <cell r="D376" t="e">
            <v>#NAME?</v>
          </cell>
          <cell r="E376" t="e">
            <v>#NAME?</v>
          </cell>
          <cell r="F376" t="e">
            <v>#NAME?</v>
          </cell>
          <cell r="G376" t="e">
            <v>#NAME?</v>
          </cell>
          <cell r="H376" t="e">
            <v>#NAME?</v>
          </cell>
          <cell r="I376" t="e">
            <v>#NAME?</v>
          </cell>
          <cell r="J376" t="e">
            <v>#NAME?</v>
          </cell>
          <cell r="K376" t="e">
            <v>#NAME?</v>
          </cell>
          <cell r="L376" t="e">
            <v>#NAME?</v>
          </cell>
          <cell r="M376" t="e">
            <v>#NAME?</v>
          </cell>
          <cell r="N376" t="e">
            <v>#NAME?</v>
          </cell>
          <cell r="O376" t="e">
            <v>#NAME?</v>
          </cell>
          <cell r="P376" t="e">
            <v>#NAME?</v>
          </cell>
          <cell r="Q376" t="e">
            <v>#NAME?</v>
          </cell>
        </row>
        <row r="377">
          <cell r="A377" t="str">
            <v>Year 2</v>
          </cell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A378" t="str">
            <v>Price / Sales - Year 2</v>
          </cell>
          <cell r="B378"/>
          <cell r="C378" t="e">
            <v>#NAME?</v>
          </cell>
          <cell r="D378" t="e">
            <v>#NAME?</v>
          </cell>
          <cell r="E378" t="e">
            <v>#NAME?</v>
          </cell>
          <cell r="F378" t="e">
            <v>#NAME?</v>
          </cell>
          <cell r="G378" t="e">
            <v>#NAME?</v>
          </cell>
          <cell r="H378" t="e">
            <v>#NAME?</v>
          </cell>
          <cell r="I378" t="e">
            <v>#NAME?</v>
          </cell>
          <cell r="J378" t="e">
            <v>#NAME?</v>
          </cell>
          <cell r="K378" t="e">
            <v>#NAME?</v>
          </cell>
          <cell r="L378" t="e">
            <v>#NAME?</v>
          </cell>
          <cell r="M378" t="e">
            <v>#NAME?</v>
          </cell>
          <cell r="N378" t="e">
            <v>#NAME?</v>
          </cell>
          <cell r="O378" t="e">
            <v>#NAME?</v>
          </cell>
          <cell r="P378" t="e">
            <v>#NAME?</v>
          </cell>
          <cell r="Q378" t="e">
            <v>#NAME?</v>
          </cell>
        </row>
        <row r="379">
          <cell r="A379" t="str">
            <v xml:space="preserve">Price / Book Value - Year 2 </v>
          </cell>
          <cell r="B379"/>
          <cell r="C379" t="e">
            <v>#NAME?</v>
          </cell>
          <cell r="D379" t="e">
            <v>#NAME?</v>
          </cell>
          <cell r="E379" t="e">
            <v>#NAME?</v>
          </cell>
          <cell r="F379" t="e">
            <v>#NAME?</v>
          </cell>
          <cell r="G379" t="e">
            <v>#NAME?</v>
          </cell>
          <cell r="H379" t="e">
            <v>#NAME?</v>
          </cell>
          <cell r="I379" t="e">
            <v>#NAME?</v>
          </cell>
          <cell r="J379" t="e">
            <v>#NAME?</v>
          </cell>
          <cell r="K379" t="e">
            <v>#NAME?</v>
          </cell>
          <cell r="L379" t="e">
            <v>#NAME?</v>
          </cell>
          <cell r="M379" t="e">
            <v>#NAME?</v>
          </cell>
          <cell r="N379" t="e">
            <v>#NAME?</v>
          </cell>
          <cell r="O379" t="e">
            <v>#NAME?</v>
          </cell>
          <cell r="P379" t="e">
            <v>#NAME?</v>
          </cell>
          <cell r="Q379" t="e">
            <v>#NAME?</v>
          </cell>
        </row>
        <row r="380">
          <cell r="A380" t="str">
            <v xml:space="preserve">Price / Tangible Book Value - Year 2 </v>
          </cell>
          <cell r="B380"/>
          <cell r="C380" t="e">
            <v>#NAME?</v>
          </cell>
          <cell r="D380" t="e">
            <v>#NAME?</v>
          </cell>
          <cell r="E380" t="e">
            <v>#NAME?</v>
          </cell>
          <cell r="F380" t="e">
            <v>#NAME?</v>
          </cell>
          <cell r="G380" t="e">
            <v>#NAME?</v>
          </cell>
          <cell r="H380" t="e">
            <v>#NAME?</v>
          </cell>
          <cell r="I380" t="e">
            <v>#NAME?</v>
          </cell>
          <cell r="J380" t="e">
            <v>#NAME?</v>
          </cell>
          <cell r="K380" t="e">
            <v>#NAME?</v>
          </cell>
          <cell r="L380" t="e">
            <v>#NAME?</v>
          </cell>
          <cell r="M380" t="e">
            <v>#NAME?</v>
          </cell>
          <cell r="N380" t="e">
            <v>#NAME?</v>
          </cell>
          <cell r="O380" t="e">
            <v>#NAME?</v>
          </cell>
          <cell r="P380" t="e">
            <v>#NAME?</v>
          </cell>
          <cell r="Q380" t="e">
            <v>#NAME?</v>
          </cell>
        </row>
        <row r="381">
          <cell r="A381" t="str">
            <v xml:space="preserve">Price / Earnings - Year 2 </v>
          </cell>
          <cell r="B381"/>
          <cell r="C381" t="e">
            <v>#NAME?</v>
          </cell>
          <cell r="D381" t="e">
            <v>#NAME?</v>
          </cell>
          <cell r="E381" t="e">
            <v>#NAME?</v>
          </cell>
          <cell r="F381" t="e">
            <v>#NAME?</v>
          </cell>
          <cell r="G381" t="e">
            <v>#NAME?</v>
          </cell>
          <cell r="H381" t="e">
            <v>#NAME?</v>
          </cell>
          <cell r="I381" t="e">
            <v>#NAME?</v>
          </cell>
          <cell r="J381" t="e">
            <v>#NAME?</v>
          </cell>
          <cell r="K381" t="e">
            <v>#NAME?</v>
          </cell>
          <cell r="L381" t="e">
            <v>#NAME?</v>
          </cell>
          <cell r="M381" t="e">
            <v>#NAME?</v>
          </cell>
          <cell r="N381" t="e">
            <v>#NAME?</v>
          </cell>
          <cell r="O381" t="e">
            <v>#NAME?</v>
          </cell>
          <cell r="P381" t="e">
            <v>#NAME?</v>
          </cell>
          <cell r="Q381" t="e">
            <v>#NAME?</v>
          </cell>
        </row>
        <row r="382">
          <cell r="A382" t="str">
            <v>Return on Tangible Common Equity - Year 2</v>
          </cell>
          <cell r="B382"/>
          <cell r="C382" t="e">
            <v>#NAME?</v>
          </cell>
          <cell r="D382" t="e">
            <v>#NAME?</v>
          </cell>
          <cell r="E382" t="e">
            <v>#NAME?</v>
          </cell>
          <cell r="F382" t="e">
            <v>#NAME?</v>
          </cell>
          <cell r="G382" t="e">
            <v>#NAME?</v>
          </cell>
          <cell r="H382" t="e">
            <v>#NAME?</v>
          </cell>
          <cell r="I382" t="e">
            <v>#NAME?</v>
          </cell>
          <cell r="J382" t="e">
            <v>#NAME?</v>
          </cell>
          <cell r="K382" t="e">
            <v>#NAME?</v>
          </cell>
          <cell r="L382" t="e">
            <v>#NAME?</v>
          </cell>
          <cell r="M382" t="e">
            <v>#NAME?</v>
          </cell>
          <cell r="N382" t="e">
            <v>#NAME?</v>
          </cell>
          <cell r="O382" t="e">
            <v>#NAME?</v>
          </cell>
          <cell r="P382" t="e">
            <v>#NAME?</v>
          </cell>
          <cell r="Q382" t="e">
            <v>#NAME?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ABA9-ECEB-46F0-8E3A-A3E858B7AB04}">
  <dimension ref="A1:P149"/>
  <sheetViews>
    <sheetView showGridLines="0" tabSelected="1" topLeftCell="A7" zoomScale="145" zoomScaleNormal="145" workbookViewId="0">
      <selection activeCell="L14" sqref="L14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105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s="14">
        <f>O29</f>
        <v>-18654.55</v>
      </c>
      <c r="G8" s="101">
        <f>O40</f>
        <v>-18658.14</v>
      </c>
      <c r="H8" s="100">
        <f>O51</f>
        <v>-18657.63</v>
      </c>
      <c r="I8" s="100">
        <f>O62</f>
        <v>-18655.86</v>
      </c>
      <c r="J8" s="100">
        <f>O73</f>
        <v>-18654.439999999999</v>
      </c>
      <c r="K8" s="100">
        <f>O84</f>
        <v>-18652.55</v>
      </c>
      <c r="L8" s="100" t="s">
        <v>104</v>
      </c>
      <c r="M8" s="100" t="s">
        <v>103</v>
      </c>
      <c r="N8" s="100" t="s">
        <v>104</v>
      </c>
      <c r="O8" s="100" t="s">
        <v>104</v>
      </c>
      <c r="P8" s="99" t="s">
        <v>104</v>
      </c>
    </row>
    <row r="9" spans="1:16" ht="15" customHeight="1" x14ac:dyDescent="0.25">
      <c r="E9" s="94" t="s">
        <v>85</v>
      </c>
      <c r="F9" s="14">
        <f t="shared" ref="F9:F15" si="0">O30</f>
        <v>-18658.330000000002</v>
      </c>
      <c r="G9" s="95">
        <f t="shared" ref="G9:G15" si="1">O41</f>
        <v>-18657.009999999998</v>
      </c>
      <c r="H9" s="14">
        <f t="shared" ref="H9:H15" si="2">O52</f>
        <v>-18655.61</v>
      </c>
      <c r="I9" s="14">
        <f t="shared" ref="I9:I15" si="3">O63</f>
        <v>-18653.87</v>
      </c>
      <c r="J9" s="14">
        <f t="shared" ref="J9:J15" si="4">O74</f>
        <v>-18652.45</v>
      </c>
      <c r="K9" s="14">
        <f t="shared" ref="K9:K15" si="5">O85</f>
        <v>-18650.55</v>
      </c>
      <c r="L9" s="14" t="s">
        <v>104</v>
      </c>
      <c r="M9" s="14" t="s">
        <v>103</v>
      </c>
      <c r="N9" s="14" t="s">
        <v>103</v>
      </c>
      <c r="O9" s="14" t="s">
        <v>104</v>
      </c>
      <c r="P9" s="98" t="s">
        <v>104</v>
      </c>
    </row>
    <row r="10" spans="1:16" x14ac:dyDescent="0.25">
      <c r="E10" s="94" t="s">
        <v>86</v>
      </c>
      <c r="F10" s="14">
        <f t="shared" si="0"/>
        <v>-18657.509999999998</v>
      </c>
      <c r="G10" s="14">
        <f t="shared" si="1"/>
        <v>-18655.53</v>
      </c>
      <c r="H10" s="95">
        <f t="shared" si="2"/>
        <v>-18654.2</v>
      </c>
      <c r="I10" s="14">
        <f t="shared" si="3"/>
        <v>-18651.86</v>
      </c>
      <c r="J10" s="14">
        <f t="shared" si="4"/>
        <v>-18652.45</v>
      </c>
      <c r="K10" s="14">
        <f t="shared" si="5"/>
        <v>-18650.66</v>
      </c>
      <c r="L10" s="14" t="s">
        <v>104</v>
      </c>
      <c r="M10" s="14" t="s">
        <v>104</v>
      </c>
      <c r="N10" s="14" t="s">
        <v>104</v>
      </c>
      <c r="O10" s="14" t="s">
        <v>104</v>
      </c>
      <c r="P10" s="98" t="s">
        <v>104</v>
      </c>
    </row>
    <row r="11" spans="1:16" x14ac:dyDescent="0.25">
      <c r="E11" s="94" t="s">
        <v>87</v>
      </c>
      <c r="F11" s="14">
        <f t="shared" si="0"/>
        <v>-18655.900000000001</v>
      </c>
      <c r="G11" s="14">
        <f t="shared" si="1"/>
        <v>-18653.88</v>
      </c>
      <c r="H11" s="14">
        <f t="shared" si="2"/>
        <v>-18651.89</v>
      </c>
      <c r="I11" s="95">
        <f t="shared" si="3"/>
        <v>-18672.45</v>
      </c>
      <c r="J11" s="14">
        <f t="shared" si="4"/>
        <v>-18650.48</v>
      </c>
      <c r="K11" s="14">
        <f t="shared" si="5"/>
        <v>-18648.740000000002</v>
      </c>
      <c r="L11" s="14" t="s">
        <v>104</v>
      </c>
      <c r="M11" s="14" t="s">
        <v>104</v>
      </c>
      <c r="N11" s="14" t="s">
        <v>104</v>
      </c>
      <c r="O11" s="14" t="s">
        <v>104</v>
      </c>
      <c r="P11" s="98" t="s">
        <v>104</v>
      </c>
    </row>
    <row r="12" spans="1:16" x14ac:dyDescent="0.25">
      <c r="E12" s="94" t="s">
        <v>88</v>
      </c>
      <c r="F12" s="14">
        <f t="shared" si="0"/>
        <v>-18654.38</v>
      </c>
      <c r="G12" s="14">
        <f t="shared" si="1"/>
        <v>-18652.38</v>
      </c>
      <c r="H12" s="14">
        <f t="shared" si="2"/>
        <v>-18650.37</v>
      </c>
      <c r="I12" s="14">
        <f t="shared" si="3"/>
        <v>-18650.36</v>
      </c>
      <c r="J12" s="95">
        <f t="shared" si="4"/>
        <v>-18658.080000000002</v>
      </c>
      <c r="K12" s="14">
        <f t="shared" si="5"/>
        <v>-18647.45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98" t="s">
        <v>104</v>
      </c>
    </row>
    <row r="13" spans="1:16" x14ac:dyDescent="0.25">
      <c r="E13" s="94" t="s">
        <v>89</v>
      </c>
      <c r="F13" s="14">
        <f t="shared" si="0"/>
        <v>-18652.439999999999</v>
      </c>
      <c r="G13" s="14">
        <f t="shared" si="1"/>
        <v>-18650.43</v>
      </c>
      <c r="H13" s="14">
        <f t="shared" si="2"/>
        <v>-18650.919999999998</v>
      </c>
      <c r="I13" s="14">
        <f t="shared" si="3"/>
        <v>-18661.189999999999</v>
      </c>
      <c r="J13" s="14">
        <f t="shared" si="4"/>
        <v>-18647.689999999999</v>
      </c>
      <c r="K13" s="95">
        <f t="shared" si="5"/>
        <v>-18659.71</v>
      </c>
      <c r="L13" s="14" t="s">
        <v>104</v>
      </c>
      <c r="M13" s="14" t="s">
        <v>104</v>
      </c>
      <c r="N13" s="14" t="s">
        <v>104</v>
      </c>
      <c r="O13" s="14" t="s">
        <v>104</v>
      </c>
      <c r="P13" s="98" t="s">
        <v>104</v>
      </c>
    </row>
    <row r="14" spans="1:16" x14ac:dyDescent="0.25">
      <c r="E14" s="94" t="s">
        <v>90</v>
      </c>
      <c r="F14" s="14">
        <f t="shared" si="0"/>
        <v>-18650.48</v>
      </c>
      <c r="G14" s="14">
        <f t="shared" si="1"/>
        <v>-18648.47</v>
      </c>
      <c r="H14" s="14">
        <f t="shared" si="2"/>
        <v>-18646.45</v>
      </c>
      <c r="I14" s="14">
        <f t="shared" si="3"/>
        <v>-18646.96</v>
      </c>
      <c r="J14" s="14">
        <f t="shared" si="4"/>
        <v>-18645.689999999999</v>
      </c>
      <c r="K14" s="14">
        <f t="shared" si="5"/>
        <v>-18660.43</v>
      </c>
      <c r="L14" s="95" t="s">
        <v>104</v>
      </c>
      <c r="M14" s="14" t="s">
        <v>104</v>
      </c>
      <c r="N14" s="14" t="s">
        <v>104</v>
      </c>
      <c r="O14" s="14" t="s">
        <v>104</v>
      </c>
      <c r="P14" s="98" t="s">
        <v>104</v>
      </c>
    </row>
    <row r="15" spans="1:16" ht="15.75" thickBot="1" x14ac:dyDescent="0.3">
      <c r="E15" s="94" t="s">
        <v>91</v>
      </c>
      <c r="F15" s="14">
        <f t="shared" si="0"/>
        <v>-18652.41</v>
      </c>
      <c r="G15" s="14">
        <f t="shared" si="1"/>
        <v>-18657.41</v>
      </c>
      <c r="H15" s="14">
        <f t="shared" si="2"/>
        <v>-18661.560000000001</v>
      </c>
      <c r="I15" s="14">
        <f t="shared" si="3"/>
        <v>-18665.259999999998</v>
      </c>
      <c r="J15" s="14">
        <f t="shared" si="4"/>
        <v>-18663.849999999999</v>
      </c>
      <c r="K15" s="14">
        <f t="shared" si="5"/>
        <v>-18665.59</v>
      </c>
      <c r="L15" s="14" t="s">
        <v>103</v>
      </c>
      <c r="M15" s="95" t="s">
        <v>104</v>
      </c>
      <c r="N15" s="96" t="s">
        <v>104</v>
      </c>
      <c r="O15" s="96" t="s">
        <v>104</v>
      </c>
      <c r="P15" s="97" t="s">
        <v>104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  <row r="29" spans="4:16" ht="15.75" thickBot="1" x14ac:dyDescent="0.3">
      <c r="L29" s="89">
        <v>86</v>
      </c>
      <c r="M29" s="90">
        <v>0</v>
      </c>
      <c r="N29" s="90">
        <v>0</v>
      </c>
      <c r="O29" s="90">
        <v>-18654.55</v>
      </c>
    </row>
    <row r="30" spans="4:16" ht="15.75" thickBot="1" x14ac:dyDescent="0.3">
      <c r="L30" s="89">
        <v>69</v>
      </c>
      <c r="M30" s="90">
        <v>1</v>
      </c>
      <c r="N30" s="90">
        <v>0</v>
      </c>
      <c r="O30" s="90">
        <v>-18658.330000000002</v>
      </c>
    </row>
    <row r="31" spans="4:16" ht="15.75" thickBot="1" x14ac:dyDescent="0.3">
      <c r="L31" s="89">
        <v>75</v>
      </c>
      <c r="M31" s="90">
        <v>2</v>
      </c>
      <c r="N31" s="90">
        <v>0</v>
      </c>
      <c r="O31" s="90">
        <v>-18657.509999999998</v>
      </c>
    </row>
    <row r="32" spans="4:16" ht="15.75" thickBot="1" x14ac:dyDescent="0.3">
      <c r="L32" s="89">
        <v>81</v>
      </c>
      <c r="M32" s="90">
        <v>3</v>
      </c>
      <c r="N32" s="90">
        <v>0</v>
      </c>
      <c r="O32" s="90">
        <v>-18655.900000000001</v>
      </c>
    </row>
    <row r="33" spans="12:15" ht="15.75" thickBot="1" x14ac:dyDescent="0.3">
      <c r="L33" s="89">
        <v>88</v>
      </c>
      <c r="M33" s="90">
        <v>4</v>
      </c>
      <c r="N33" s="90">
        <v>0</v>
      </c>
      <c r="O33" s="90">
        <v>-18654.38</v>
      </c>
    </row>
    <row r="34" spans="12:15" ht="15.75" thickBot="1" x14ac:dyDescent="0.3">
      <c r="L34" s="89">
        <v>95</v>
      </c>
      <c r="M34" s="90">
        <v>5</v>
      </c>
      <c r="N34" s="90">
        <v>0</v>
      </c>
      <c r="O34" s="90">
        <v>-18652.439999999999</v>
      </c>
    </row>
    <row r="35" spans="12:15" ht="15.75" thickBot="1" x14ac:dyDescent="0.3">
      <c r="L35" s="89">
        <v>106</v>
      </c>
      <c r="M35" s="90">
        <v>6</v>
      </c>
      <c r="N35" s="90">
        <v>0</v>
      </c>
      <c r="O35" s="90">
        <v>-18650.48</v>
      </c>
    </row>
    <row r="36" spans="12:15" ht="15.75" thickBot="1" x14ac:dyDescent="0.3">
      <c r="L36" s="89">
        <v>96</v>
      </c>
      <c r="M36" s="90">
        <v>7</v>
      </c>
      <c r="N36" s="90">
        <v>0</v>
      </c>
      <c r="O36" s="90">
        <v>-18652.41</v>
      </c>
    </row>
    <row r="37" spans="12:15" ht="15.75" thickBot="1" x14ac:dyDescent="0.3">
      <c r="L37" s="89">
        <v>47</v>
      </c>
      <c r="M37" s="90">
        <v>8</v>
      </c>
      <c r="N37" s="90">
        <v>0</v>
      </c>
      <c r="O37" s="90">
        <v>-18662.43</v>
      </c>
    </row>
    <row r="38" spans="12:15" ht="15.75" thickBot="1" x14ac:dyDescent="0.3">
      <c r="L38" s="89">
        <v>45</v>
      </c>
      <c r="M38" s="90">
        <v>9</v>
      </c>
      <c r="N38" s="90">
        <v>0</v>
      </c>
      <c r="O38" s="90">
        <v>-18662.72</v>
      </c>
    </row>
    <row r="39" spans="12:15" ht="15.75" thickBot="1" x14ac:dyDescent="0.3">
      <c r="L39" s="89">
        <v>46</v>
      </c>
      <c r="M39" s="90">
        <v>10</v>
      </c>
      <c r="N39" s="90">
        <v>0</v>
      </c>
      <c r="O39" s="90">
        <v>-18662.68</v>
      </c>
    </row>
    <row r="40" spans="12:15" ht="15.75" thickBot="1" x14ac:dyDescent="0.3">
      <c r="L40" s="89">
        <v>70</v>
      </c>
      <c r="M40" s="90">
        <v>0</v>
      </c>
      <c r="N40" s="90">
        <v>1</v>
      </c>
      <c r="O40" s="90">
        <v>-18658.14</v>
      </c>
    </row>
    <row r="41" spans="12:15" ht="15.75" thickBot="1" x14ac:dyDescent="0.3">
      <c r="L41" s="89">
        <v>79</v>
      </c>
      <c r="M41" s="90">
        <v>1</v>
      </c>
      <c r="N41" s="90">
        <v>1</v>
      </c>
      <c r="O41" s="90">
        <v>-18657.009999999998</v>
      </c>
    </row>
    <row r="42" spans="12:15" ht="15.75" thickBot="1" x14ac:dyDescent="0.3">
      <c r="L42" s="89">
        <v>84</v>
      </c>
      <c r="M42" s="90">
        <v>2</v>
      </c>
      <c r="N42" s="90">
        <v>1</v>
      </c>
      <c r="O42" s="90">
        <v>-18655.53</v>
      </c>
    </row>
    <row r="43" spans="12:15" ht="15.75" thickBot="1" x14ac:dyDescent="0.3">
      <c r="L43" s="89">
        <v>90</v>
      </c>
      <c r="M43" s="90">
        <v>3</v>
      </c>
      <c r="N43" s="90">
        <v>1</v>
      </c>
      <c r="O43" s="90">
        <v>-18653.88</v>
      </c>
    </row>
    <row r="44" spans="12:15" ht="15.75" thickBot="1" x14ac:dyDescent="0.3">
      <c r="L44" s="89">
        <v>97</v>
      </c>
      <c r="M44" s="90">
        <v>4</v>
      </c>
      <c r="N44" s="90">
        <v>1</v>
      </c>
      <c r="O44" s="90">
        <v>-18652.38</v>
      </c>
    </row>
    <row r="45" spans="12:15" ht="15.75" thickBot="1" x14ac:dyDescent="0.3">
      <c r="L45" s="89">
        <v>108</v>
      </c>
      <c r="M45" s="90">
        <v>5</v>
      </c>
      <c r="N45" s="90">
        <v>1</v>
      </c>
      <c r="O45" s="90">
        <v>-18650.43</v>
      </c>
    </row>
    <row r="46" spans="12:15" ht="15.75" thickBot="1" x14ac:dyDescent="0.3">
      <c r="L46" s="89">
        <v>114</v>
      </c>
      <c r="M46" s="90">
        <v>6</v>
      </c>
      <c r="N46" s="90">
        <v>1</v>
      </c>
      <c r="O46" s="90">
        <v>-18648.47</v>
      </c>
    </row>
    <row r="47" spans="12:15" ht="15.75" thickBot="1" x14ac:dyDescent="0.3">
      <c r="L47" s="89">
        <v>76</v>
      </c>
      <c r="M47" s="90">
        <v>7</v>
      </c>
      <c r="N47" s="90">
        <v>1</v>
      </c>
      <c r="O47" s="90">
        <v>-18657.41</v>
      </c>
    </row>
    <row r="48" spans="12:15" ht="15.75" thickBot="1" x14ac:dyDescent="0.3">
      <c r="L48" s="89">
        <v>50</v>
      </c>
      <c r="M48" s="90">
        <v>8</v>
      </c>
      <c r="N48" s="90">
        <v>1</v>
      </c>
      <c r="O48" s="90">
        <v>-18661.59</v>
      </c>
    </row>
    <row r="49" spans="12:15" ht="15.75" thickBot="1" x14ac:dyDescent="0.3">
      <c r="L49" s="89">
        <v>49</v>
      </c>
      <c r="M49" s="90">
        <v>9</v>
      </c>
      <c r="N49" s="90">
        <v>1</v>
      </c>
      <c r="O49" s="90">
        <v>-18661.77</v>
      </c>
    </row>
    <row r="50" spans="12:15" ht="15.75" thickBot="1" x14ac:dyDescent="0.3">
      <c r="L50" s="89">
        <v>36</v>
      </c>
      <c r="M50" s="90">
        <v>10</v>
      </c>
      <c r="N50" s="90">
        <v>1</v>
      </c>
      <c r="O50" s="90">
        <v>-18665.310000000001</v>
      </c>
    </row>
    <row r="51" spans="12:15" ht="15.75" thickBot="1" x14ac:dyDescent="0.3">
      <c r="L51" s="89">
        <v>74</v>
      </c>
      <c r="M51" s="90">
        <v>0</v>
      </c>
      <c r="N51" s="90">
        <v>2</v>
      </c>
      <c r="O51" s="90">
        <v>-18657.63</v>
      </c>
    </row>
    <row r="52" spans="12:15" ht="15.75" thickBot="1" x14ac:dyDescent="0.3">
      <c r="L52" s="89">
        <v>83</v>
      </c>
      <c r="M52" s="90">
        <v>1</v>
      </c>
      <c r="N52" s="90">
        <v>2</v>
      </c>
      <c r="O52" s="90">
        <v>-18655.61</v>
      </c>
    </row>
    <row r="53" spans="12:15" ht="15.75" thickBot="1" x14ac:dyDescent="0.3">
      <c r="L53" s="89">
        <v>89</v>
      </c>
      <c r="M53" s="90">
        <v>2</v>
      </c>
      <c r="N53" s="90">
        <v>2</v>
      </c>
      <c r="O53" s="90">
        <v>-18654.2</v>
      </c>
    </row>
    <row r="54" spans="12:15" ht="15.75" thickBot="1" x14ac:dyDescent="0.3">
      <c r="L54" s="89">
        <v>98</v>
      </c>
      <c r="M54" s="90">
        <v>3</v>
      </c>
      <c r="N54" s="90">
        <v>2</v>
      </c>
      <c r="O54" s="90">
        <v>-18651.89</v>
      </c>
    </row>
    <row r="55" spans="12:15" ht="15.75" thickBot="1" x14ac:dyDescent="0.3">
      <c r="L55" s="89">
        <v>109</v>
      </c>
      <c r="M55" s="90">
        <v>4</v>
      </c>
      <c r="N55" s="90">
        <v>2</v>
      </c>
      <c r="O55" s="90">
        <v>-18650.37</v>
      </c>
    </row>
    <row r="56" spans="12:15" ht="15.75" thickBot="1" x14ac:dyDescent="0.3">
      <c r="L56" s="89">
        <v>102</v>
      </c>
      <c r="M56" s="90">
        <v>5</v>
      </c>
      <c r="N56" s="90">
        <v>2</v>
      </c>
      <c r="O56" s="90">
        <v>-18650.919999999998</v>
      </c>
    </row>
    <row r="57" spans="12:15" ht="15.75" thickBot="1" x14ac:dyDescent="0.3">
      <c r="L57" s="89">
        <v>118</v>
      </c>
      <c r="M57" s="90">
        <v>6</v>
      </c>
      <c r="N57" s="90">
        <v>2</v>
      </c>
      <c r="O57" s="90">
        <v>-18646.45</v>
      </c>
    </row>
    <row r="58" spans="12:15" ht="15.75" thickBot="1" x14ac:dyDescent="0.3">
      <c r="L58" s="89">
        <v>51</v>
      </c>
      <c r="M58" s="90">
        <v>7</v>
      </c>
      <c r="N58" s="90">
        <v>2</v>
      </c>
      <c r="O58" s="90">
        <v>-18661.560000000001</v>
      </c>
    </row>
    <row r="59" spans="12:15" ht="15.75" thickBot="1" x14ac:dyDescent="0.3">
      <c r="L59" s="89">
        <v>40</v>
      </c>
      <c r="M59" s="90">
        <v>8</v>
      </c>
      <c r="N59" s="90">
        <v>2</v>
      </c>
      <c r="O59" s="90">
        <v>-18663.939999999999</v>
      </c>
    </row>
    <row r="60" spans="12:15" ht="15.75" thickBot="1" x14ac:dyDescent="0.3">
      <c r="L60" s="89">
        <v>59</v>
      </c>
      <c r="M60" s="90">
        <v>9</v>
      </c>
      <c r="N60" s="90">
        <v>2</v>
      </c>
      <c r="O60" s="90">
        <v>-18660.009999999998</v>
      </c>
    </row>
    <row r="61" spans="12:15" ht="15.75" thickBot="1" x14ac:dyDescent="0.3">
      <c r="L61" s="89">
        <v>44</v>
      </c>
      <c r="M61" s="90">
        <v>10</v>
      </c>
      <c r="N61" s="90">
        <v>2</v>
      </c>
      <c r="O61" s="90">
        <v>-18663.03</v>
      </c>
    </row>
    <row r="62" spans="12:15" ht="15.75" thickBot="1" x14ac:dyDescent="0.3">
      <c r="L62" s="89">
        <v>82</v>
      </c>
      <c r="M62" s="90">
        <v>0</v>
      </c>
      <c r="N62" s="90">
        <v>3</v>
      </c>
      <c r="O62" s="90">
        <v>-18655.86</v>
      </c>
    </row>
    <row r="63" spans="12:15" ht="15.75" thickBot="1" x14ac:dyDescent="0.3">
      <c r="L63" s="89">
        <v>91</v>
      </c>
      <c r="M63" s="90">
        <v>1</v>
      </c>
      <c r="N63" s="90">
        <v>3</v>
      </c>
      <c r="O63" s="90">
        <v>-18653.87</v>
      </c>
    </row>
    <row r="64" spans="12:15" ht="15.75" thickBot="1" x14ac:dyDescent="0.3">
      <c r="L64" s="89">
        <v>99</v>
      </c>
      <c r="M64" s="90">
        <v>2</v>
      </c>
      <c r="N64" s="90">
        <v>3</v>
      </c>
      <c r="O64" s="90">
        <v>-18651.86</v>
      </c>
    </row>
    <row r="65" spans="12:15" ht="15.75" thickBot="1" x14ac:dyDescent="0.3">
      <c r="L65" s="89">
        <v>22</v>
      </c>
      <c r="M65" s="90">
        <v>3</v>
      </c>
      <c r="N65" s="90">
        <v>3</v>
      </c>
      <c r="O65" s="90">
        <v>-18672.45</v>
      </c>
    </row>
    <row r="66" spans="12:15" ht="15.75" thickBot="1" x14ac:dyDescent="0.3">
      <c r="L66" s="89">
        <v>110</v>
      </c>
      <c r="M66" s="90">
        <v>4</v>
      </c>
      <c r="N66" s="90">
        <v>3</v>
      </c>
      <c r="O66" s="90">
        <v>-18650.36</v>
      </c>
    </row>
    <row r="67" spans="12:15" ht="15.75" thickBot="1" x14ac:dyDescent="0.3">
      <c r="L67" s="89">
        <v>52</v>
      </c>
      <c r="M67" s="90">
        <v>5</v>
      </c>
      <c r="N67" s="90">
        <v>3</v>
      </c>
      <c r="O67" s="90">
        <v>-18661.189999999999</v>
      </c>
    </row>
    <row r="68" spans="12:15" ht="15.75" thickBot="1" x14ac:dyDescent="0.3">
      <c r="L68" s="89">
        <v>117</v>
      </c>
      <c r="M68" s="90">
        <v>6</v>
      </c>
      <c r="N68" s="90">
        <v>3</v>
      </c>
      <c r="O68" s="90">
        <v>-18646.96</v>
      </c>
    </row>
    <row r="69" spans="12:15" ht="15.75" thickBot="1" x14ac:dyDescent="0.3">
      <c r="L69" s="89">
        <v>37</v>
      </c>
      <c r="M69" s="90">
        <v>7</v>
      </c>
      <c r="N69" s="90">
        <v>3</v>
      </c>
      <c r="O69" s="90">
        <v>-18665.259999999998</v>
      </c>
    </row>
    <row r="70" spans="12:15" ht="15.75" thickBot="1" x14ac:dyDescent="0.3">
      <c r="L70" s="89">
        <v>35</v>
      </c>
      <c r="M70" s="90">
        <v>8</v>
      </c>
      <c r="N70" s="90">
        <v>3</v>
      </c>
      <c r="O70" s="90">
        <v>-18665.46</v>
      </c>
    </row>
    <row r="71" spans="12:15" ht="15.75" thickBot="1" x14ac:dyDescent="0.3">
      <c r="L71" s="89">
        <v>54</v>
      </c>
      <c r="M71" s="90">
        <v>9</v>
      </c>
      <c r="N71" s="90">
        <v>3</v>
      </c>
      <c r="O71" s="90">
        <v>-18660.88</v>
      </c>
    </row>
    <row r="72" spans="12:15" ht="15.75" thickBot="1" x14ac:dyDescent="0.3">
      <c r="L72" s="89">
        <v>77</v>
      </c>
      <c r="M72" s="90">
        <v>10</v>
      </c>
      <c r="N72" s="90">
        <v>3</v>
      </c>
      <c r="O72" s="90">
        <v>-18657.21</v>
      </c>
    </row>
    <row r="73" spans="12:15" ht="15.75" thickBot="1" x14ac:dyDescent="0.3">
      <c r="L73" s="89">
        <v>87</v>
      </c>
      <c r="M73" s="90">
        <v>0</v>
      </c>
      <c r="N73" s="90">
        <v>4</v>
      </c>
      <c r="O73" s="90">
        <v>-18654.439999999999</v>
      </c>
    </row>
    <row r="74" spans="12:15" ht="15.75" thickBot="1" x14ac:dyDescent="0.3">
      <c r="L74" s="89">
        <v>93</v>
      </c>
      <c r="M74" s="90">
        <v>1</v>
      </c>
      <c r="N74" s="90">
        <v>4</v>
      </c>
      <c r="O74" s="90">
        <v>-18652.45</v>
      </c>
    </row>
    <row r="75" spans="12:15" ht="15.75" thickBot="1" x14ac:dyDescent="0.3">
      <c r="L75" s="89">
        <v>94</v>
      </c>
      <c r="M75" s="90">
        <v>2</v>
      </c>
      <c r="N75" s="90">
        <v>4</v>
      </c>
      <c r="O75" s="90">
        <v>-18652.45</v>
      </c>
    </row>
    <row r="76" spans="12:15" ht="15.75" thickBot="1" x14ac:dyDescent="0.3">
      <c r="L76" s="89">
        <v>107</v>
      </c>
      <c r="M76" s="90">
        <v>3</v>
      </c>
      <c r="N76" s="90">
        <v>4</v>
      </c>
      <c r="O76" s="90">
        <v>-18650.48</v>
      </c>
    </row>
    <row r="77" spans="12:15" ht="15.75" thickBot="1" x14ac:dyDescent="0.3">
      <c r="L77" s="89">
        <v>71</v>
      </c>
      <c r="M77" s="90">
        <v>4</v>
      </c>
      <c r="N77" s="90">
        <v>4</v>
      </c>
      <c r="O77" s="90">
        <v>-18658.080000000002</v>
      </c>
    </row>
    <row r="78" spans="12:15" ht="15.75" thickBot="1" x14ac:dyDescent="0.3">
      <c r="L78" s="89">
        <v>115</v>
      </c>
      <c r="M78" s="90">
        <v>5</v>
      </c>
      <c r="N78" s="90">
        <v>4</v>
      </c>
      <c r="O78" s="90">
        <v>-18647.689999999999</v>
      </c>
    </row>
    <row r="79" spans="12:15" ht="15.75" thickBot="1" x14ac:dyDescent="0.3">
      <c r="L79" s="89">
        <v>119</v>
      </c>
      <c r="M79" s="90">
        <v>6</v>
      </c>
      <c r="N79" s="90">
        <v>4</v>
      </c>
      <c r="O79" s="90">
        <v>-18645.689999999999</v>
      </c>
    </row>
    <row r="80" spans="12:15" ht="15.75" thickBot="1" x14ac:dyDescent="0.3">
      <c r="L80" s="89">
        <v>41</v>
      </c>
      <c r="M80" s="90">
        <v>7</v>
      </c>
      <c r="N80" s="90">
        <v>4</v>
      </c>
      <c r="O80" s="90">
        <v>-18663.849999999999</v>
      </c>
    </row>
    <row r="81" spans="12:15" ht="15.75" thickBot="1" x14ac:dyDescent="0.3">
      <c r="L81" s="89">
        <v>48</v>
      </c>
      <c r="M81" s="90">
        <v>8</v>
      </c>
      <c r="N81" s="90">
        <v>4</v>
      </c>
      <c r="O81" s="90">
        <v>-18662.330000000002</v>
      </c>
    </row>
    <row r="82" spans="12:15" ht="15.75" thickBot="1" x14ac:dyDescent="0.3">
      <c r="L82" s="89">
        <v>78</v>
      </c>
      <c r="M82" s="90">
        <v>9</v>
      </c>
      <c r="N82" s="90">
        <v>4</v>
      </c>
      <c r="O82" s="90">
        <v>-18657.09</v>
      </c>
    </row>
    <row r="83" spans="12:15" ht="15.75" thickBot="1" x14ac:dyDescent="0.3">
      <c r="L83" s="89">
        <v>30</v>
      </c>
      <c r="M83" s="90">
        <v>10</v>
      </c>
      <c r="N83" s="90">
        <v>4</v>
      </c>
      <c r="O83" s="90">
        <v>-18669.2</v>
      </c>
    </row>
    <row r="84" spans="12:15" ht="15.75" thickBot="1" x14ac:dyDescent="0.3">
      <c r="L84" s="89">
        <v>92</v>
      </c>
      <c r="M84" s="90">
        <v>0</v>
      </c>
      <c r="N84" s="90">
        <v>5</v>
      </c>
      <c r="O84" s="90">
        <v>-18652.55</v>
      </c>
    </row>
    <row r="85" spans="12:15" ht="15.75" thickBot="1" x14ac:dyDescent="0.3">
      <c r="L85" s="89">
        <v>104</v>
      </c>
      <c r="M85" s="90">
        <v>1</v>
      </c>
      <c r="N85" s="90">
        <v>5</v>
      </c>
      <c r="O85" s="90">
        <v>-18650.55</v>
      </c>
    </row>
    <row r="86" spans="12:15" ht="15.75" thickBot="1" x14ac:dyDescent="0.3">
      <c r="L86" s="89">
        <v>103</v>
      </c>
      <c r="M86" s="90">
        <v>2</v>
      </c>
      <c r="N86" s="90">
        <v>5</v>
      </c>
      <c r="O86" s="90">
        <v>-18650.66</v>
      </c>
    </row>
    <row r="87" spans="12:15" ht="15.75" thickBot="1" x14ac:dyDescent="0.3">
      <c r="L87" s="89">
        <v>112</v>
      </c>
      <c r="M87" s="90">
        <v>3</v>
      </c>
      <c r="N87" s="90">
        <v>5</v>
      </c>
      <c r="O87" s="90">
        <v>-18648.740000000002</v>
      </c>
    </row>
    <row r="88" spans="12:15" ht="15.75" thickBot="1" x14ac:dyDescent="0.3">
      <c r="L88" s="89">
        <v>116</v>
      </c>
      <c r="M88" s="90">
        <v>4</v>
      </c>
      <c r="N88" s="90">
        <v>5</v>
      </c>
      <c r="O88" s="90">
        <v>-18647.45</v>
      </c>
    </row>
    <row r="89" spans="12:15" ht="15.75" thickBot="1" x14ac:dyDescent="0.3">
      <c r="L89" s="89">
        <v>63</v>
      </c>
      <c r="M89" s="90">
        <v>5</v>
      </c>
      <c r="N89" s="90">
        <v>5</v>
      </c>
      <c r="O89" s="90">
        <v>-18659.71</v>
      </c>
    </row>
    <row r="90" spans="12:15" ht="15.75" thickBot="1" x14ac:dyDescent="0.3">
      <c r="L90" s="89">
        <v>56</v>
      </c>
      <c r="M90" s="90">
        <v>6</v>
      </c>
      <c r="N90" s="90">
        <v>5</v>
      </c>
      <c r="O90" s="90">
        <v>-18660.43</v>
      </c>
    </row>
    <row r="91" spans="12:15" ht="15.75" thickBot="1" x14ac:dyDescent="0.3">
      <c r="L91" s="89">
        <v>34</v>
      </c>
      <c r="M91" s="90">
        <v>7</v>
      </c>
      <c r="N91" s="90">
        <v>5</v>
      </c>
      <c r="O91" s="90">
        <v>-18665.59</v>
      </c>
    </row>
    <row r="92" spans="12:15" ht="15.75" thickBot="1" x14ac:dyDescent="0.3">
      <c r="L92" s="89">
        <v>31</v>
      </c>
      <c r="M92" s="90">
        <v>8</v>
      </c>
      <c r="N92" s="90">
        <v>5</v>
      </c>
      <c r="O92" s="90">
        <v>-18668.86</v>
      </c>
    </row>
    <row r="93" spans="12:15" ht="15.75" thickBot="1" x14ac:dyDescent="0.3">
      <c r="L93" s="89">
        <v>67</v>
      </c>
      <c r="M93" s="90">
        <v>9</v>
      </c>
      <c r="N93" s="90">
        <v>5</v>
      </c>
      <c r="O93" s="90">
        <v>-18658.79</v>
      </c>
    </row>
    <row r="94" spans="12:15" ht="15.75" thickBot="1" x14ac:dyDescent="0.3">
      <c r="L94" s="89">
        <v>18</v>
      </c>
      <c r="M94" s="90">
        <v>10</v>
      </c>
      <c r="N94" s="90">
        <v>5</v>
      </c>
      <c r="O94" s="90">
        <v>-18673.54</v>
      </c>
    </row>
    <row r="95" spans="12:15" ht="15.75" thickBot="1" x14ac:dyDescent="0.3">
      <c r="L95" s="89">
        <v>105</v>
      </c>
      <c r="M95" s="90">
        <v>0</v>
      </c>
      <c r="N95" s="90">
        <v>6</v>
      </c>
      <c r="O95" s="90">
        <v>-18650.55</v>
      </c>
    </row>
    <row r="96" spans="12:15" ht="15.75" thickBot="1" x14ac:dyDescent="0.3">
      <c r="L96" s="89">
        <v>113</v>
      </c>
      <c r="M96" s="90">
        <v>1</v>
      </c>
      <c r="N96" s="90">
        <v>6</v>
      </c>
      <c r="O96" s="90">
        <v>-18648.55</v>
      </c>
    </row>
    <row r="97" spans="12:15" ht="15.75" thickBot="1" x14ac:dyDescent="0.3">
      <c r="L97" s="89">
        <v>111</v>
      </c>
      <c r="M97" s="90">
        <v>2</v>
      </c>
      <c r="N97" s="90">
        <v>6</v>
      </c>
      <c r="O97" s="90">
        <v>-18649.11</v>
      </c>
    </row>
    <row r="98" spans="12:15" ht="15.75" thickBot="1" x14ac:dyDescent="0.3">
      <c r="L98" s="89">
        <v>100</v>
      </c>
      <c r="M98" s="90">
        <v>3</v>
      </c>
      <c r="N98" s="90">
        <v>6</v>
      </c>
      <c r="O98" s="90">
        <v>-18651.61</v>
      </c>
    </row>
    <row r="99" spans="12:15" ht="15.75" thickBot="1" x14ac:dyDescent="0.3">
      <c r="L99" s="89">
        <v>120</v>
      </c>
      <c r="M99" s="90">
        <v>4</v>
      </c>
      <c r="N99" s="90">
        <v>6</v>
      </c>
      <c r="O99" s="90">
        <v>-18645.43</v>
      </c>
    </row>
    <row r="100" spans="12:15" ht="15.75" thickBot="1" x14ac:dyDescent="0.3">
      <c r="L100" s="89">
        <v>57</v>
      </c>
      <c r="M100" s="90">
        <v>5</v>
      </c>
      <c r="N100" s="90">
        <v>6</v>
      </c>
      <c r="O100" s="90">
        <v>-18660.39</v>
      </c>
    </row>
    <row r="101" spans="12:15" ht="15.75" thickBot="1" x14ac:dyDescent="0.3">
      <c r="L101" s="89">
        <v>8</v>
      </c>
      <c r="M101" s="90">
        <v>6</v>
      </c>
      <c r="N101" s="90">
        <v>6</v>
      </c>
      <c r="O101" s="90">
        <v>-18676.61</v>
      </c>
    </row>
    <row r="102" spans="12:15" ht="15.75" thickBot="1" x14ac:dyDescent="0.3">
      <c r="L102" s="89">
        <v>13</v>
      </c>
      <c r="M102" s="90">
        <v>7</v>
      </c>
      <c r="N102" s="90">
        <v>6</v>
      </c>
      <c r="O102" s="90">
        <v>-18675.27</v>
      </c>
    </row>
    <row r="103" spans="12:15" ht="15.75" thickBot="1" x14ac:dyDescent="0.3">
      <c r="L103" s="89">
        <v>20</v>
      </c>
      <c r="M103" s="90">
        <v>8</v>
      </c>
      <c r="N103" s="90">
        <v>6</v>
      </c>
      <c r="O103" s="90">
        <v>-18673.009999999998</v>
      </c>
    </row>
    <row r="104" spans="12:15" ht="15.75" thickBot="1" x14ac:dyDescent="0.3">
      <c r="L104" s="89">
        <v>7</v>
      </c>
      <c r="M104" s="90">
        <v>9</v>
      </c>
      <c r="N104" s="90">
        <v>6</v>
      </c>
      <c r="O104" s="90">
        <v>-18676.62</v>
      </c>
    </row>
    <row r="105" spans="12:15" ht="15.75" thickBot="1" x14ac:dyDescent="0.3">
      <c r="L105" s="89">
        <v>3</v>
      </c>
      <c r="M105" s="90">
        <v>10</v>
      </c>
      <c r="N105" s="90">
        <v>6</v>
      </c>
      <c r="O105" s="90">
        <v>-18678.22</v>
      </c>
    </row>
    <row r="106" spans="12:15" ht="15.75" thickBot="1" x14ac:dyDescent="0.3">
      <c r="L106" s="89">
        <v>101</v>
      </c>
      <c r="M106" s="90">
        <v>0</v>
      </c>
      <c r="N106" s="90">
        <v>7</v>
      </c>
      <c r="O106" s="90">
        <v>-18651.22</v>
      </c>
    </row>
    <row r="107" spans="12:15" ht="15.75" thickBot="1" x14ac:dyDescent="0.3">
      <c r="L107" s="89">
        <v>85</v>
      </c>
      <c r="M107" s="90">
        <v>1</v>
      </c>
      <c r="N107" s="90">
        <v>7</v>
      </c>
      <c r="O107" s="90">
        <v>-18655.5</v>
      </c>
    </row>
    <row r="108" spans="12:15" ht="15.75" thickBot="1" x14ac:dyDescent="0.3">
      <c r="L108" s="89">
        <v>60</v>
      </c>
      <c r="M108" s="90">
        <v>2</v>
      </c>
      <c r="N108" s="90">
        <v>7</v>
      </c>
      <c r="O108" s="90">
        <v>-18659.77</v>
      </c>
    </row>
    <row r="109" spans="12:15" ht="15.75" thickBot="1" x14ac:dyDescent="0.3">
      <c r="L109" s="89">
        <v>32</v>
      </c>
      <c r="M109" s="90">
        <v>3</v>
      </c>
      <c r="N109" s="90">
        <v>7</v>
      </c>
      <c r="O109" s="90">
        <v>-18665.7</v>
      </c>
    </row>
    <row r="110" spans="12:15" ht="15.75" thickBot="1" x14ac:dyDescent="0.3">
      <c r="L110" s="89">
        <v>42</v>
      </c>
      <c r="M110" s="90">
        <v>4</v>
      </c>
      <c r="N110" s="90">
        <v>7</v>
      </c>
      <c r="O110" s="90">
        <v>-18663.830000000002</v>
      </c>
    </row>
    <row r="111" spans="12:15" ht="15.75" thickBot="1" x14ac:dyDescent="0.3">
      <c r="L111" s="89">
        <v>17</v>
      </c>
      <c r="M111" s="90">
        <v>5</v>
      </c>
      <c r="N111" s="90">
        <v>7</v>
      </c>
      <c r="O111" s="90">
        <v>-18673.919999999998</v>
      </c>
    </row>
    <row r="112" spans="12:15" ht="15.75" thickBot="1" x14ac:dyDescent="0.3">
      <c r="L112" s="89">
        <v>12</v>
      </c>
      <c r="M112" s="90">
        <v>6</v>
      </c>
      <c r="N112" s="90">
        <v>7</v>
      </c>
      <c r="O112" s="90">
        <v>-18675.29</v>
      </c>
    </row>
    <row r="113" spans="12:15" ht="15.75" thickBot="1" x14ac:dyDescent="0.3">
      <c r="L113" s="89">
        <v>9</v>
      </c>
      <c r="M113" s="90">
        <v>7</v>
      </c>
      <c r="N113" s="90">
        <v>7</v>
      </c>
      <c r="O113" s="90">
        <v>-18676.39</v>
      </c>
    </row>
    <row r="114" spans="12:15" ht="15.75" thickBot="1" x14ac:dyDescent="0.3">
      <c r="L114" s="89">
        <v>10</v>
      </c>
      <c r="M114" s="90">
        <v>8</v>
      </c>
      <c r="N114" s="90">
        <v>7</v>
      </c>
      <c r="O114" s="90">
        <v>-18676.3</v>
      </c>
    </row>
    <row r="115" spans="12:15" ht="15.75" thickBot="1" x14ac:dyDescent="0.3">
      <c r="L115" s="89">
        <v>14</v>
      </c>
      <c r="M115" s="90">
        <v>9</v>
      </c>
      <c r="N115" s="90">
        <v>7</v>
      </c>
      <c r="O115" s="90">
        <v>-18674.57</v>
      </c>
    </row>
    <row r="116" spans="12:15" ht="15.75" thickBot="1" x14ac:dyDescent="0.3">
      <c r="L116" s="89">
        <v>5</v>
      </c>
      <c r="M116" s="90">
        <v>10</v>
      </c>
      <c r="N116" s="90">
        <v>7</v>
      </c>
      <c r="O116" s="90">
        <v>-18676.98</v>
      </c>
    </row>
    <row r="117" spans="12:15" ht="15.75" thickBot="1" x14ac:dyDescent="0.3">
      <c r="L117" s="89">
        <v>61</v>
      </c>
      <c r="M117" s="90">
        <v>0</v>
      </c>
      <c r="N117" s="90">
        <v>8</v>
      </c>
      <c r="O117" s="90">
        <v>-18659.759999999998</v>
      </c>
    </row>
    <row r="118" spans="12:15" ht="15.75" thickBot="1" x14ac:dyDescent="0.3">
      <c r="L118" s="89">
        <v>66</v>
      </c>
      <c r="M118" s="90">
        <v>1</v>
      </c>
      <c r="N118" s="90">
        <v>8</v>
      </c>
      <c r="O118" s="90">
        <v>-18659.34</v>
      </c>
    </row>
    <row r="119" spans="12:15" ht="15.75" thickBot="1" x14ac:dyDescent="0.3">
      <c r="L119" s="89">
        <v>43</v>
      </c>
      <c r="M119" s="90">
        <v>2</v>
      </c>
      <c r="N119" s="90">
        <v>8</v>
      </c>
      <c r="O119" s="90">
        <v>-18663.259999999998</v>
      </c>
    </row>
    <row r="120" spans="12:15" ht="15.75" thickBot="1" x14ac:dyDescent="0.3">
      <c r="L120" s="89">
        <v>39</v>
      </c>
      <c r="M120" s="90">
        <v>3</v>
      </c>
      <c r="N120" s="90">
        <v>8</v>
      </c>
      <c r="O120" s="90">
        <v>-18664.21</v>
      </c>
    </row>
    <row r="121" spans="12:15" ht="15.75" thickBot="1" x14ac:dyDescent="0.3">
      <c r="L121" s="89">
        <v>80</v>
      </c>
      <c r="M121" s="90">
        <v>4</v>
      </c>
      <c r="N121" s="90">
        <v>8</v>
      </c>
      <c r="O121" s="90">
        <v>-18656.02</v>
      </c>
    </row>
    <row r="122" spans="12:15" ht="15.75" thickBot="1" x14ac:dyDescent="0.3">
      <c r="L122" s="89">
        <v>64</v>
      </c>
      <c r="M122" s="90">
        <v>5</v>
      </c>
      <c r="N122" s="90">
        <v>8</v>
      </c>
      <c r="O122" s="90">
        <v>-18659.599999999999</v>
      </c>
    </row>
    <row r="123" spans="12:15" ht="15.75" thickBot="1" x14ac:dyDescent="0.3">
      <c r="L123" s="89">
        <v>21</v>
      </c>
      <c r="M123" s="90">
        <v>6</v>
      </c>
      <c r="N123" s="90">
        <v>8</v>
      </c>
      <c r="O123" s="90">
        <v>-18672.810000000001</v>
      </c>
    </row>
    <row r="124" spans="12:15" ht="15.75" thickBot="1" x14ac:dyDescent="0.3">
      <c r="L124" s="89">
        <v>11</v>
      </c>
      <c r="M124" s="90">
        <v>7</v>
      </c>
      <c r="N124" s="90">
        <v>8</v>
      </c>
      <c r="O124" s="90">
        <v>-18675.82</v>
      </c>
    </row>
    <row r="125" spans="12:15" ht="15.75" thickBot="1" x14ac:dyDescent="0.3">
      <c r="L125" s="89">
        <v>27</v>
      </c>
      <c r="M125" s="90">
        <v>8</v>
      </c>
      <c r="N125" s="90">
        <v>8</v>
      </c>
      <c r="O125" s="90">
        <v>-18671.71</v>
      </c>
    </row>
    <row r="126" spans="12:15" ht="15.75" thickBot="1" x14ac:dyDescent="0.3">
      <c r="L126" s="89">
        <v>26</v>
      </c>
      <c r="M126" s="90">
        <v>9</v>
      </c>
      <c r="N126" s="90">
        <v>8</v>
      </c>
      <c r="O126" s="90">
        <v>-18671.98</v>
      </c>
    </row>
    <row r="127" spans="12:15" ht="15.75" thickBot="1" x14ac:dyDescent="0.3">
      <c r="L127" s="89">
        <v>23</v>
      </c>
      <c r="M127" s="90">
        <v>10</v>
      </c>
      <c r="N127" s="90">
        <v>8</v>
      </c>
      <c r="O127" s="90">
        <v>-18672.41</v>
      </c>
    </row>
    <row r="128" spans="12:15" ht="15.75" thickBot="1" x14ac:dyDescent="0.3">
      <c r="L128" s="89">
        <v>55</v>
      </c>
      <c r="M128" s="90">
        <v>0</v>
      </c>
      <c r="N128" s="90">
        <v>9</v>
      </c>
      <c r="O128" s="90">
        <v>-18660.87</v>
      </c>
    </row>
    <row r="129" spans="12:15" ht="15.75" thickBot="1" x14ac:dyDescent="0.3">
      <c r="L129" s="89">
        <v>65</v>
      </c>
      <c r="M129" s="90">
        <v>1</v>
      </c>
      <c r="N129" s="90">
        <v>9</v>
      </c>
      <c r="O129" s="90">
        <v>-18659.37</v>
      </c>
    </row>
    <row r="130" spans="12:15" ht="15.75" thickBot="1" x14ac:dyDescent="0.3">
      <c r="L130" s="89">
        <v>73</v>
      </c>
      <c r="M130" s="90">
        <v>2</v>
      </c>
      <c r="N130" s="90">
        <v>9</v>
      </c>
      <c r="O130" s="90">
        <v>-18657.740000000002</v>
      </c>
    </row>
    <row r="131" spans="12:15" ht="15.75" thickBot="1" x14ac:dyDescent="0.3">
      <c r="L131" s="89">
        <v>58</v>
      </c>
      <c r="M131" s="90">
        <v>3</v>
      </c>
      <c r="N131" s="90">
        <v>9</v>
      </c>
      <c r="O131" s="90">
        <v>-18660.32</v>
      </c>
    </row>
    <row r="132" spans="12:15" ht="15.75" thickBot="1" x14ac:dyDescent="0.3">
      <c r="L132" s="89">
        <v>33</v>
      </c>
      <c r="M132" s="90">
        <v>4</v>
      </c>
      <c r="N132" s="90">
        <v>9</v>
      </c>
      <c r="O132" s="90">
        <v>-18665.63</v>
      </c>
    </row>
    <row r="133" spans="12:15" ht="15.75" thickBot="1" x14ac:dyDescent="0.3">
      <c r="L133" s="89">
        <v>29</v>
      </c>
      <c r="M133" s="90">
        <v>5</v>
      </c>
      <c r="N133" s="90">
        <v>9</v>
      </c>
      <c r="O133" s="90">
        <v>-18669.330000000002</v>
      </c>
    </row>
    <row r="134" spans="12:15" ht="15.75" thickBot="1" x14ac:dyDescent="0.3">
      <c r="L134" s="89">
        <v>19</v>
      </c>
      <c r="M134" s="90">
        <v>6</v>
      </c>
      <c r="N134" s="90">
        <v>9</v>
      </c>
      <c r="O134" s="90">
        <v>-18673.46</v>
      </c>
    </row>
    <row r="135" spans="12:15" ht="15.75" thickBot="1" x14ac:dyDescent="0.3">
      <c r="L135" s="89">
        <v>6</v>
      </c>
      <c r="M135" s="90">
        <v>7</v>
      </c>
      <c r="N135" s="90">
        <v>9</v>
      </c>
      <c r="O135" s="90">
        <v>-18676.68</v>
      </c>
    </row>
    <row r="136" spans="12:15" ht="15.75" thickBot="1" x14ac:dyDescent="0.3">
      <c r="L136" s="89">
        <v>24</v>
      </c>
      <c r="M136" s="90">
        <v>8</v>
      </c>
      <c r="N136" s="90">
        <v>9</v>
      </c>
      <c r="O136" s="90">
        <v>-18672.349999999999</v>
      </c>
    </row>
    <row r="137" spans="12:15" ht="15.75" thickBot="1" x14ac:dyDescent="0.3">
      <c r="L137" s="89">
        <v>121</v>
      </c>
      <c r="M137" s="90">
        <v>9</v>
      </c>
      <c r="N137" s="90">
        <v>9</v>
      </c>
      <c r="O137" s="91" t="s">
        <v>83</v>
      </c>
    </row>
    <row r="138" spans="12:15" ht="15.75" thickBot="1" x14ac:dyDescent="0.3">
      <c r="L138" s="89">
        <v>16</v>
      </c>
      <c r="M138" s="90">
        <v>10</v>
      </c>
      <c r="N138" s="90">
        <v>9</v>
      </c>
      <c r="O138" s="90">
        <v>-18673.919999999998</v>
      </c>
    </row>
    <row r="139" spans="12:15" ht="15.75" thickBot="1" x14ac:dyDescent="0.3">
      <c r="L139" s="89">
        <v>62</v>
      </c>
      <c r="M139" s="90">
        <v>0</v>
      </c>
      <c r="N139" s="90">
        <v>10</v>
      </c>
      <c r="O139" s="90">
        <v>-18659.72</v>
      </c>
    </row>
    <row r="140" spans="12:15" ht="15.75" thickBot="1" x14ac:dyDescent="0.3">
      <c r="L140" s="89">
        <v>72</v>
      </c>
      <c r="M140" s="90">
        <v>1</v>
      </c>
      <c r="N140" s="90">
        <v>10</v>
      </c>
      <c r="O140" s="90">
        <v>-18657.75</v>
      </c>
    </row>
    <row r="141" spans="12:15" ht="15.75" thickBot="1" x14ac:dyDescent="0.3">
      <c r="L141" s="89">
        <v>53</v>
      </c>
      <c r="M141" s="90">
        <v>2</v>
      </c>
      <c r="N141" s="90">
        <v>10</v>
      </c>
      <c r="O141" s="90">
        <v>-18660.900000000001</v>
      </c>
    </row>
    <row r="142" spans="12:15" ht="15.75" thickBot="1" x14ac:dyDescent="0.3">
      <c r="L142" s="89">
        <v>38</v>
      </c>
      <c r="M142" s="90">
        <v>3</v>
      </c>
      <c r="N142" s="90">
        <v>10</v>
      </c>
      <c r="O142" s="90">
        <v>-18664.98</v>
      </c>
    </row>
    <row r="143" spans="12:15" ht="15.75" thickBot="1" x14ac:dyDescent="0.3">
      <c r="L143" s="89">
        <v>15</v>
      </c>
      <c r="M143" s="90">
        <v>4</v>
      </c>
      <c r="N143" s="90">
        <v>10</v>
      </c>
      <c r="O143" s="90">
        <v>-18674.36</v>
      </c>
    </row>
    <row r="144" spans="12:15" ht="15.75" thickBot="1" x14ac:dyDescent="0.3">
      <c r="L144" s="89">
        <v>68</v>
      </c>
      <c r="M144" s="90">
        <v>5</v>
      </c>
      <c r="N144" s="90">
        <v>10</v>
      </c>
      <c r="O144" s="90">
        <v>-18658.38</v>
      </c>
    </row>
    <row r="145" spans="12:15" ht="15.75" thickBot="1" x14ac:dyDescent="0.3">
      <c r="L145" s="89">
        <v>4</v>
      </c>
      <c r="M145" s="90">
        <v>6</v>
      </c>
      <c r="N145" s="90">
        <v>10</v>
      </c>
      <c r="O145" s="90">
        <v>-18677.900000000001</v>
      </c>
    </row>
    <row r="146" spans="12:15" ht="15.75" thickBot="1" x14ac:dyDescent="0.3">
      <c r="L146" s="89">
        <v>2</v>
      </c>
      <c r="M146" s="90">
        <v>7</v>
      </c>
      <c r="N146" s="90">
        <v>10</v>
      </c>
      <c r="O146" s="90">
        <v>-18679.22</v>
      </c>
    </row>
    <row r="147" spans="12:15" ht="15.75" thickBot="1" x14ac:dyDescent="0.3">
      <c r="L147" s="89">
        <v>25</v>
      </c>
      <c r="M147" s="90">
        <v>8</v>
      </c>
      <c r="N147" s="90">
        <v>10</v>
      </c>
      <c r="O147" s="90">
        <v>-18672.189999999999</v>
      </c>
    </row>
    <row r="148" spans="12:15" ht="15.75" thickBot="1" x14ac:dyDescent="0.3">
      <c r="L148" s="89">
        <v>28</v>
      </c>
      <c r="M148" s="90">
        <v>9</v>
      </c>
      <c r="N148" s="90">
        <v>10</v>
      </c>
      <c r="O148" s="90">
        <v>-18669.37</v>
      </c>
    </row>
    <row r="149" spans="12:15" ht="15.75" thickBot="1" x14ac:dyDescent="0.3">
      <c r="L149" s="89">
        <v>1</v>
      </c>
      <c r="M149" s="90">
        <v>10</v>
      </c>
      <c r="N149" s="90">
        <v>10</v>
      </c>
      <c r="O149" s="90">
        <v>-18687.189999999999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4ACD-2362-44B1-AAB8-83C3CEA3101A}">
  <dimension ref="A2:K5"/>
  <sheetViews>
    <sheetView showGridLines="0" zoomScale="130" zoomScaleNormal="130" workbookViewId="0">
      <selection activeCell="M12" sqref="M12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64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F962-C071-4A05-8FAB-4C34D1B6ED39}">
  <dimension ref="A2:K19"/>
  <sheetViews>
    <sheetView showGridLines="0" zoomScale="145" zoomScaleNormal="145" workbookViewId="0">
      <selection activeCell="E26" sqref="E26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9" max="9" width="1.7109375" customWidth="1"/>
    <col min="11" max="11" width="10.7109375" customWidth="1"/>
  </cols>
  <sheetData>
    <row r="2" spans="1:8" x14ac:dyDescent="0.25">
      <c r="E2" s="11" t="s">
        <v>0</v>
      </c>
      <c r="F2" s="11"/>
      <c r="G2" s="11"/>
      <c r="H2" s="11" t="s">
        <v>0</v>
      </c>
    </row>
    <row r="4" spans="1:8" ht="20.100000000000001" customHeight="1" x14ac:dyDescent="0.25">
      <c r="A4" t="s">
        <v>37</v>
      </c>
      <c r="B4" s="23" t="s">
        <v>63</v>
      </c>
      <c r="C4" s="16"/>
      <c r="D4" s="16"/>
      <c r="E4" s="16"/>
      <c r="F4" s="16"/>
      <c r="G4" s="16"/>
      <c r="H4" s="16"/>
    </row>
    <row r="5" spans="1:8" ht="3" customHeight="1" x14ac:dyDescent="0.25"/>
    <row r="6" spans="1:8" ht="15" customHeight="1" x14ac:dyDescent="0.25">
      <c r="B6" s="10"/>
      <c r="C6" s="81" t="s">
        <v>59</v>
      </c>
      <c r="D6" s="10"/>
      <c r="E6" s="53" t="s">
        <v>55</v>
      </c>
      <c r="F6" s="51" t="s">
        <v>56</v>
      </c>
      <c r="G6" s="53" t="s">
        <v>61</v>
      </c>
      <c r="H6" s="81" t="s">
        <v>62</v>
      </c>
    </row>
    <row r="7" spans="1:8" x14ac:dyDescent="0.25">
      <c r="B7" s="6"/>
      <c r="C7" s="82"/>
      <c r="D7" s="6"/>
      <c r="E7" s="54"/>
      <c r="F7" s="52"/>
      <c r="G7" s="52"/>
      <c r="H7" s="82"/>
    </row>
    <row r="8" spans="1:8" ht="3" customHeight="1" x14ac:dyDescent="0.25"/>
    <row r="9" spans="1:8" ht="15" customHeight="1" x14ac:dyDescent="0.25">
      <c r="C9" s="3" t="s">
        <v>38</v>
      </c>
      <c r="E9" s="2">
        <v>-0.11</v>
      </c>
      <c r="F9" s="2">
        <v>5.96</v>
      </c>
      <c r="G9" s="2">
        <v>6784.85</v>
      </c>
      <c r="H9" s="73">
        <v>2.2E-16</v>
      </c>
    </row>
    <row r="10" spans="1:8" ht="15" customHeight="1" x14ac:dyDescent="0.25">
      <c r="C10" s="3" t="s">
        <v>45</v>
      </c>
      <c r="E10" s="2">
        <v>0.13</v>
      </c>
      <c r="F10" s="2">
        <v>7.69</v>
      </c>
      <c r="G10" s="2">
        <v>12052.68</v>
      </c>
      <c r="H10" s="73">
        <v>2.2E-16</v>
      </c>
    </row>
    <row r="11" spans="1:8" x14ac:dyDescent="0.25">
      <c r="C11" s="3" t="s">
        <v>39</v>
      </c>
      <c r="E11" s="2">
        <v>0.27</v>
      </c>
      <c r="F11" s="2">
        <v>9.17</v>
      </c>
      <c r="G11" s="2">
        <v>14325.07</v>
      </c>
      <c r="H11" s="73">
        <v>2.2E-16</v>
      </c>
    </row>
    <row r="12" spans="1:8" x14ac:dyDescent="0.25">
      <c r="C12" s="3" t="s">
        <v>40</v>
      </c>
      <c r="E12" s="2">
        <v>0.27</v>
      </c>
      <c r="F12" s="2">
        <v>9.5299999999999994</v>
      </c>
      <c r="G12" s="2">
        <v>14733.69</v>
      </c>
      <c r="H12" s="73">
        <v>2.2E-16</v>
      </c>
    </row>
    <row r="13" spans="1:8" x14ac:dyDescent="0.25">
      <c r="C13" s="3" t="s">
        <v>41</v>
      </c>
      <c r="E13" s="2">
        <v>-0.12</v>
      </c>
      <c r="F13" s="2">
        <v>8.66</v>
      </c>
      <c r="G13" s="2">
        <v>16759</v>
      </c>
      <c r="H13" s="73">
        <v>2.2E-16</v>
      </c>
    </row>
    <row r="14" spans="1:8" x14ac:dyDescent="0.25">
      <c r="C14" s="3" t="s">
        <v>42</v>
      </c>
      <c r="E14" s="2">
        <v>0.78</v>
      </c>
      <c r="F14" s="2">
        <v>12.39</v>
      </c>
      <c r="G14" s="2">
        <v>11128.07</v>
      </c>
      <c r="H14" s="73">
        <v>2.2E-16</v>
      </c>
    </row>
    <row r="15" spans="1:8" x14ac:dyDescent="0.25">
      <c r="C15" s="3" t="s">
        <v>43</v>
      </c>
      <c r="E15" s="2">
        <v>0.22</v>
      </c>
      <c r="F15" s="2">
        <v>11.56</v>
      </c>
      <c r="G15" s="2">
        <v>28331.08</v>
      </c>
      <c r="H15" s="73">
        <v>2.2E-16</v>
      </c>
    </row>
    <row r="16" spans="1:8" x14ac:dyDescent="0.25">
      <c r="C16" s="3" t="s">
        <v>44</v>
      </c>
      <c r="E16" s="2">
        <v>0.25</v>
      </c>
      <c r="F16" s="2">
        <v>8.49</v>
      </c>
      <c r="G16" s="2">
        <v>11128.07</v>
      </c>
      <c r="H16" s="73">
        <v>2.2E-16</v>
      </c>
    </row>
    <row r="17" spans="2:11" ht="3" customHeight="1" x14ac:dyDescent="0.25"/>
    <row r="18" spans="2:11" x14ac:dyDescent="0.25">
      <c r="B18" s="29"/>
      <c r="C18" s="19"/>
      <c r="D18" s="20"/>
      <c r="E18" s="70"/>
      <c r="F18" s="27"/>
      <c r="G18" s="27"/>
      <c r="H18" s="27"/>
      <c r="K18" s="1"/>
    </row>
    <row r="19" spans="2:11" ht="3" customHeight="1" x14ac:dyDescent="0.25"/>
  </sheetData>
  <mergeCells count="2">
    <mergeCell ref="C6:C7"/>
    <mergeCell ref="H6:H7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D7C7-B9C3-4380-88D7-3EC52190499F}">
  <dimension ref="A2:N19"/>
  <sheetViews>
    <sheetView showGridLines="0" zoomScale="145" zoomScaleNormal="145" workbookViewId="0">
      <selection activeCell="H24" sqref="H24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5703125" bestFit="1" customWidth="1"/>
    <col min="9" max="9" width="8.42578125" bestFit="1" customWidth="1"/>
    <col min="10" max="11" width="14.140625" customWidth="1"/>
    <col min="12" max="12" width="1.7109375" customWidth="1"/>
    <col min="14" max="14" width="10.7109375" customWidth="1"/>
  </cols>
  <sheetData>
    <row r="2" spans="1:11" x14ac:dyDescent="0.25">
      <c r="E2" t="s">
        <v>4</v>
      </c>
      <c r="G2" t="s">
        <v>3</v>
      </c>
      <c r="H2" s="11" t="s">
        <v>0</v>
      </c>
      <c r="I2" s="11"/>
      <c r="J2" s="11"/>
      <c r="K2" s="11" t="s">
        <v>0</v>
      </c>
    </row>
    <row r="4" spans="1:11" ht="20.100000000000001" customHeight="1" x14ac:dyDescent="0.25">
      <c r="A4" t="s">
        <v>37</v>
      </c>
      <c r="B4" s="23" t="s">
        <v>36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  <row r="6" spans="1:11" ht="15" customHeight="1" x14ac:dyDescent="0.25">
      <c r="B6" s="10"/>
      <c r="C6" s="81" t="s">
        <v>59</v>
      </c>
      <c r="D6" s="10"/>
      <c r="E6" s="9" t="s">
        <v>53</v>
      </c>
      <c r="F6" s="8"/>
      <c r="G6" s="9" t="s">
        <v>54</v>
      </c>
      <c r="H6" s="53" t="s">
        <v>55</v>
      </c>
      <c r="I6" s="51" t="s">
        <v>56</v>
      </c>
      <c r="J6" s="81" t="s">
        <v>57</v>
      </c>
      <c r="K6" s="81" t="s">
        <v>58</v>
      </c>
    </row>
    <row r="7" spans="1:11" x14ac:dyDescent="0.25">
      <c r="B7" s="6"/>
      <c r="C7" s="82"/>
      <c r="D7" s="6"/>
      <c r="E7" s="5"/>
      <c r="F7" s="4"/>
      <c r="G7" s="5"/>
      <c r="H7" s="54"/>
      <c r="I7" s="52"/>
      <c r="J7" s="82"/>
      <c r="K7" s="82"/>
    </row>
    <row r="8" spans="1:11" ht="3" customHeight="1" x14ac:dyDescent="0.25"/>
    <row r="9" spans="1:11" ht="15" customHeight="1" x14ac:dyDescent="0.25">
      <c r="C9" s="3" t="s">
        <v>38</v>
      </c>
      <c r="E9" s="2">
        <v>0.11</v>
      </c>
      <c r="G9" s="2">
        <v>1.97</v>
      </c>
      <c r="H9" s="2">
        <v>-0.11</v>
      </c>
      <c r="I9" s="2">
        <v>5.96</v>
      </c>
      <c r="J9" s="72">
        <v>0.17910000000000001</v>
      </c>
      <c r="K9" s="72">
        <v>0.13900000000000001</v>
      </c>
    </row>
    <row r="10" spans="1:11" ht="15" customHeight="1" x14ac:dyDescent="0.25">
      <c r="C10" s="3" t="s">
        <v>45</v>
      </c>
      <c r="E10" s="2">
        <v>0.16</v>
      </c>
      <c r="G10" s="2">
        <v>3.11</v>
      </c>
      <c r="H10" s="2">
        <v>0.13</v>
      </c>
      <c r="I10" s="2">
        <v>7.69</v>
      </c>
      <c r="J10" s="72">
        <v>-0.30709999999999998</v>
      </c>
      <c r="K10" s="72">
        <v>0.29799999999999999</v>
      </c>
    </row>
    <row r="11" spans="1:11" x14ac:dyDescent="0.25">
      <c r="C11" s="3" t="s">
        <v>39</v>
      </c>
      <c r="E11" s="2">
        <v>7.0000000000000007E-2</v>
      </c>
      <c r="G11" s="2">
        <v>1.76</v>
      </c>
      <c r="H11" s="2">
        <v>0.27</v>
      </c>
      <c r="I11" s="2">
        <v>9.17</v>
      </c>
      <c r="J11" s="72">
        <v>-0.14729999999999999</v>
      </c>
      <c r="K11" s="72">
        <v>0.186</v>
      </c>
    </row>
    <row r="12" spans="1:11" x14ac:dyDescent="0.25">
      <c r="C12" s="3" t="s">
        <v>40</v>
      </c>
      <c r="E12" s="2">
        <v>0.05</v>
      </c>
      <c r="G12" s="2">
        <v>2.17</v>
      </c>
      <c r="H12" s="2">
        <v>0.27</v>
      </c>
      <c r="I12" s="2">
        <v>9.5299999999999994</v>
      </c>
      <c r="J12" s="72">
        <v>-0.1525</v>
      </c>
      <c r="K12" s="72">
        <v>0.23200000000000001</v>
      </c>
    </row>
    <row r="13" spans="1:11" x14ac:dyDescent="0.25">
      <c r="C13" s="3" t="s">
        <v>41</v>
      </c>
      <c r="E13" s="2">
        <v>7.0000000000000007E-2</v>
      </c>
      <c r="G13" s="2">
        <v>2.16</v>
      </c>
      <c r="H13" s="2">
        <v>-0.12</v>
      </c>
      <c r="I13" s="2">
        <v>8.66</v>
      </c>
      <c r="J13" s="72">
        <v>0.1903</v>
      </c>
      <c r="K13" s="72">
        <v>0.17710000000000001</v>
      </c>
    </row>
    <row r="14" spans="1:11" x14ac:dyDescent="0.25">
      <c r="C14" s="3" t="s">
        <v>42</v>
      </c>
      <c r="E14" s="2">
        <v>0.1</v>
      </c>
      <c r="G14" s="2">
        <v>3.66</v>
      </c>
      <c r="H14" s="2">
        <v>0.78</v>
      </c>
      <c r="I14" s="2">
        <v>12.39</v>
      </c>
      <c r="J14" s="72">
        <v>-0.2422</v>
      </c>
      <c r="K14" s="72">
        <v>0.52290000000000003</v>
      </c>
    </row>
    <row r="15" spans="1:11" x14ac:dyDescent="0.25">
      <c r="C15" s="3" t="s">
        <v>43</v>
      </c>
      <c r="E15" s="2">
        <v>0.03</v>
      </c>
      <c r="G15" s="2">
        <v>1.77</v>
      </c>
      <c r="H15" s="2">
        <v>0.22</v>
      </c>
      <c r="I15" s="2">
        <v>11.56</v>
      </c>
      <c r="J15" s="72">
        <v>0.16209999999999999</v>
      </c>
      <c r="K15" s="72">
        <v>0.1595</v>
      </c>
    </row>
    <row r="16" spans="1:11" x14ac:dyDescent="0.25">
      <c r="C16" s="3" t="s">
        <v>44</v>
      </c>
      <c r="E16" s="2">
        <v>0.08</v>
      </c>
      <c r="G16" s="2">
        <v>1.91</v>
      </c>
      <c r="H16" s="2">
        <v>0.25</v>
      </c>
      <c r="I16" s="2">
        <v>8.49</v>
      </c>
      <c r="J16" s="72">
        <v>0.1447</v>
      </c>
      <c r="K16" s="72">
        <v>0.20080000000000001</v>
      </c>
    </row>
    <row r="17" spans="2:14" ht="3" customHeight="1" x14ac:dyDescent="0.25"/>
    <row r="18" spans="2:14" x14ac:dyDescent="0.25">
      <c r="B18" s="29"/>
      <c r="C18" s="19"/>
      <c r="D18" s="20"/>
      <c r="E18" s="69"/>
      <c r="F18" s="20"/>
      <c r="G18" s="70"/>
      <c r="H18" s="70"/>
      <c r="I18" s="27"/>
      <c r="J18" s="27"/>
      <c r="K18" s="27"/>
      <c r="N18" s="1"/>
    </row>
    <row r="19" spans="2:14" ht="3" customHeight="1" x14ac:dyDescent="0.25"/>
  </sheetData>
  <mergeCells count="3">
    <mergeCell ref="J6:J7"/>
    <mergeCell ref="K6:K7"/>
    <mergeCell ref="C6:C7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58A4-0A0A-4217-ABAC-1213F6F5A96A}">
  <dimension ref="A2:L19"/>
  <sheetViews>
    <sheetView showGridLines="0" zoomScale="220" zoomScaleNormal="220" workbookViewId="0">
      <selection activeCell="K1" sqref="K1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5.7109375" customWidth="1"/>
    <col min="9" max="9" width="14.140625" customWidth="1"/>
    <col min="10" max="10" width="1.7109375" customWidth="1"/>
    <col min="12" max="12" width="10.7109375" customWidth="1"/>
  </cols>
  <sheetData>
    <row r="2" spans="1:9" x14ac:dyDescent="0.25">
      <c r="E2" t="s">
        <v>4</v>
      </c>
      <c r="G2" t="s">
        <v>3</v>
      </c>
      <c r="H2" s="11" t="s">
        <v>0</v>
      </c>
      <c r="I2" s="11" t="s">
        <v>0</v>
      </c>
    </row>
    <row r="4" spans="1:9" ht="20.100000000000001" customHeight="1" x14ac:dyDescent="0.25">
      <c r="A4" t="s">
        <v>37</v>
      </c>
      <c r="B4" s="23" t="s">
        <v>60</v>
      </c>
      <c r="C4" s="16"/>
      <c r="D4" s="16"/>
      <c r="E4" s="16"/>
      <c r="F4" s="16"/>
      <c r="G4" s="16"/>
      <c r="H4" s="16"/>
      <c r="I4" s="16"/>
    </row>
    <row r="5" spans="1:9" ht="3" customHeight="1" x14ac:dyDescent="0.25"/>
    <row r="6" spans="1:9" ht="15" customHeight="1" x14ac:dyDescent="0.25">
      <c r="B6" s="10"/>
      <c r="C6" s="84" t="s">
        <v>59</v>
      </c>
      <c r="D6" s="10"/>
      <c r="E6" s="9" t="s">
        <v>46</v>
      </c>
      <c r="F6" s="8"/>
      <c r="G6" s="9" t="s">
        <v>48</v>
      </c>
      <c r="H6" s="81" t="s">
        <v>51</v>
      </c>
      <c r="I6" s="81" t="s">
        <v>50</v>
      </c>
    </row>
    <row r="7" spans="1:9" x14ac:dyDescent="0.25">
      <c r="B7" s="6"/>
      <c r="C7" s="85"/>
      <c r="D7" s="6"/>
      <c r="E7" s="5" t="s">
        <v>47</v>
      </c>
      <c r="F7" s="4"/>
      <c r="G7" s="5" t="s">
        <v>49</v>
      </c>
      <c r="H7" s="83"/>
      <c r="I7" s="83"/>
    </row>
    <row r="8" spans="1:9" ht="3" customHeight="1" x14ac:dyDescent="0.25"/>
    <row r="9" spans="1:9" ht="15" customHeight="1" x14ac:dyDescent="0.25">
      <c r="C9" s="3" t="s">
        <v>38</v>
      </c>
      <c r="E9" s="67">
        <v>3.42</v>
      </c>
      <c r="G9" s="2">
        <v>227.65</v>
      </c>
      <c r="H9" s="56">
        <v>1E-4</v>
      </c>
      <c r="I9" s="56">
        <v>-3.8800000000000001E-2</v>
      </c>
    </row>
    <row r="10" spans="1:9" ht="15" customHeight="1" x14ac:dyDescent="0.25">
      <c r="C10" s="3" t="s">
        <v>45</v>
      </c>
      <c r="E10" s="67">
        <v>3.27</v>
      </c>
      <c r="G10" s="2">
        <v>133.57</v>
      </c>
      <c r="H10" s="56">
        <v>2.87E-2</v>
      </c>
      <c r="I10" s="56">
        <v>-1.72E-2</v>
      </c>
    </row>
    <row r="11" spans="1:9" x14ac:dyDescent="0.25">
      <c r="C11" s="3" t="s">
        <v>39</v>
      </c>
      <c r="E11" s="67">
        <v>3.06</v>
      </c>
      <c r="G11" s="2">
        <v>412.22</v>
      </c>
      <c r="H11" s="56">
        <v>2.87E-2</v>
      </c>
      <c r="I11" s="56">
        <v>-1.61E-2</v>
      </c>
    </row>
    <row r="12" spans="1:9" x14ac:dyDescent="0.25">
      <c r="C12" s="3" t="s">
        <v>40</v>
      </c>
      <c r="E12" s="68">
        <v>189.52</v>
      </c>
      <c r="G12" s="2">
        <v>171.36</v>
      </c>
      <c r="H12" s="24">
        <v>2.0199999999999999E-2</v>
      </c>
      <c r="I12" s="24">
        <v>9.1600000000000001E-2</v>
      </c>
    </row>
    <row r="13" spans="1:9" x14ac:dyDescent="0.25">
      <c r="C13" s="3" t="s">
        <v>41</v>
      </c>
      <c r="E13" s="68">
        <v>196.36</v>
      </c>
      <c r="G13" s="2">
        <v>451.1</v>
      </c>
      <c r="H13" s="24">
        <v>4.1599999999999998E-2</v>
      </c>
      <c r="I13" s="24">
        <v>0.1113</v>
      </c>
    </row>
    <row r="14" spans="1:9" x14ac:dyDescent="0.25">
      <c r="C14" s="3" t="s">
        <v>42</v>
      </c>
      <c r="E14" s="68">
        <v>179.03</v>
      </c>
      <c r="G14" s="2">
        <v>110.48</v>
      </c>
      <c r="H14" s="24">
        <v>2.7099999999999999E-2</v>
      </c>
      <c r="I14" s="24">
        <v>-4.7899999999999998E-2</v>
      </c>
    </row>
    <row r="15" spans="1:9" x14ac:dyDescent="0.25">
      <c r="C15" s="3" t="s">
        <v>43</v>
      </c>
      <c r="E15" s="68">
        <v>250.16</v>
      </c>
      <c r="G15" s="2">
        <v>62.81</v>
      </c>
      <c r="H15" s="24">
        <v>8.6999999999999994E-3</v>
      </c>
      <c r="I15" s="24">
        <v>6.93E-2</v>
      </c>
    </row>
    <row r="16" spans="1:9" x14ac:dyDescent="0.25">
      <c r="C16" s="3" t="s">
        <v>44</v>
      </c>
      <c r="E16" s="68">
        <v>164.27</v>
      </c>
      <c r="G16" s="2">
        <v>586.84</v>
      </c>
      <c r="H16" s="24">
        <v>1.38E-2</v>
      </c>
      <c r="I16" s="24">
        <v>-5.8700000000000002E-2</v>
      </c>
    </row>
    <row r="17" spans="2:12" ht="3" customHeight="1" x14ac:dyDescent="0.25"/>
    <row r="18" spans="2:12" x14ac:dyDescent="0.25">
      <c r="B18" s="29" t="s">
        <v>52</v>
      </c>
      <c r="C18" s="19"/>
      <c r="D18" s="20"/>
      <c r="E18" s="71">
        <f>AVERAGE(E9:E16)</f>
        <v>123.63624999999999</v>
      </c>
      <c r="F18" s="20"/>
      <c r="G18" s="70">
        <f>AVERAGE(G9:G16)</f>
        <v>269.50375000000003</v>
      </c>
      <c r="H18" s="27">
        <f>AVERAGE(H9:H16)</f>
        <v>2.1112499999999996E-2</v>
      </c>
      <c r="I18" s="27">
        <f>AVERAGE(I9:I16)</f>
        <v>1.16875E-2</v>
      </c>
      <c r="L18" s="1"/>
    </row>
    <row r="19" spans="2:12" ht="3" customHeight="1" x14ac:dyDescent="0.25"/>
  </sheetData>
  <mergeCells count="3">
    <mergeCell ref="H6:H7"/>
    <mergeCell ref="I6:I7"/>
    <mergeCell ref="C6:C7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ED4F-3F2F-4D46-ADF4-F6AFC7E1BFED}">
  <dimension ref="B2:Q23"/>
  <sheetViews>
    <sheetView showGridLines="0" zoomScale="145" zoomScaleNormal="145" workbookViewId="0">
      <selection activeCell="R25" sqref="R25"/>
    </sheetView>
  </sheetViews>
  <sheetFormatPr defaultRowHeight="15" x14ac:dyDescent="0.25"/>
  <cols>
    <col min="1" max="1" width="1.7109375" customWidth="1"/>
    <col min="4" max="4" width="0.85546875" customWidth="1"/>
    <col min="5" max="5" width="27.7109375" customWidth="1"/>
    <col min="6" max="6" width="0.85546875" customWidth="1"/>
    <col min="7" max="7" width="10.7109375" customWidth="1"/>
    <col min="8" max="8" width="0.85546875" customWidth="1"/>
    <col min="9" max="9" width="10.7109375" customWidth="1"/>
    <col min="10" max="10" width="12.7109375" customWidth="1"/>
    <col min="11" max="12" width="8.7109375" customWidth="1"/>
    <col min="13" max="13" width="6.28515625" customWidth="1"/>
    <col min="14" max="14" width="5.7109375" customWidth="1"/>
    <col min="15" max="15" width="1.7109375" customWidth="1"/>
    <col min="17" max="17" width="10.7109375" customWidth="1"/>
  </cols>
  <sheetData>
    <row r="2" spans="2:14" x14ac:dyDescent="0.25">
      <c r="G2" t="s">
        <v>4</v>
      </c>
      <c r="I2" t="s">
        <v>3</v>
      </c>
      <c r="J2" s="11" t="s">
        <v>0</v>
      </c>
      <c r="K2" t="s">
        <v>2</v>
      </c>
      <c r="M2" t="s">
        <v>1</v>
      </c>
    </row>
    <row r="4" spans="2:14" ht="20.100000000000001" customHeight="1" x14ac:dyDescent="0.25">
      <c r="B4" s="23" t="s">
        <v>24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ht="3" customHeight="1" x14ac:dyDescent="0.25"/>
    <row r="6" spans="2:14" x14ac:dyDescent="0.25">
      <c r="B6" s="10"/>
      <c r="C6" s="10"/>
      <c r="D6" s="10"/>
      <c r="E6" s="10"/>
      <c r="F6" s="10"/>
      <c r="G6" s="9" t="s">
        <v>17</v>
      </c>
      <c r="H6" s="8"/>
      <c r="I6" s="9" t="s">
        <v>19</v>
      </c>
      <c r="J6" s="81" t="s">
        <v>20</v>
      </c>
      <c r="K6" s="81" t="s">
        <v>21</v>
      </c>
      <c r="L6" s="81"/>
      <c r="M6" s="84" t="s">
        <v>22</v>
      </c>
      <c r="N6" s="84"/>
    </row>
    <row r="7" spans="2:14" x14ac:dyDescent="0.25">
      <c r="B7" s="7"/>
      <c r="C7" s="6"/>
      <c r="D7" s="6"/>
      <c r="E7" s="6"/>
      <c r="F7" s="6"/>
      <c r="G7" s="5" t="s">
        <v>18</v>
      </c>
      <c r="H7" s="4"/>
      <c r="I7" s="5" t="s">
        <v>18</v>
      </c>
      <c r="J7" s="83"/>
      <c r="K7" s="83"/>
      <c r="L7" s="83"/>
      <c r="M7" s="86"/>
      <c r="N7" s="86"/>
    </row>
    <row r="8" spans="2:14" ht="3" customHeight="1" x14ac:dyDescent="0.25"/>
    <row r="9" spans="2:14" ht="15" customHeight="1" x14ac:dyDescent="0.25">
      <c r="B9" s="87" t="s">
        <v>5</v>
      </c>
      <c r="C9" s="87"/>
      <c r="E9" s="3" t="s">
        <v>7</v>
      </c>
      <c r="G9" s="13">
        <v>-3.5400000000000001E-2</v>
      </c>
      <c r="I9" s="24">
        <v>-4.7500000000000001E-2</v>
      </c>
      <c r="J9" s="24">
        <v>3.1199999999999999E-2</v>
      </c>
      <c r="K9" s="15">
        <v>-5.28E-2</v>
      </c>
      <c r="L9" s="2"/>
      <c r="M9" s="15">
        <v>2.5999999999999999E-2</v>
      </c>
      <c r="N9" s="2"/>
    </row>
    <row r="10" spans="2:14" x14ac:dyDescent="0.25">
      <c r="B10" s="87"/>
      <c r="C10" s="87"/>
      <c r="E10" s="3" t="s">
        <v>8</v>
      </c>
      <c r="G10" s="13">
        <v>-3.1899999999999998E-2</v>
      </c>
      <c r="I10" s="24">
        <v>-4.07E-2</v>
      </c>
      <c r="J10" s="24">
        <v>2.6100000000000002E-2</v>
      </c>
      <c r="K10" s="15">
        <v>-5.3999999999999999E-2</v>
      </c>
      <c r="L10" s="2"/>
      <c r="M10" s="15">
        <v>2.8500000000000001E-2</v>
      </c>
      <c r="N10" s="2"/>
    </row>
    <row r="11" spans="2:14" x14ac:dyDescent="0.25">
      <c r="B11" s="87"/>
      <c r="C11" s="87"/>
      <c r="E11" s="3" t="s">
        <v>9</v>
      </c>
      <c r="G11" s="13">
        <v>-3.3399999999999999E-2</v>
      </c>
      <c r="I11" s="24">
        <v>-4.0099999999999997E-2</v>
      </c>
      <c r="J11" s="24">
        <v>2.6200000000000001E-2</v>
      </c>
      <c r="K11" s="15">
        <v>-5.2900000000000003E-2</v>
      </c>
      <c r="L11" s="2"/>
      <c r="M11" s="15">
        <v>2.8400000000000002E-2</v>
      </c>
      <c r="N11" s="2"/>
    </row>
    <row r="12" spans="2:14" ht="15.75" thickBot="1" x14ac:dyDescent="0.3">
      <c r="B12" s="87"/>
      <c r="C12" s="87"/>
      <c r="E12" s="3" t="s">
        <v>10</v>
      </c>
      <c r="G12" s="13">
        <v>-3.2800000000000003E-2</v>
      </c>
      <c r="I12" s="24">
        <v>-3.7900000000000003E-2</v>
      </c>
      <c r="J12" s="24">
        <v>2.6599999999999999E-2</v>
      </c>
      <c r="K12" s="15">
        <v>-4.9399999999999999E-2</v>
      </c>
      <c r="L12" s="2"/>
      <c r="M12" s="15">
        <v>2.7400000000000001E-2</v>
      </c>
      <c r="N12" s="2"/>
    </row>
    <row r="13" spans="2:14" ht="15.75" thickBot="1" x14ac:dyDescent="0.3">
      <c r="B13" s="87"/>
      <c r="C13" s="87"/>
      <c r="E13" s="30" t="s">
        <v>11</v>
      </c>
      <c r="F13" s="31"/>
      <c r="G13" s="32">
        <v>-3.2599999999999997E-2</v>
      </c>
      <c r="H13" s="31"/>
      <c r="I13" s="33">
        <v>-3.7900000000000003E-2</v>
      </c>
      <c r="J13" s="33">
        <v>3.2099999999999997E-2</v>
      </c>
      <c r="K13" s="34">
        <v>-4.0899999999999999E-2</v>
      </c>
      <c r="L13" s="35"/>
      <c r="M13" s="34">
        <v>1.7899999999999999E-2</v>
      </c>
      <c r="N13" s="36"/>
    </row>
    <row r="14" spans="2:14" ht="3" customHeight="1" x14ac:dyDescent="0.25">
      <c r="B14" s="87"/>
      <c r="C14" s="87"/>
      <c r="G14" s="14"/>
      <c r="I14" s="24"/>
      <c r="J14" s="24"/>
      <c r="K14" s="12"/>
      <c r="M14" s="15"/>
      <c r="N14" s="2"/>
    </row>
    <row r="15" spans="2:14" ht="3" customHeight="1" x14ac:dyDescent="0.25">
      <c r="G15" s="14"/>
      <c r="I15" s="24"/>
      <c r="J15" s="24"/>
      <c r="K15" s="12"/>
      <c r="M15" s="15"/>
      <c r="N15" s="2"/>
    </row>
    <row r="16" spans="2:14" ht="15" customHeight="1" x14ac:dyDescent="0.25">
      <c r="B16" s="88" t="s">
        <v>6</v>
      </c>
      <c r="C16" s="88"/>
      <c r="E16" s="3" t="s">
        <v>12</v>
      </c>
      <c r="G16" s="13">
        <v>-3.5400000000000001E-2</v>
      </c>
      <c r="I16" s="24">
        <v>-4.5999999999999999E-2</v>
      </c>
      <c r="J16" s="24">
        <v>3.3399999999999999E-2</v>
      </c>
      <c r="K16" s="15">
        <v>-4.7699999999999999E-2</v>
      </c>
      <c r="L16" s="2"/>
      <c r="M16" s="15">
        <v>5.5199999999999999E-2</v>
      </c>
      <c r="N16" s="2"/>
    </row>
    <row r="17" spans="2:17" x14ac:dyDescent="0.25">
      <c r="B17" s="88"/>
      <c r="C17" s="88"/>
      <c r="E17" s="3" t="s">
        <v>13</v>
      </c>
      <c r="G17" s="13">
        <v>-3.1600000000000003E-2</v>
      </c>
      <c r="I17" s="24">
        <v>-4.0500000000000001E-2</v>
      </c>
      <c r="J17" s="24">
        <v>2.6200000000000001E-2</v>
      </c>
      <c r="K17" s="15">
        <v>-5.3600000000000002E-2</v>
      </c>
      <c r="L17" s="2"/>
      <c r="M17" s="15">
        <v>6.2700000000000006E-2</v>
      </c>
      <c r="N17" s="2"/>
    </row>
    <row r="18" spans="2:17" x14ac:dyDescent="0.25">
      <c r="B18" s="88"/>
      <c r="C18" s="88"/>
      <c r="E18" s="3" t="s">
        <v>14</v>
      </c>
      <c r="G18" s="13">
        <v>-3.2599999999999997E-2</v>
      </c>
      <c r="I18" s="24">
        <v>-4.02E-2</v>
      </c>
      <c r="J18" s="24">
        <v>2.6100000000000002E-2</v>
      </c>
      <c r="K18" s="15">
        <v>-5.3400000000000003E-2</v>
      </c>
      <c r="L18" s="2"/>
      <c r="M18" s="15">
        <v>6.2600000000000003E-2</v>
      </c>
      <c r="N18" s="2"/>
    </row>
    <row r="19" spans="2:17" x14ac:dyDescent="0.25">
      <c r="B19" s="88"/>
      <c r="C19" s="88"/>
      <c r="E19" s="3" t="s">
        <v>15</v>
      </c>
      <c r="G19" s="13">
        <v>-3.3000000000000002E-2</v>
      </c>
      <c r="I19" s="24">
        <v>-3.8100000000000002E-2</v>
      </c>
      <c r="J19" s="24">
        <v>2.69E-2</v>
      </c>
      <c r="K19" s="15">
        <v>-4.9000000000000002E-2</v>
      </c>
      <c r="L19" s="2"/>
      <c r="M19" s="15">
        <v>6.2100000000000002E-2</v>
      </c>
      <c r="N19" s="2"/>
    </row>
    <row r="20" spans="2:17" x14ac:dyDescent="0.25">
      <c r="B20" s="88"/>
      <c r="C20" s="88"/>
      <c r="E20" s="3" t="s">
        <v>16</v>
      </c>
      <c r="G20" s="13">
        <v>-3.2800000000000003E-2</v>
      </c>
      <c r="I20" s="24">
        <v>-3.7900000000000003E-2</v>
      </c>
      <c r="J20" s="24">
        <v>2.6599999999999999E-2</v>
      </c>
      <c r="K20" s="15">
        <v>-4.9399999999999999E-2</v>
      </c>
      <c r="L20" s="2"/>
      <c r="M20" s="15">
        <v>5.2699999999999997E-2</v>
      </c>
      <c r="N20" s="2"/>
    </row>
    <row r="21" spans="2:17" ht="3" customHeight="1" x14ac:dyDescent="0.25"/>
    <row r="22" spans="2:17" x14ac:dyDescent="0.25">
      <c r="B22" s="25" t="s">
        <v>23</v>
      </c>
      <c r="C22" s="17"/>
      <c r="D22" s="18"/>
      <c r="E22" s="19"/>
      <c r="F22" s="20"/>
      <c r="G22" s="26">
        <v>-3.8699999999999998E-2</v>
      </c>
      <c r="H22" s="20"/>
      <c r="I22" s="21" t="str">
        <f>IF(ISBLANK($E22),"",VLOOKUP(I$2,[2]Inputs!$A$6:$M$383,MATCH($E22,[2]Inputs!$A$6:$M$6,0),0))</f>
        <v/>
      </c>
      <c r="J22" s="27">
        <v>3.2199999999999999E-2</v>
      </c>
      <c r="K22" s="28">
        <v>-4.1599999999999998E-2</v>
      </c>
      <c r="L22" s="22"/>
      <c r="M22" s="22" t="str">
        <f>IF(ISBLANK($E22),"",VLOOKUP(M$2,[2]Inputs!$A$6:$Q$383,MATCH($E22,[2]Inputs!$A$6:$Q$6,0),0)/'Comps Overview'!G22)</f>
        <v/>
      </c>
      <c r="N22" s="22"/>
      <c r="Q22" s="1"/>
    </row>
    <row r="23" spans="2:17" ht="3" customHeight="1" x14ac:dyDescent="0.25"/>
  </sheetData>
  <mergeCells count="5">
    <mergeCell ref="J6:J7"/>
    <mergeCell ref="K6:L7"/>
    <mergeCell ref="M6:N7"/>
    <mergeCell ref="B9:C14"/>
    <mergeCell ref="B16:C20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7191-D9D9-488F-9745-D90376EB7A0F}">
  <dimension ref="B2:O20"/>
  <sheetViews>
    <sheetView showGridLines="0" zoomScale="145" zoomScaleNormal="145" workbookViewId="0">
      <selection activeCell="C4" sqref="C4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7109375" customWidth="1"/>
    <col min="9" max="10" width="8.7109375" customWidth="1"/>
    <col min="11" max="11" width="6.28515625" customWidth="1"/>
    <col min="12" max="12" width="5.7109375" customWidth="1"/>
    <col min="13" max="13" width="1.7109375" customWidth="1"/>
    <col min="15" max="15" width="10.7109375" customWidth="1"/>
  </cols>
  <sheetData>
    <row r="2" spans="2:12" x14ac:dyDescent="0.25">
      <c r="E2" t="s">
        <v>4</v>
      </c>
      <c r="G2" t="s">
        <v>3</v>
      </c>
      <c r="H2" s="11" t="s">
        <v>0</v>
      </c>
      <c r="I2" t="s">
        <v>2</v>
      </c>
      <c r="K2" t="s">
        <v>1</v>
      </c>
    </row>
    <row r="4" spans="2:12" ht="20.100000000000001" customHeight="1" x14ac:dyDescent="0.25">
      <c r="B4" s="23" t="s">
        <v>34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2" ht="3" customHeight="1" x14ac:dyDescent="0.25"/>
    <row r="6" spans="2:12" x14ac:dyDescent="0.25">
      <c r="B6" s="10"/>
      <c r="C6" s="10"/>
      <c r="D6" s="10"/>
      <c r="E6" s="9" t="s">
        <v>17</v>
      </c>
      <c r="F6" s="8"/>
      <c r="G6" s="9" t="s">
        <v>19</v>
      </c>
      <c r="H6" s="81" t="s">
        <v>20</v>
      </c>
      <c r="I6" s="81" t="s">
        <v>21</v>
      </c>
      <c r="J6" s="81"/>
      <c r="K6" s="84" t="s">
        <v>22</v>
      </c>
      <c r="L6" s="84"/>
    </row>
    <row r="7" spans="2:12" x14ac:dyDescent="0.25">
      <c r="B7" s="6"/>
      <c r="C7" s="6"/>
      <c r="D7" s="6"/>
      <c r="E7" s="5" t="s">
        <v>18</v>
      </c>
      <c r="F7" s="4"/>
      <c r="G7" s="5" t="s">
        <v>18</v>
      </c>
      <c r="H7" s="83"/>
      <c r="I7" s="83"/>
      <c r="J7" s="83"/>
      <c r="K7" s="86"/>
      <c r="L7" s="86"/>
    </row>
    <row r="8" spans="2:12" ht="3" customHeight="1" thickBot="1" x14ac:dyDescent="0.3"/>
    <row r="9" spans="2:12" ht="15" customHeight="1" x14ac:dyDescent="0.25">
      <c r="C9" s="44" t="s">
        <v>25</v>
      </c>
      <c r="D9" s="45"/>
      <c r="E9" s="46">
        <v>-3.2300000000000002E-2</v>
      </c>
      <c r="F9" s="45"/>
      <c r="G9" s="47">
        <v>-3.8100000000000002E-2</v>
      </c>
      <c r="H9" s="47">
        <v>2.64E-2</v>
      </c>
      <c r="I9" s="48">
        <v>-0.05</v>
      </c>
      <c r="J9" s="49"/>
      <c r="K9" s="48">
        <v>2.7400000000000001E-2</v>
      </c>
      <c r="L9" s="50"/>
    </row>
    <row r="10" spans="2:12" ht="15.75" thickBot="1" x14ac:dyDescent="0.3">
      <c r="C10" s="37" t="s">
        <v>26</v>
      </c>
      <c r="D10" s="38"/>
      <c r="E10" s="39">
        <v>-3.39E-2</v>
      </c>
      <c r="F10" s="38"/>
      <c r="G10" s="40">
        <v>-3.8899999999999997E-2</v>
      </c>
      <c r="H10" s="40">
        <v>2.7E-2</v>
      </c>
      <c r="I10" s="41">
        <v>-0.05</v>
      </c>
      <c r="J10" s="42"/>
      <c r="K10" s="41">
        <v>6.1199999999999997E-2</v>
      </c>
      <c r="L10" s="43"/>
    </row>
    <row r="11" spans="2:12" x14ac:dyDescent="0.25">
      <c r="C11" s="3" t="s">
        <v>27</v>
      </c>
      <c r="E11" s="13">
        <v>-3.3099999999999997E-2</v>
      </c>
      <c r="G11" s="24">
        <v>-3.4500000000000003E-2</v>
      </c>
      <c r="H11" s="24">
        <v>3.0599999999999999E-2</v>
      </c>
      <c r="I11" s="15">
        <v>-3.9E-2</v>
      </c>
      <c r="J11" s="2"/>
      <c r="K11" s="15">
        <v>1.8200000000000001E-2</v>
      </c>
      <c r="L11" s="2"/>
    </row>
    <row r="12" spans="2:12" x14ac:dyDescent="0.25">
      <c r="C12" s="3" t="s">
        <v>28</v>
      </c>
      <c r="E12" s="13">
        <v>-3.5700000000000003E-2</v>
      </c>
      <c r="G12" s="24">
        <v>-4.48E-2</v>
      </c>
      <c r="H12" s="24">
        <v>3.6400000000000002E-2</v>
      </c>
      <c r="I12" s="15">
        <v>-4.1700000000000001E-2</v>
      </c>
      <c r="J12" s="2"/>
      <c r="K12" s="15">
        <v>2.0000000000000001E-4</v>
      </c>
      <c r="L12" s="2"/>
    </row>
    <row r="13" spans="2:12" x14ac:dyDescent="0.25">
      <c r="C13" s="3" t="s">
        <v>29</v>
      </c>
      <c r="E13" s="13">
        <v>-3.4000000000000002E-2</v>
      </c>
      <c r="G13" s="24">
        <v>-1.7399999999999999E-2</v>
      </c>
      <c r="H13" s="24">
        <v>2.98E-2</v>
      </c>
      <c r="I13" s="15">
        <v>-2.0199999999999999E-2</v>
      </c>
      <c r="J13" s="2"/>
      <c r="K13" s="15">
        <v>1.89E-2</v>
      </c>
      <c r="L13" s="2"/>
    </row>
    <row r="14" spans="2:12" x14ac:dyDescent="0.25">
      <c r="C14" s="3" t="s">
        <v>30</v>
      </c>
      <c r="E14" s="13">
        <v>-3.4299999999999997E-2</v>
      </c>
      <c r="G14" s="24">
        <v>-1.9199999999999998E-2</v>
      </c>
      <c r="H14" s="24">
        <v>2.8899999999999999E-2</v>
      </c>
      <c r="I14" s="15">
        <v>-2.3099999999999999E-2</v>
      </c>
      <c r="J14" s="2"/>
      <c r="K14" s="15">
        <v>1.9E-2</v>
      </c>
      <c r="L14" s="2"/>
    </row>
    <row r="15" spans="2:12" x14ac:dyDescent="0.25">
      <c r="C15" s="3" t="s">
        <v>31</v>
      </c>
      <c r="E15" s="13">
        <v>-3.4799999999999998E-2</v>
      </c>
      <c r="G15" s="24">
        <v>-1.84E-2</v>
      </c>
      <c r="H15" s="24">
        <v>2.8799999999999999E-2</v>
      </c>
      <c r="I15" s="15">
        <v>-2.2100000000000002E-2</v>
      </c>
      <c r="J15" s="2"/>
      <c r="K15" s="15">
        <v>1.9699999999999999E-2</v>
      </c>
      <c r="L15" s="2"/>
    </row>
    <row r="16" spans="2:12" ht="15.75" thickBot="1" x14ac:dyDescent="0.3">
      <c r="C16" s="3" t="s">
        <v>32</v>
      </c>
      <c r="E16" s="13">
        <v>-3.4599999999999999E-2</v>
      </c>
      <c r="G16" s="24">
        <v>-2.1299999999999999E-2</v>
      </c>
      <c r="H16" s="24">
        <v>2.6200000000000001E-2</v>
      </c>
      <c r="I16" s="15">
        <v>-2.81E-2</v>
      </c>
      <c r="J16" s="2"/>
      <c r="K16" s="15">
        <v>1.7899999999999999E-2</v>
      </c>
      <c r="L16" s="2"/>
    </row>
    <row r="17" spans="2:15" ht="15.75" thickBot="1" x14ac:dyDescent="0.3">
      <c r="C17" s="30" t="s">
        <v>33</v>
      </c>
      <c r="D17" s="31"/>
      <c r="E17" s="32">
        <v>-3.4700000000000002E-2</v>
      </c>
      <c r="F17" s="31"/>
      <c r="G17" s="33">
        <v>-2.7400000000000001E-2</v>
      </c>
      <c r="H17" s="33">
        <v>2.3699999999999999E-2</v>
      </c>
      <c r="I17" s="34">
        <v>-0.04</v>
      </c>
      <c r="J17" s="35"/>
      <c r="K17" s="34">
        <v>2.06E-2</v>
      </c>
      <c r="L17" s="36"/>
    </row>
    <row r="18" spans="2:15" ht="3" customHeight="1" x14ac:dyDescent="0.25"/>
    <row r="19" spans="2:15" x14ac:dyDescent="0.25">
      <c r="B19" s="29" t="s">
        <v>23</v>
      </c>
      <c r="C19" s="19"/>
      <c r="D19" s="20"/>
      <c r="E19" s="26">
        <v>-3.8699999999999998E-2</v>
      </c>
      <c r="F19" s="20"/>
      <c r="G19" s="21" t="str">
        <f>IF(ISBLANK($C19),"",VLOOKUP(G$2,[2]Inputs!$A$6:$M$383,MATCH($C19,[2]Inputs!$A$6:$M$6,0),0))</f>
        <v/>
      </c>
      <c r="H19" s="27">
        <v>3.2199999999999999E-2</v>
      </c>
      <c r="I19" s="28">
        <v>-4.1599999999999998E-2</v>
      </c>
      <c r="J19" s="22"/>
      <c r="K19" s="22" t="str">
        <f>IF(ISBLANK($C19),"",VLOOKUP(K$2,[2]Inputs!$A$6:$Q$383,MATCH($C19,[2]Inputs!$A$6:$Q$6,0),0)/'Comps Overview (2)'!E19)</f>
        <v/>
      </c>
      <c r="L19" s="22"/>
      <c r="O19" s="1"/>
    </row>
    <row r="20" spans="2:15" ht="3" customHeight="1" x14ac:dyDescent="0.25"/>
  </sheetData>
  <mergeCells count="3">
    <mergeCell ref="H6:H7"/>
    <mergeCell ref="I6:J7"/>
    <mergeCell ref="K6:L7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6F42-D6B4-43E9-809A-FF253A787E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7AB3-65AB-45F7-80A8-625062B37D11}">
  <dimension ref="B2:O16"/>
  <sheetViews>
    <sheetView showGridLines="0" zoomScale="190" zoomScaleNormal="190" workbookViewId="0">
      <selection activeCell="K15" sqref="K15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7109375" customWidth="1"/>
    <col min="9" max="10" width="8.7109375" customWidth="1"/>
    <col min="11" max="11" width="6.28515625" customWidth="1"/>
    <col min="12" max="12" width="5.7109375" customWidth="1"/>
    <col min="13" max="13" width="1.7109375" customWidth="1"/>
    <col min="15" max="15" width="10.7109375" customWidth="1"/>
  </cols>
  <sheetData>
    <row r="2" spans="2:15" x14ac:dyDescent="0.25">
      <c r="E2" t="s">
        <v>4</v>
      </c>
      <c r="G2" t="s">
        <v>3</v>
      </c>
      <c r="H2" s="11" t="s">
        <v>0</v>
      </c>
      <c r="I2" t="s">
        <v>2</v>
      </c>
      <c r="K2" t="s">
        <v>1</v>
      </c>
    </row>
    <row r="4" spans="2:15" ht="20.100000000000001" customHeight="1" x14ac:dyDescent="0.25">
      <c r="B4" s="23" t="s">
        <v>35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5" ht="3" customHeight="1" x14ac:dyDescent="0.25"/>
    <row r="6" spans="2:15" x14ac:dyDescent="0.25">
      <c r="B6" s="10"/>
      <c r="C6" s="10"/>
      <c r="D6" s="10"/>
      <c r="E6" s="9" t="s">
        <v>17</v>
      </c>
      <c r="F6" s="8"/>
      <c r="G6" s="9" t="s">
        <v>19</v>
      </c>
      <c r="H6" s="81" t="s">
        <v>20</v>
      </c>
      <c r="I6" s="81" t="s">
        <v>21</v>
      </c>
      <c r="J6" s="81"/>
      <c r="K6" s="84" t="s">
        <v>22</v>
      </c>
      <c r="L6" s="84"/>
    </row>
    <row r="7" spans="2:15" x14ac:dyDescent="0.25">
      <c r="B7" s="6"/>
      <c r="C7" s="6"/>
      <c r="D7" s="6"/>
      <c r="E7" s="5" t="s">
        <v>18</v>
      </c>
      <c r="F7" s="4"/>
      <c r="G7" s="5" t="s">
        <v>18</v>
      </c>
      <c r="H7" s="83"/>
      <c r="I7" s="83"/>
      <c r="J7" s="83"/>
      <c r="K7" s="86"/>
      <c r="L7" s="86"/>
    </row>
    <row r="8" spans="2:15" ht="3" customHeight="1" x14ac:dyDescent="0.25"/>
    <row r="9" spans="2:15" ht="15" customHeight="1" x14ac:dyDescent="0.25">
      <c r="C9" s="3" t="s">
        <v>5</v>
      </c>
      <c r="E9" s="55">
        <v>-3.2599999999999997E-2</v>
      </c>
      <c r="G9" s="55">
        <v>-3.7900000000000003E-2</v>
      </c>
      <c r="H9" s="55">
        <v>3.2099999999999997E-2</v>
      </c>
      <c r="I9" s="57">
        <v>-4.0899999999999999E-2</v>
      </c>
      <c r="J9" s="2"/>
      <c r="K9" s="62">
        <v>5.2699999999999997E-2</v>
      </c>
      <c r="L9" s="63"/>
    </row>
    <row r="10" spans="2:15" ht="15" customHeight="1" x14ac:dyDescent="0.25">
      <c r="C10" s="3" t="s">
        <v>25</v>
      </c>
      <c r="E10" s="55">
        <v>-3.2300000000000002E-2</v>
      </c>
      <c r="G10" s="55">
        <v>-3.2300000000000002E-2</v>
      </c>
      <c r="H10" s="56">
        <v>2.64E-2</v>
      </c>
      <c r="I10" s="57">
        <v>-0.05</v>
      </c>
      <c r="J10" s="2"/>
      <c r="K10" s="57">
        <v>2.7400000000000001E-2</v>
      </c>
      <c r="L10" s="2"/>
    </row>
    <row r="11" spans="2:15" ht="15.75" thickBot="1" x14ac:dyDescent="0.3">
      <c r="C11" s="3" t="s">
        <v>26</v>
      </c>
      <c r="E11" s="55">
        <f>'Comps Overview (2)'!E10</f>
        <v>-3.39E-2</v>
      </c>
      <c r="G11" s="55">
        <f>'Comps Overview (2)'!G10</f>
        <v>-3.8899999999999997E-2</v>
      </c>
      <c r="H11" s="55">
        <f>'Comps Overview (2)'!H10</f>
        <v>2.7E-2</v>
      </c>
      <c r="I11" s="58">
        <f>'Comps Overview (2)'!I10</f>
        <v>-0.05</v>
      </c>
      <c r="J11" s="2"/>
      <c r="K11" s="62">
        <f>'Comps Overview (2)'!K10</f>
        <v>6.1199999999999997E-2</v>
      </c>
      <c r="L11" s="63"/>
    </row>
    <row r="12" spans="2:15" ht="15.75" thickBot="1" x14ac:dyDescent="0.3">
      <c r="C12" s="3" t="s">
        <v>27</v>
      </c>
      <c r="E12" s="64">
        <f>'Comps Overview (2)'!E11</f>
        <v>-3.3099999999999997E-2</v>
      </c>
      <c r="F12" s="31"/>
      <c r="G12" s="33">
        <f>'Comps Overview (2)'!G11</f>
        <v>-3.4500000000000003E-2</v>
      </c>
      <c r="H12" s="33">
        <f>'Comps Overview (2)'!H11</f>
        <v>3.0599999999999999E-2</v>
      </c>
      <c r="I12" s="65">
        <f>'Comps Overview (2)'!I11</f>
        <v>-3.9E-2</v>
      </c>
      <c r="J12" s="66"/>
      <c r="K12" s="34">
        <f>'Comps Overview (2)'!K11</f>
        <v>1.8200000000000001E-2</v>
      </c>
      <c r="L12" s="36"/>
    </row>
    <row r="13" spans="2:15" x14ac:dyDescent="0.25">
      <c r="C13" s="3" t="s">
        <v>33</v>
      </c>
      <c r="E13" s="55">
        <v>-3.4700000000000002E-2</v>
      </c>
      <c r="G13" s="59">
        <v>-2.7400000000000001E-2</v>
      </c>
      <c r="H13" s="56">
        <v>2.3699999999999999E-2</v>
      </c>
      <c r="I13" s="60">
        <v>-0.04</v>
      </c>
      <c r="J13" s="61"/>
      <c r="K13" s="57">
        <v>2.06E-2</v>
      </c>
      <c r="L13" s="2"/>
    </row>
    <row r="14" spans="2:15" ht="3" customHeight="1" x14ac:dyDescent="0.25"/>
    <row r="15" spans="2:15" x14ac:dyDescent="0.25">
      <c r="B15" s="29" t="s">
        <v>23</v>
      </c>
      <c r="C15" s="19"/>
      <c r="D15" s="20"/>
      <c r="E15" s="26">
        <v>-3.8699999999999998E-2</v>
      </c>
      <c r="F15" s="20"/>
      <c r="G15" s="21" t="str">
        <f>IF(ISBLANK($C15),"",VLOOKUP(G$2,[2]Inputs!$A$6:$M$383,MATCH($C15,[2]Inputs!$A$6:$M$6,0),0))</f>
        <v/>
      </c>
      <c r="H15" s="27">
        <v>3.2199999999999999E-2</v>
      </c>
      <c r="I15" s="28">
        <v>-4.1599999999999998E-2</v>
      </c>
      <c r="J15" s="22"/>
      <c r="K15" s="22" t="str">
        <f>IF(ISBLANK($C15),"",VLOOKUP(K$2,[2]Inputs!$A$6:$Q$383,MATCH($C15,[2]Inputs!$A$6:$Q$6,0),0)/'Comps Overview (3)'!E15)</f>
        <v/>
      </c>
      <c r="L15" s="22"/>
      <c r="O15" s="1"/>
    </row>
    <row r="16" spans="2:15" ht="3" customHeight="1" x14ac:dyDescent="0.25"/>
  </sheetData>
  <mergeCells count="3">
    <mergeCell ref="H6:H7"/>
    <mergeCell ref="I6:J7"/>
    <mergeCell ref="K6:L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3B9D-CB1C-4874-95CF-B65F023FBAB4}">
  <dimension ref="A2:L16"/>
  <sheetViews>
    <sheetView showGridLines="0" zoomScale="130" zoomScaleNormal="130" workbookViewId="0">
      <selection activeCell="P15" sqref="P15"/>
    </sheetView>
  </sheetViews>
  <sheetFormatPr defaultRowHeight="15" x14ac:dyDescent="0.25"/>
  <cols>
    <col min="1" max="1" width="1.7109375" customWidth="1"/>
    <col min="2" max="2" width="10.7109375" customWidth="1"/>
    <col min="3" max="3" width="0.85546875" customWidth="1"/>
    <col min="4" max="4" width="13.140625" bestFit="1" customWidth="1"/>
    <col min="5" max="5" width="0.85546875" customWidth="1"/>
    <col min="6" max="6" width="12.5703125" bestFit="1" customWidth="1"/>
    <col min="7" max="7" width="1.7109375" customWidth="1"/>
    <col min="8" max="9" width="14.140625" customWidth="1"/>
    <col min="11" max="11" width="10.7109375" customWidth="1"/>
  </cols>
  <sheetData>
    <row r="2" spans="1:12" x14ac:dyDescent="0.25">
      <c r="F2" s="11" t="s">
        <v>0</v>
      </c>
      <c r="G2" s="11"/>
      <c r="H2" s="11"/>
      <c r="I2" s="11" t="s">
        <v>0</v>
      </c>
    </row>
    <row r="4" spans="1:12" ht="20.100000000000001" customHeight="1" x14ac:dyDescent="0.25">
      <c r="A4" t="s">
        <v>37</v>
      </c>
      <c r="B4" s="23" t="s">
        <v>111</v>
      </c>
      <c r="C4" s="23"/>
      <c r="D4" s="16"/>
      <c r="E4" s="16"/>
      <c r="F4" s="16"/>
      <c r="G4" s="16"/>
      <c r="H4" s="16"/>
      <c r="I4" s="16"/>
      <c r="J4" s="16"/>
      <c r="K4" s="16"/>
      <c r="L4" s="16"/>
    </row>
    <row r="5" spans="1:12" ht="3" customHeight="1" x14ac:dyDescent="0.25"/>
    <row r="6" spans="1:12" x14ac:dyDescent="0.25">
      <c r="B6" s="110" t="s">
        <v>115</v>
      </c>
      <c r="C6" s="110"/>
      <c r="D6" s="110" t="s">
        <v>112</v>
      </c>
      <c r="E6" s="110"/>
      <c r="F6" s="110" t="s">
        <v>113</v>
      </c>
      <c r="G6" s="110"/>
      <c r="H6" s="110" t="s">
        <v>114</v>
      </c>
      <c r="I6" s="109"/>
      <c r="J6" s="109"/>
      <c r="K6" s="109"/>
      <c r="L6" s="109"/>
    </row>
    <row r="7" spans="1:12" ht="0.95" customHeight="1" x14ac:dyDescent="0.25"/>
    <row r="8" spans="1:12" x14ac:dyDescent="0.25">
      <c r="B8" t="s">
        <v>73</v>
      </c>
      <c r="D8">
        <v>-16.216999999999999</v>
      </c>
      <c r="F8">
        <v>0.01</v>
      </c>
      <c r="H8" t="s">
        <v>116</v>
      </c>
    </row>
    <row r="9" spans="1:12" x14ac:dyDescent="0.25">
      <c r="H9" t="s">
        <v>117</v>
      </c>
    </row>
    <row r="10" spans="1:12" x14ac:dyDescent="0.25">
      <c r="H10" t="s">
        <v>118</v>
      </c>
    </row>
    <row r="11" spans="1:12" x14ac:dyDescent="0.25">
      <c r="H11" t="s">
        <v>119</v>
      </c>
    </row>
    <row r="13" spans="1:12" x14ac:dyDescent="0.25">
      <c r="B13" t="s">
        <v>70</v>
      </c>
      <c r="D13">
        <v>-16.254000000000001</v>
      </c>
      <c r="F13">
        <v>0.01</v>
      </c>
      <c r="H13" t="s">
        <v>116</v>
      </c>
    </row>
    <row r="14" spans="1:12" x14ac:dyDescent="0.25">
      <c r="H14" t="s">
        <v>117</v>
      </c>
    </row>
    <row r="15" spans="1:12" x14ac:dyDescent="0.25">
      <c r="H15" t="s">
        <v>118</v>
      </c>
    </row>
    <row r="16" spans="1:12" x14ac:dyDescent="0.25">
      <c r="H16" t="s">
        <v>119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51E-2886-499F-8074-2418E2070EA6}">
  <dimension ref="A2:K5"/>
  <sheetViews>
    <sheetView showGridLines="0" zoomScale="130" zoomScaleNormal="130" workbookViewId="0">
      <selection activeCell="K27" sqref="K27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110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42CE-A429-4A1C-9D03-2C5F6741F7CE}">
  <dimension ref="A2:K5"/>
  <sheetViews>
    <sheetView showGridLines="0" zoomScale="130" zoomScaleNormal="130" workbookViewId="0">
      <selection activeCell="H27" sqref="H27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108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2ED3-B379-496A-B42F-0D735D161E8A}">
  <dimension ref="A2:K5"/>
  <sheetViews>
    <sheetView showGridLines="0" zoomScale="130" zoomScaleNormal="130" workbookViewId="0">
      <selection activeCell="A28" sqref="A28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107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4705-0ED4-40BB-AB15-83736C5D6F50}">
  <dimension ref="A1:P18"/>
  <sheetViews>
    <sheetView showGridLines="0" zoomScale="145" zoomScaleNormal="145" workbookViewId="0">
      <selection activeCell="G11" sqref="G11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109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t="s">
        <v>103</v>
      </c>
      <c r="G8" s="103" t="s">
        <v>104</v>
      </c>
      <c r="H8" s="102" t="s">
        <v>104</v>
      </c>
      <c r="I8" s="102" t="s">
        <v>104</v>
      </c>
      <c r="J8" s="102" t="s">
        <v>104</v>
      </c>
      <c r="K8" s="102" t="s">
        <v>104</v>
      </c>
      <c r="L8" s="105" t="s">
        <v>103</v>
      </c>
      <c r="M8" t="s">
        <v>103</v>
      </c>
      <c r="N8" t="s">
        <v>103</v>
      </c>
      <c r="O8" t="s">
        <v>104</v>
      </c>
      <c r="P8" t="s">
        <v>104</v>
      </c>
    </row>
    <row r="9" spans="1:16" ht="15" customHeight="1" x14ac:dyDescent="0.25">
      <c r="E9" s="94" t="s">
        <v>85</v>
      </c>
      <c r="F9" t="s">
        <v>103</v>
      </c>
      <c r="G9" s="104" t="s">
        <v>104</v>
      </c>
      <c r="H9" t="s">
        <v>104</v>
      </c>
      <c r="I9" t="s">
        <v>104</v>
      </c>
      <c r="J9" t="s">
        <v>104</v>
      </c>
      <c r="K9" t="s">
        <v>104</v>
      </c>
      <c r="L9" t="s">
        <v>104</v>
      </c>
      <c r="M9" s="105" t="s">
        <v>104</v>
      </c>
      <c r="N9" t="s">
        <v>103</v>
      </c>
      <c r="O9" t="s">
        <v>104</v>
      </c>
      <c r="P9" t="s">
        <v>104</v>
      </c>
    </row>
    <row r="10" spans="1:16" x14ac:dyDescent="0.25">
      <c r="E10" s="94" t="s">
        <v>86</v>
      </c>
      <c r="F10" t="s">
        <v>103</v>
      </c>
      <c r="G10" s="104" t="s">
        <v>104</v>
      </c>
      <c r="H10" t="s">
        <v>104</v>
      </c>
      <c r="I10" t="s">
        <v>104</v>
      </c>
      <c r="J10" t="s">
        <v>104</v>
      </c>
      <c r="K10" t="s">
        <v>104</v>
      </c>
      <c r="L10" t="s">
        <v>104</v>
      </c>
      <c r="M10" t="s">
        <v>104</v>
      </c>
      <c r="N10" s="105" t="s">
        <v>103</v>
      </c>
      <c r="O10" t="s">
        <v>104</v>
      </c>
      <c r="P10" t="s">
        <v>104</v>
      </c>
    </row>
    <row r="11" spans="1:16" x14ac:dyDescent="0.25">
      <c r="E11" s="94" t="s">
        <v>87</v>
      </c>
      <c r="F11" t="s">
        <v>103</v>
      </c>
      <c r="G11" s="105" t="s">
        <v>103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 t="s">
        <v>104</v>
      </c>
      <c r="N11" t="s">
        <v>103</v>
      </c>
      <c r="O11" s="105" t="s">
        <v>104</v>
      </c>
      <c r="P11" t="s">
        <v>104</v>
      </c>
    </row>
    <row r="12" spans="1:16" x14ac:dyDescent="0.25">
      <c r="E12" s="94" t="s">
        <v>88</v>
      </c>
      <c r="F12" t="s">
        <v>103</v>
      </c>
      <c r="G12" t="s">
        <v>103</v>
      </c>
      <c r="H12" s="105" t="s">
        <v>103</v>
      </c>
      <c r="I12" t="s">
        <v>104</v>
      </c>
      <c r="J12" t="s">
        <v>104</v>
      </c>
      <c r="K12" t="s">
        <v>104</v>
      </c>
      <c r="L12" t="s">
        <v>104</v>
      </c>
      <c r="M12" t="s">
        <v>104</v>
      </c>
      <c r="N12" t="s">
        <v>104</v>
      </c>
      <c r="O12" t="s">
        <v>104</v>
      </c>
      <c r="P12" s="105" t="s">
        <v>104</v>
      </c>
    </row>
    <row r="13" spans="1:16" x14ac:dyDescent="0.25">
      <c r="E13" s="94" t="s">
        <v>89</v>
      </c>
      <c r="F13" t="s">
        <v>103</v>
      </c>
      <c r="G13" t="s">
        <v>103</v>
      </c>
      <c r="H13" t="s">
        <v>103</v>
      </c>
      <c r="I13" s="105" t="s">
        <v>104</v>
      </c>
      <c r="J13" t="s">
        <v>103</v>
      </c>
      <c r="K13" t="s">
        <v>104</v>
      </c>
      <c r="L13" t="s">
        <v>104</v>
      </c>
      <c r="M13" t="s">
        <v>104</v>
      </c>
      <c r="N13" t="s">
        <v>104</v>
      </c>
      <c r="O13" t="s">
        <v>104</v>
      </c>
      <c r="P13" s="107" t="s">
        <v>104</v>
      </c>
    </row>
    <row r="14" spans="1:16" x14ac:dyDescent="0.25">
      <c r="E14" s="94" t="s">
        <v>90</v>
      </c>
      <c r="F14" t="s">
        <v>103</v>
      </c>
      <c r="G14" t="s">
        <v>103</v>
      </c>
      <c r="H14" t="s">
        <v>103</v>
      </c>
      <c r="I14" t="s">
        <v>103</v>
      </c>
      <c r="J14" s="105" t="s">
        <v>103</v>
      </c>
      <c r="K14" t="s">
        <v>104</v>
      </c>
      <c r="L14" t="s">
        <v>104</v>
      </c>
      <c r="M14" t="s">
        <v>104</v>
      </c>
      <c r="N14" t="s">
        <v>104</v>
      </c>
      <c r="O14" t="s">
        <v>104</v>
      </c>
      <c r="P14" s="107" t="s">
        <v>104</v>
      </c>
    </row>
    <row r="15" spans="1:16" ht="15.75" thickBot="1" x14ac:dyDescent="0.3">
      <c r="E15" s="94" t="s">
        <v>91</v>
      </c>
      <c r="F15" t="s">
        <v>103</v>
      </c>
      <c r="G15" t="s">
        <v>103</v>
      </c>
      <c r="H15" t="s">
        <v>104</v>
      </c>
      <c r="I15" t="s">
        <v>103</v>
      </c>
      <c r="J15" t="s">
        <v>103</v>
      </c>
      <c r="K15" s="105" t="s">
        <v>103</v>
      </c>
      <c r="L15" s="106" t="s">
        <v>103</v>
      </c>
      <c r="M15" s="106" t="s">
        <v>104</v>
      </c>
      <c r="N15" s="106" t="s">
        <v>104</v>
      </c>
      <c r="O15" s="106" t="s">
        <v>104</v>
      </c>
      <c r="P15" s="108" t="s">
        <v>104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E60F-9D1C-43B3-85DE-06D2365001F7}">
  <dimension ref="A2:X13"/>
  <sheetViews>
    <sheetView showGridLines="0" topLeftCell="C1" zoomScale="145" zoomScaleNormal="145" workbookViewId="0">
      <selection activeCell="W20" sqref="W20"/>
    </sheetView>
  </sheetViews>
  <sheetFormatPr defaultRowHeight="15" x14ac:dyDescent="0.25"/>
  <cols>
    <col min="1" max="1" width="1.7109375" customWidth="1"/>
    <col min="2" max="2" width="0.85546875" customWidth="1"/>
    <col min="3" max="3" width="22.42578125" bestFit="1" customWidth="1"/>
    <col min="4" max="4" width="0.85546875" customWidth="1"/>
    <col min="5" max="5" width="7.42578125" bestFit="1" customWidth="1"/>
    <col min="6" max="6" width="0.85546875" customWidth="1"/>
    <col min="7" max="7" width="7.42578125" bestFit="1" customWidth="1"/>
    <col min="8" max="8" width="0.85546875" customWidth="1"/>
    <col min="9" max="9" width="8.5703125" bestFit="1" customWidth="1"/>
    <col min="10" max="10" width="0.85546875" customWidth="1"/>
    <col min="11" max="11" width="8.5703125" bestFit="1" customWidth="1"/>
    <col min="12" max="12" width="0.85546875" customWidth="1"/>
    <col min="13" max="13" width="8.5703125" bestFit="1" customWidth="1"/>
    <col min="14" max="14" width="0.85546875" customWidth="1"/>
    <col min="15" max="15" width="7.42578125" bestFit="1" customWidth="1"/>
    <col min="16" max="16" width="0.85546875" customWidth="1"/>
    <col min="17" max="17" width="8.42578125" customWidth="1"/>
    <col min="18" max="18" width="0.85546875" customWidth="1"/>
    <col min="19" max="19" width="8.42578125" customWidth="1"/>
    <col min="20" max="20" width="0.85546875" customWidth="1"/>
    <col min="21" max="21" width="8.42578125" customWidth="1"/>
    <col min="22" max="22" width="1.7109375" customWidth="1"/>
    <col min="24" max="24" width="10.7109375" customWidth="1"/>
  </cols>
  <sheetData>
    <row r="2" spans="1:24" x14ac:dyDescent="0.25"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4" spans="1:24" ht="20.100000000000001" customHeight="1" x14ac:dyDescent="0.25">
      <c r="A4" t="s">
        <v>37</v>
      </c>
      <c r="B4" s="23" t="s">
        <v>82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4" ht="3" customHeight="1" thickBot="1" x14ac:dyDescent="0.3"/>
    <row r="6" spans="1:24" ht="15" customHeight="1" x14ac:dyDescent="0.25">
      <c r="B6" s="10"/>
      <c r="C6" s="81" t="s">
        <v>67</v>
      </c>
      <c r="D6" s="10"/>
      <c r="E6" s="9" t="s">
        <v>68</v>
      </c>
      <c r="F6" s="8"/>
      <c r="G6" s="9" t="s">
        <v>69</v>
      </c>
      <c r="H6" s="9"/>
      <c r="I6" s="9" t="s">
        <v>69</v>
      </c>
      <c r="J6" s="9"/>
      <c r="K6" s="53" t="s">
        <v>70</v>
      </c>
      <c r="L6" s="53"/>
      <c r="M6" s="74" t="s">
        <v>70</v>
      </c>
      <c r="N6" s="51"/>
      <c r="O6" s="51" t="s">
        <v>71</v>
      </c>
      <c r="P6" s="51"/>
      <c r="Q6" s="51" t="s">
        <v>71</v>
      </c>
      <c r="R6" s="51"/>
      <c r="S6" s="51" t="s">
        <v>72</v>
      </c>
      <c r="T6" s="51"/>
      <c r="U6" s="79" t="s">
        <v>73</v>
      </c>
    </row>
    <row r="7" spans="1:24" x14ac:dyDescent="0.25">
      <c r="B7" s="6"/>
      <c r="C7" s="82"/>
      <c r="D7" s="6"/>
      <c r="E7" s="5" t="s">
        <v>74</v>
      </c>
      <c r="F7" s="4"/>
      <c r="G7" s="5" t="s">
        <v>75</v>
      </c>
      <c r="H7" s="5"/>
      <c r="I7" s="5" t="s">
        <v>76</v>
      </c>
      <c r="J7" s="5"/>
      <c r="K7" s="54" t="s">
        <v>77</v>
      </c>
      <c r="L7" s="54"/>
      <c r="M7" s="75" t="s">
        <v>78</v>
      </c>
      <c r="N7" s="52"/>
      <c r="O7" s="52" t="s">
        <v>79</v>
      </c>
      <c r="P7" s="52"/>
      <c r="Q7" s="52" t="s">
        <v>80</v>
      </c>
      <c r="R7" s="52"/>
      <c r="S7" s="52" t="s">
        <v>79</v>
      </c>
      <c r="T7" s="52"/>
      <c r="U7" s="80" t="s">
        <v>81</v>
      </c>
    </row>
    <row r="8" spans="1:24" ht="3" customHeight="1" x14ac:dyDescent="0.25">
      <c r="M8" s="76"/>
      <c r="U8" s="76"/>
    </row>
    <row r="9" spans="1:24" ht="15" customHeight="1" x14ac:dyDescent="0.25">
      <c r="C9" s="3" t="s">
        <v>66</v>
      </c>
      <c r="E9" s="14">
        <v>19.044</v>
      </c>
      <c r="F9" s="14"/>
      <c r="G9" s="14">
        <v>10.404</v>
      </c>
      <c r="H9" s="14"/>
      <c r="I9" s="14">
        <v>20.765000000000001</v>
      </c>
      <c r="J9" s="14"/>
      <c r="K9" s="14">
        <v>29.27</v>
      </c>
      <c r="L9" s="14"/>
      <c r="M9" s="77">
        <v>34.939</v>
      </c>
      <c r="N9" s="14"/>
      <c r="O9" s="14">
        <v>14.675000000000001</v>
      </c>
      <c r="P9" s="14"/>
      <c r="Q9" s="14">
        <v>20.773</v>
      </c>
      <c r="R9" s="14"/>
      <c r="S9" s="14">
        <v>20.678000000000001</v>
      </c>
      <c r="U9" s="77">
        <v>10.826000000000001</v>
      </c>
    </row>
    <row r="10" spans="1:24" ht="15" customHeight="1" thickBot="1" x14ac:dyDescent="0.3">
      <c r="C10" s="3" t="s">
        <v>62</v>
      </c>
      <c r="E10" s="14">
        <v>0.32600000000000001</v>
      </c>
      <c r="F10" s="14"/>
      <c r="G10" s="14">
        <v>0.1086</v>
      </c>
      <c r="H10" s="14"/>
      <c r="I10" s="14">
        <v>5.3929999999999999E-2</v>
      </c>
      <c r="J10" s="14"/>
      <c r="K10" s="14">
        <v>6.1850000000000002E-2</v>
      </c>
      <c r="L10" s="14"/>
      <c r="M10" s="78">
        <v>2.043E-2</v>
      </c>
      <c r="N10" s="14"/>
      <c r="O10" s="14">
        <v>0.1003</v>
      </c>
      <c r="P10" s="14"/>
      <c r="Q10" s="14">
        <v>0.1076</v>
      </c>
      <c r="R10" s="14"/>
      <c r="S10" s="14">
        <v>0.29599999999999999</v>
      </c>
      <c r="U10" s="78">
        <v>2.8000000000000001E-2</v>
      </c>
    </row>
    <row r="11" spans="1:24" ht="3" customHeight="1" x14ac:dyDescent="0.25"/>
    <row r="12" spans="1:24" x14ac:dyDescent="0.25">
      <c r="B12" s="29"/>
      <c r="C12" s="19"/>
      <c r="D12" s="20"/>
      <c r="E12" s="69"/>
      <c r="F12" s="20"/>
      <c r="G12" s="70"/>
      <c r="H12" s="70"/>
      <c r="I12" s="70"/>
      <c r="J12" s="70"/>
      <c r="K12" s="70"/>
      <c r="L12" s="70"/>
      <c r="M12" s="27"/>
      <c r="N12" s="27"/>
      <c r="O12" s="27"/>
      <c r="P12" s="27"/>
      <c r="Q12" s="27"/>
      <c r="R12" s="27"/>
      <c r="S12" s="27"/>
      <c r="T12" s="27"/>
      <c r="U12" s="27"/>
      <c r="X12" s="1"/>
    </row>
    <row r="13" spans="1:24" ht="3" customHeight="1" x14ac:dyDescent="0.25"/>
  </sheetData>
  <mergeCells count="1">
    <mergeCell ref="C6:C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F1BD-CFB8-4CA7-B34E-309ED40F48C0}">
  <dimension ref="A2:K5"/>
  <sheetViews>
    <sheetView showGridLines="0" zoomScale="130" zoomScaleNormal="130" workbookViewId="0">
      <selection activeCell="P11" sqref="P11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65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FB67-9F8C-42D2-AA9F-01863EB0DC79}">
  <dimension ref="A1:P18"/>
  <sheetViews>
    <sheetView showGridLines="0" zoomScale="145" zoomScaleNormal="145" workbookViewId="0">
      <selection activeCell="L22" sqref="L22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105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s="14" t="s">
        <v>103</v>
      </c>
      <c r="G8" s="101" t="s">
        <v>104</v>
      </c>
      <c r="H8" s="100" t="s">
        <v>104</v>
      </c>
      <c r="I8" s="100" t="s">
        <v>104</v>
      </c>
      <c r="J8" s="100" t="s">
        <v>104</v>
      </c>
      <c r="K8" s="100" t="s">
        <v>104</v>
      </c>
      <c r="L8" s="100" t="s">
        <v>104</v>
      </c>
      <c r="M8" s="100" t="s">
        <v>103</v>
      </c>
      <c r="N8" s="100" t="s">
        <v>104</v>
      </c>
      <c r="O8" s="100" t="s">
        <v>104</v>
      </c>
      <c r="P8" s="99" t="s">
        <v>104</v>
      </c>
    </row>
    <row r="9" spans="1:16" ht="15" customHeight="1" x14ac:dyDescent="0.25">
      <c r="E9" s="94" t="s">
        <v>85</v>
      </c>
      <c r="F9" s="14" t="s">
        <v>103</v>
      </c>
      <c r="G9" s="95" t="s">
        <v>104</v>
      </c>
      <c r="H9" s="14" t="s">
        <v>104</v>
      </c>
      <c r="I9" s="14" t="s">
        <v>104</v>
      </c>
      <c r="J9" s="14" t="s">
        <v>104</v>
      </c>
      <c r="K9" s="14" t="s">
        <v>104</v>
      </c>
      <c r="L9" s="14" t="s">
        <v>104</v>
      </c>
      <c r="M9" s="14" t="s">
        <v>103</v>
      </c>
      <c r="N9" s="14" t="s">
        <v>103</v>
      </c>
      <c r="O9" s="14" t="s">
        <v>104</v>
      </c>
      <c r="P9" s="98" t="s">
        <v>104</v>
      </c>
    </row>
    <row r="10" spans="1:16" x14ac:dyDescent="0.25">
      <c r="E10" s="94" t="s">
        <v>86</v>
      </c>
      <c r="F10" s="14" t="s">
        <v>103</v>
      </c>
      <c r="G10" s="14" t="s">
        <v>103</v>
      </c>
      <c r="H10" s="95" t="s">
        <v>104</v>
      </c>
      <c r="I10" s="14" t="s">
        <v>104</v>
      </c>
      <c r="J10" s="14" t="s">
        <v>104</v>
      </c>
      <c r="K10" s="14" t="s">
        <v>104</v>
      </c>
      <c r="L10" s="14" t="s">
        <v>104</v>
      </c>
      <c r="M10" s="14" t="s">
        <v>104</v>
      </c>
      <c r="N10" s="14" t="s">
        <v>104</v>
      </c>
      <c r="O10" s="14" t="s">
        <v>104</v>
      </c>
      <c r="P10" s="98" t="s">
        <v>104</v>
      </c>
    </row>
    <row r="11" spans="1:16" x14ac:dyDescent="0.25">
      <c r="E11" s="94" t="s">
        <v>87</v>
      </c>
      <c r="F11" s="14" t="s">
        <v>103</v>
      </c>
      <c r="G11" s="14" t="s">
        <v>103</v>
      </c>
      <c r="H11" s="14" t="s">
        <v>103</v>
      </c>
      <c r="I11" s="95" t="s">
        <v>104</v>
      </c>
      <c r="J11" s="14" t="s">
        <v>104</v>
      </c>
      <c r="K11" s="14" t="s">
        <v>104</v>
      </c>
      <c r="L11" s="14" t="s">
        <v>104</v>
      </c>
      <c r="M11" s="14" t="s">
        <v>104</v>
      </c>
      <c r="N11" s="14" t="s">
        <v>104</v>
      </c>
      <c r="O11" s="14" t="s">
        <v>104</v>
      </c>
      <c r="P11" s="98" t="s">
        <v>104</v>
      </c>
    </row>
    <row r="12" spans="1:16" x14ac:dyDescent="0.25">
      <c r="E12" s="94" t="s">
        <v>88</v>
      </c>
      <c r="F12" s="14" t="s">
        <v>103</v>
      </c>
      <c r="G12" s="14" t="s">
        <v>103</v>
      </c>
      <c r="H12" s="14" t="s">
        <v>103</v>
      </c>
      <c r="I12" s="14" t="s">
        <v>103</v>
      </c>
      <c r="J12" s="95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98" t="s">
        <v>104</v>
      </c>
    </row>
    <row r="13" spans="1:16" x14ac:dyDescent="0.25">
      <c r="E13" s="94" t="s">
        <v>89</v>
      </c>
      <c r="F13" s="14" t="s">
        <v>103</v>
      </c>
      <c r="G13" s="14" t="s">
        <v>104</v>
      </c>
      <c r="H13" s="14" t="s">
        <v>103</v>
      </c>
      <c r="I13" s="14" t="s">
        <v>103</v>
      </c>
      <c r="J13" s="14" t="s">
        <v>104</v>
      </c>
      <c r="K13" s="95" t="s">
        <v>104</v>
      </c>
      <c r="L13" s="14" t="s">
        <v>104</v>
      </c>
      <c r="M13" s="14" t="s">
        <v>104</v>
      </c>
      <c r="N13" s="14" t="s">
        <v>104</v>
      </c>
      <c r="O13" s="14" t="s">
        <v>104</v>
      </c>
      <c r="P13" s="98" t="s">
        <v>104</v>
      </c>
    </row>
    <row r="14" spans="1:16" x14ac:dyDescent="0.25">
      <c r="E14" s="94" t="s">
        <v>90</v>
      </c>
      <c r="F14" s="14" t="s">
        <v>103</v>
      </c>
      <c r="G14" s="14" t="s">
        <v>103</v>
      </c>
      <c r="H14" s="14" t="s">
        <v>103</v>
      </c>
      <c r="I14" s="14" t="s">
        <v>103</v>
      </c>
      <c r="J14" s="14" t="s">
        <v>103</v>
      </c>
      <c r="K14" s="14" t="s">
        <v>103</v>
      </c>
      <c r="L14" s="95" t="s">
        <v>104</v>
      </c>
      <c r="M14" s="14" t="s">
        <v>104</v>
      </c>
      <c r="N14" s="14" t="s">
        <v>104</v>
      </c>
      <c r="O14" s="14" t="s">
        <v>104</v>
      </c>
      <c r="P14" s="98" t="s">
        <v>104</v>
      </c>
    </row>
    <row r="15" spans="1:16" ht="15.75" thickBot="1" x14ac:dyDescent="0.3">
      <c r="E15" s="94" t="s">
        <v>91</v>
      </c>
      <c r="F15" s="14" t="s">
        <v>103</v>
      </c>
      <c r="G15" s="14" t="s">
        <v>103</v>
      </c>
      <c r="H15" s="14" t="s">
        <v>103</v>
      </c>
      <c r="I15" s="14" t="s">
        <v>103</v>
      </c>
      <c r="J15" s="14" t="s">
        <v>103</v>
      </c>
      <c r="K15" s="14" t="s">
        <v>103</v>
      </c>
      <c r="L15" s="14" t="s">
        <v>103</v>
      </c>
      <c r="M15" s="95" t="s">
        <v>104</v>
      </c>
      <c r="N15" s="96" t="s">
        <v>104</v>
      </c>
      <c r="O15" s="96" t="s">
        <v>104</v>
      </c>
      <c r="P15" s="97" t="s">
        <v>104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AIC Plot NVIDIA</vt:lpstr>
      <vt:lpstr>ADF Test</vt:lpstr>
      <vt:lpstr>log_returns_nvda_qcom</vt:lpstr>
      <vt:lpstr>ACF_PACF_QCOM</vt:lpstr>
      <vt:lpstr>ACF_PACF_NVDA</vt:lpstr>
      <vt:lpstr>EACF Plot QCOM</vt:lpstr>
      <vt:lpstr>Ljung Box Test</vt:lpstr>
      <vt:lpstr>ACF White Noise</vt:lpstr>
      <vt:lpstr>EACF Plot NVIDIA</vt:lpstr>
      <vt:lpstr>histogram returns</vt:lpstr>
      <vt:lpstr>Comps Overview (6)</vt:lpstr>
      <vt:lpstr>Comps Overview (5)</vt:lpstr>
      <vt:lpstr>Comps Overview (4)</vt:lpstr>
      <vt:lpstr>Comps Overview</vt:lpstr>
      <vt:lpstr>Comps Overview (2)</vt:lpstr>
      <vt:lpstr>Sheet1</vt:lpstr>
      <vt:lpstr>Comps Overview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Sealy</dc:creator>
  <cp:lastModifiedBy>Andre Sealy</cp:lastModifiedBy>
  <dcterms:created xsi:type="dcterms:W3CDTF">2024-12-08T04:57:02Z</dcterms:created>
  <dcterms:modified xsi:type="dcterms:W3CDTF">2025-03-28T12:45:15Z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2025-03-27T17:46:39Z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adef277c-e6e9-4a13-a065-62b3ace1668e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</Properties>
</file>