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dau/Documents/TA_Thaya/"/>
    </mc:Choice>
  </mc:AlternateContent>
  <xr:revisionPtr revIDLastSave="0" documentId="13_ncr:1_{C6268AB0-9AC2-2649-97FD-3FB942B4599F}" xr6:coauthVersionLast="47" xr6:coauthVersionMax="47" xr10:uidLastSave="{00000000-0000-0000-0000-000000000000}"/>
  <bookViews>
    <workbookView xWindow="4440" yWindow="880" windowWidth="20740" windowHeight="11040" xr2:uid="{EDF2987A-4A1F-49E4-A1C1-D42FD5E5D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0" i="1" l="1"/>
  <c r="AD40" i="1" s="1"/>
  <c r="AE40" i="1" s="1"/>
  <c r="N40" i="1"/>
  <c r="O40" i="1" s="1"/>
  <c r="P40" i="1" s="1"/>
  <c r="AD38" i="1"/>
  <c r="AE38" i="1" s="1"/>
  <c r="AC38" i="1"/>
  <c r="N38" i="1"/>
  <c r="O38" i="1" s="1"/>
  <c r="P38" i="1" s="1"/>
  <c r="AC37" i="1"/>
  <c r="AD37" i="1" s="1"/>
  <c r="AE37" i="1" s="1"/>
  <c r="N37" i="1"/>
  <c r="O37" i="1" s="1"/>
  <c r="P37" i="1" s="1"/>
  <c r="AC36" i="1"/>
  <c r="AD36" i="1" s="1"/>
  <c r="N36" i="1"/>
  <c r="O36" i="1" s="1"/>
  <c r="AD35" i="1"/>
  <c r="AE35" i="1" s="1"/>
  <c r="AC35" i="1"/>
  <c r="N35" i="1"/>
  <c r="O35" i="1" s="1"/>
  <c r="P35" i="1" s="1"/>
  <c r="AC34" i="1"/>
  <c r="AD34" i="1" s="1"/>
  <c r="N34" i="1"/>
  <c r="O34" i="1" s="1"/>
  <c r="AC33" i="1"/>
  <c r="AD33" i="1" s="1"/>
  <c r="AE33" i="1" s="1"/>
  <c r="N33" i="1"/>
  <c r="O33" i="1" s="1"/>
  <c r="P33" i="1" s="1"/>
  <c r="AD32" i="1"/>
  <c r="AE32" i="1" s="1"/>
  <c r="AC32" i="1"/>
  <c r="N32" i="1"/>
  <c r="O32" i="1" s="1"/>
  <c r="P32" i="1" s="1"/>
  <c r="AC31" i="1"/>
  <c r="AD31" i="1" s="1"/>
  <c r="N31" i="1"/>
  <c r="O31" i="1" s="1"/>
  <c r="AC30" i="1"/>
  <c r="AD30" i="1" s="1"/>
  <c r="AE30" i="1" s="1"/>
  <c r="N30" i="1"/>
  <c r="O30" i="1" s="1"/>
  <c r="P30" i="1" s="1"/>
  <c r="AD28" i="1"/>
  <c r="AE28" i="1" s="1"/>
  <c r="AC28" i="1"/>
  <c r="N28" i="1"/>
  <c r="O28" i="1" s="1"/>
  <c r="P28" i="1" s="1"/>
  <c r="AC27" i="1"/>
  <c r="AD27" i="1" s="1"/>
  <c r="AE27" i="1" s="1"/>
  <c r="N27" i="1"/>
  <c r="O27" i="1" s="1"/>
  <c r="P27" i="1" s="1"/>
  <c r="AC26" i="1"/>
  <c r="AD26" i="1" s="1"/>
  <c r="AE26" i="1" s="1"/>
  <c r="N26" i="1"/>
  <c r="O26" i="1" s="1"/>
  <c r="P26" i="1" s="1"/>
  <c r="AC25" i="1"/>
  <c r="AD25" i="1" s="1"/>
  <c r="AE25" i="1" s="1"/>
  <c r="N25" i="1"/>
  <c r="O25" i="1" s="1"/>
  <c r="P25" i="1" s="1"/>
  <c r="AD24" i="1"/>
  <c r="AE24" i="1" s="1"/>
  <c r="AC24" i="1"/>
  <c r="N24" i="1"/>
  <c r="O24" i="1" s="1"/>
  <c r="P24" i="1" s="1"/>
  <c r="AC23" i="1"/>
  <c r="AD23" i="1" s="1"/>
  <c r="AE23" i="1" s="1"/>
  <c r="N23" i="1"/>
  <c r="O23" i="1" s="1"/>
  <c r="P23" i="1" s="1"/>
  <c r="AC22" i="1"/>
  <c r="AD22" i="1" s="1"/>
  <c r="AE22" i="1" s="1"/>
  <c r="N22" i="1"/>
  <c r="O22" i="1" s="1"/>
  <c r="P22" i="1" s="1"/>
  <c r="AC21" i="1"/>
  <c r="AD21" i="1" s="1"/>
  <c r="AE21" i="1" s="1"/>
  <c r="N21" i="1"/>
  <c r="O21" i="1" s="1"/>
  <c r="P21" i="1" s="1"/>
  <c r="AD19" i="1"/>
  <c r="AE19" i="1" s="1"/>
  <c r="AC19" i="1"/>
  <c r="N19" i="1"/>
  <c r="O19" i="1" s="1"/>
  <c r="P19" i="1" s="1"/>
  <c r="AC18" i="1"/>
  <c r="AD18" i="1" s="1"/>
  <c r="AE18" i="1" s="1"/>
  <c r="P18" i="1"/>
  <c r="O18" i="1"/>
  <c r="N18" i="1"/>
  <c r="AC17" i="1"/>
  <c r="AD17" i="1" s="1"/>
  <c r="AE17" i="1" s="1"/>
  <c r="N17" i="1"/>
  <c r="O17" i="1" s="1"/>
  <c r="P17" i="1" s="1"/>
  <c r="AC16" i="1"/>
  <c r="AD16" i="1" s="1"/>
  <c r="AE16" i="1" s="1"/>
  <c r="N16" i="1"/>
  <c r="O16" i="1" s="1"/>
  <c r="P16" i="1" s="1"/>
  <c r="AD15" i="1"/>
  <c r="AE15" i="1" s="1"/>
  <c r="AC15" i="1"/>
  <c r="N15" i="1"/>
  <c r="O15" i="1" s="1"/>
  <c r="P15" i="1" s="1"/>
  <c r="AE14" i="1"/>
  <c r="AC14" i="1"/>
  <c r="P14" i="1"/>
  <c r="N14" i="1"/>
  <c r="AC13" i="1"/>
  <c r="AD13" i="1" s="1"/>
  <c r="AE13" i="1" s="1"/>
  <c r="N13" i="1"/>
  <c r="O13" i="1" s="1"/>
  <c r="P13" i="1" s="1"/>
  <c r="AD12" i="1"/>
  <c r="AE12" i="1" s="1"/>
  <c r="AC12" i="1"/>
  <c r="N12" i="1"/>
  <c r="O12" i="1" s="1"/>
  <c r="P12" i="1" s="1"/>
  <c r="AC11" i="1"/>
  <c r="AD11" i="1" s="1"/>
  <c r="AE11" i="1" s="1"/>
  <c r="P11" i="1"/>
  <c r="O11" i="1"/>
  <c r="N11" i="1"/>
  <c r="AC10" i="1"/>
  <c r="AD10" i="1" s="1"/>
  <c r="AE10" i="1" s="1"/>
  <c r="N10" i="1"/>
  <c r="O10" i="1" s="1"/>
  <c r="P10" i="1" s="1"/>
  <c r="AC9" i="1"/>
  <c r="AD9" i="1" s="1"/>
  <c r="AE9" i="1" s="1"/>
  <c r="N9" i="1"/>
  <c r="O9" i="1" s="1"/>
  <c r="P9" i="1" s="1"/>
  <c r="AD8" i="1"/>
  <c r="AE8" i="1" s="1"/>
  <c r="AC8" i="1"/>
  <c r="N8" i="1"/>
  <c r="O8" i="1" s="1"/>
  <c r="P8" i="1" s="1"/>
  <c r="AC7" i="1"/>
  <c r="AD7" i="1" s="1"/>
  <c r="AE7" i="1" s="1"/>
  <c r="P7" i="1"/>
  <c r="O7" i="1"/>
  <c r="N7" i="1"/>
  <c r="AC6" i="1"/>
  <c r="AD6" i="1" s="1"/>
  <c r="AE6" i="1" s="1"/>
  <c r="N6" i="1"/>
  <c r="O6" i="1" s="1"/>
  <c r="P6" i="1" s="1"/>
  <c r="AC5" i="1"/>
  <c r="AD5" i="1" s="1"/>
  <c r="AE5" i="1" s="1"/>
  <c r="N5" i="1"/>
  <c r="O5" i="1" s="1"/>
  <c r="P5" i="1" s="1"/>
  <c r="AD4" i="1"/>
  <c r="AE4" i="1" s="1"/>
  <c r="AC4" i="1"/>
  <c r="N4" i="1"/>
  <c r="O4" i="1" s="1"/>
  <c r="P4" i="1" s="1"/>
</calcChain>
</file>

<file path=xl/sharedStrings.xml><?xml version="1.0" encoding="utf-8"?>
<sst xmlns="http://schemas.openxmlformats.org/spreadsheetml/2006/main" count="95" uniqueCount="70">
  <si>
    <t xml:space="preserve">No. </t>
  </si>
  <si>
    <t xml:space="preserve">Nama Guru </t>
  </si>
  <si>
    <t>Abdul Haris, S.S</t>
  </si>
  <si>
    <t>Afni Kartika Asman, S.Si</t>
  </si>
  <si>
    <t>Defriyanitha Anggraini Suci, S.Pd</t>
  </si>
  <si>
    <t>Deslin Herliana,S.Pd</t>
  </si>
  <si>
    <t>E.Ruth Veronica Gultom, S.Pd</t>
  </si>
  <si>
    <t>Ferdi Imlah, S.Pd</t>
  </si>
  <si>
    <t>Fuadri Yahya, M.Pd</t>
  </si>
  <si>
    <t>Horin Amanda, S.Pd</t>
  </si>
  <si>
    <t>Iin Handayani, S.Pd</t>
  </si>
  <si>
    <t>Ilham Saputra, S.Pd</t>
  </si>
  <si>
    <t>Irma Faramida, S.Pd</t>
  </si>
  <si>
    <t>Juniar Sitanggang,SS.</t>
  </si>
  <si>
    <t>Mega Ayu Adila, S.Pd</t>
  </si>
  <si>
    <t>Mega Enjela Sari, M.Pd</t>
  </si>
  <si>
    <t>Mutiara, S.Sn</t>
  </si>
  <si>
    <t>Nofriyani Zebua,S.Pd</t>
  </si>
  <si>
    <t>Novi Kurnia, S.Pd</t>
  </si>
  <si>
    <t>Nurul Ismi Putri, S.Pd</t>
  </si>
  <si>
    <t>Putri Widayanti, S. Pd</t>
  </si>
  <si>
    <t>Rahmadanis Shafira, S.Pd</t>
  </si>
  <si>
    <t>Regi Masrizal, S.Pd</t>
  </si>
  <si>
    <t>Relwi Ventrina Tambunan, S.Pd</t>
  </si>
  <si>
    <t>Risma Uli, S. Sos</t>
  </si>
  <si>
    <t>Rizky Kusuma Dewi, S.Pd</t>
  </si>
  <si>
    <t>Sari Bulan, S.Pd</t>
  </si>
  <si>
    <t>Sasmi Nopiyani, S.Si</t>
  </si>
  <si>
    <t>Sinthya Okta Prima Putri, S.Sn</t>
  </si>
  <si>
    <t>Tresia Pakpahan, S. Pd</t>
  </si>
  <si>
    <t>Vemitalia, S.Pd</t>
  </si>
  <si>
    <t>Venny Indriyani Sirait</t>
  </si>
  <si>
    <t>Vera Yanti Silalahi, S.Pd</t>
  </si>
  <si>
    <t>Widya Shintya Dewi, S.Pd</t>
  </si>
  <si>
    <t>Wiki Sril Utami, S.Pd</t>
  </si>
  <si>
    <t>Yurniza Oktavia, S.Pd</t>
  </si>
  <si>
    <t>Daniel Fernando</t>
  </si>
  <si>
    <t>Elsa Rahmi</t>
  </si>
  <si>
    <t>Shehana Siagian</t>
  </si>
  <si>
    <t xml:space="preserve">Penilaian Pelaksanaan Pembelajaran </t>
  </si>
  <si>
    <t>Observasi  1st Periode</t>
  </si>
  <si>
    <t>Catatan hal yang perlu ditingkatkan</t>
  </si>
  <si>
    <t>Observasi  2nd Periode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</si>
  <si>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</si>
  <si>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</si>
  <si>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</si>
  <si>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</si>
  <si>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</si>
  <si>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</si>
  <si>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</si>
  <si>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</si>
  <si>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</si>
  <si>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</si>
  <si>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</si>
  <si>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Jumlah </t>
  </si>
  <si>
    <t xml:space="preserve">Total </t>
  </si>
  <si>
    <t>Ban</t>
  </si>
  <si>
    <t>assesment pengetahuan (HOTS)</t>
  </si>
  <si>
    <t>summative assesment lebih hots</t>
  </si>
  <si>
    <t>menampilkan kegiatan yang mencakup keterampilan</t>
  </si>
  <si>
    <t>memberikan rubrik penilaian keterampilan</t>
  </si>
  <si>
    <t>pedoman scoring pada RPP dan kunci jawaban</t>
  </si>
  <si>
    <t>Teaching aids di perjelas, encourage anak untuk bertanya</t>
  </si>
  <si>
    <t>classroom management</t>
  </si>
  <si>
    <t>Manfaat pembelajaran, alokasi waktu</t>
  </si>
  <si>
    <t>Metode yang kurang cocok dengan materi, Pembelajaran tidak runtut</t>
  </si>
  <si>
    <t>Alokasi Waktu, Demonstrasi</t>
  </si>
  <si>
    <t>Sangat Baik</t>
  </si>
  <si>
    <t xml:space="preserve">Sintak dengan modul sesuaikan, media variasikan, instruksi jelaskan, reward berikan, </t>
  </si>
  <si>
    <t>Nama kegiatan diawal sebutkan, pastikan anak siap sebelum presentasi, sampaikan manfaat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</si>
</sst>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name val="Calibri"/>
      <family val="2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4" xfId="0" applyFont="1" applyFill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5" fillId="2" borderId="4" xfId="0" applyFont="1" applyFill="1" applyBorder="1"/>
    <xf numFmtId="0" fontId="5" fillId="3" borderId="4" xfId="0" applyFont="1" applyFill="1" applyBorder="1"/>
    <xf numFmtId="0" fontId="6" fillId="0" borderId="4" xfId="0" applyFont="1" applyBorder="1" applyAlignment="1">
      <alignment horizontal="left"/>
    </xf>
    <xf numFmtId="0" fontId="4" fillId="2" borderId="4" xfId="0" applyFont="1" applyFill="1" applyBorder="1"/>
    <xf numFmtId="0" fontId="5" fillId="0" borderId="4" xfId="0" applyFont="1" applyBorder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7" fillId="0" borderId="4" xfId="0" applyFont="1" applyBorder="1"/>
    <xf numFmtId="0" fontId="3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7" fillId="0" borderId="0" xfId="0" applyFont="1"/>
    <xf numFmtId="0" fontId="3" fillId="3" borderId="4" xfId="0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4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7" xfId="0" applyFont="1" applyBorder="1"/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4924-6CAD-4F8E-945E-7530EC5CF90C}">
  <dimension ref="A1:AF40"/>
  <sheetViews>
    <sheetView tabSelected="1" topLeftCell="L1" workbookViewId="0">
      <selection activeCell="R7" sqref="R7"/>
    </sheetView>
  </sheetViews>
  <sheetFormatPr baseColWidth="10" defaultColWidth="8.83203125" defaultRowHeight="15" x14ac:dyDescent="0.2"/>
  <cols>
    <col min="1" max="1" width="4.33203125" bestFit="1" customWidth="1"/>
    <col min="2" max="2" width="29.6640625" bestFit="1" customWidth="1"/>
    <col min="31" max="31" width="12.5" bestFit="1" customWidth="1"/>
    <col min="32" max="32" width="88.1640625" bestFit="1" customWidth="1"/>
  </cols>
  <sheetData>
    <row r="1" spans="1:32" x14ac:dyDescent="0.2">
      <c r="A1" s="25" t="s">
        <v>0</v>
      </c>
      <c r="B1" s="25" t="s">
        <v>1</v>
      </c>
      <c r="C1" s="28" t="s">
        <v>39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0"/>
    </row>
    <row r="2" spans="1:32" x14ac:dyDescent="0.2">
      <c r="A2" s="26"/>
      <c r="B2" s="26"/>
      <c r="C2" s="31" t="s">
        <v>40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  <c r="Q2" s="32" t="s">
        <v>41</v>
      </c>
      <c r="R2" s="31" t="s">
        <v>42</v>
      </c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32" t="s">
        <v>41</v>
      </c>
    </row>
    <row r="3" spans="1:32" x14ac:dyDescent="0.2">
      <c r="A3" s="27"/>
      <c r="B3" s="27"/>
      <c r="C3" s="12" t="s">
        <v>43</v>
      </c>
      <c r="D3" s="12" t="s">
        <v>44</v>
      </c>
      <c r="E3" s="12" t="s">
        <v>45</v>
      </c>
      <c r="F3" s="12" t="s">
        <v>46</v>
      </c>
      <c r="G3" s="12" t="s">
        <v>47</v>
      </c>
      <c r="H3" s="12" t="s">
        <v>48</v>
      </c>
      <c r="I3" s="12" t="s">
        <v>49</v>
      </c>
      <c r="J3" s="12" t="s">
        <v>50</v>
      </c>
      <c r="K3" s="12" t="s">
        <v>51</v>
      </c>
      <c r="L3" s="12" t="s">
        <v>52</v>
      </c>
      <c r="M3" s="12" t="s">
        <v>53</v>
      </c>
      <c r="N3" s="12" t="s">
        <v>54</v>
      </c>
      <c r="O3" s="13" t="s">
        <v>55</v>
      </c>
      <c r="P3" s="12" t="s">
        <v>56</v>
      </c>
      <c r="Q3" s="27"/>
      <c r="R3" s="12" t="s">
        <v>43</v>
      </c>
      <c r="S3" s="12" t="s">
        <v>44</v>
      </c>
      <c r="T3" s="12" t="s">
        <v>45</v>
      </c>
      <c r="U3" s="12" t="s">
        <v>46</v>
      </c>
      <c r="V3" s="12" t="s">
        <v>47</v>
      </c>
      <c r="W3" s="12" t="s">
        <v>48</v>
      </c>
      <c r="X3" s="12" t="s">
        <v>49</v>
      </c>
      <c r="Y3" s="12" t="s">
        <v>50</v>
      </c>
      <c r="Z3" s="12" t="s">
        <v>51</v>
      </c>
      <c r="AA3" s="12" t="s">
        <v>52</v>
      </c>
      <c r="AB3" s="12" t="s">
        <v>53</v>
      </c>
      <c r="AC3" s="12" t="s">
        <v>54</v>
      </c>
      <c r="AD3" s="13" t="s">
        <v>55</v>
      </c>
      <c r="AE3" s="12" t="s">
        <v>56</v>
      </c>
      <c r="AF3" s="27"/>
    </row>
    <row r="4" spans="1:32" ht="16" x14ac:dyDescent="0.2">
      <c r="A4" s="1">
        <v>1</v>
      </c>
      <c r="B4" s="2" t="s">
        <v>2</v>
      </c>
      <c r="C4" s="1">
        <v>20</v>
      </c>
      <c r="D4" s="1">
        <v>8</v>
      </c>
      <c r="E4" s="1">
        <v>16</v>
      </c>
      <c r="F4" s="1">
        <v>28</v>
      </c>
      <c r="G4" s="1">
        <v>23</v>
      </c>
      <c r="H4" s="1">
        <v>20</v>
      </c>
      <c r="I4" s="1">
        <v>20</v>
      </c>
      <c r="J4" s="1">
        <v>20</v>
      </c>
      <c r="K4" s="1">
        <v>12</v>
      </c>
      <c r="L4" s="1">
        <v>8</v>
      </c>
      <c r="M4" s="1">
        <v>12</v>
      </c>
      <c r="N4" s="1">
        <f t="shared" ref="N4:N28" si="0">C4+D4+E4+F4+I4+J4+K4+L4+M4</f>
        <v>144</v>
      </c>
      <c r="O4" s="14">
        <f t="shared" ref="O4:O12" si="1">N4/36</f>
        <v>4</v>
      </c>
      <c r="P4" s="15" t="str">
        <f t="shared" ref="P4:P19" si="2">IF(O4&gt;=3.55,"Sangat Baik",IF(O4&gt;=2.55,"Baik",IF(O4&gt;=1.55,"Cukup","Kurang")))</f>
        <v>Sangat Baik</v>
      </c>
      <c r="Q4" s="15"/>
      <c r="R4" s="1">
        <v>20</v>
      </c>
      <c r="S4" s="1">
        <v>8</v>
      </c>
      <c r="T4" s="1">
        <v>16</v>
      </c>
      <c r="U4" s="1">
        <v>28</v>
      </c>
      <c r="V4" s="1">
        <v>24</v>
      </c>
      <c r="W4" s="1">
        <v>20</v>
      </c>
      <c r="X4" s="1">
        <v>20</v>
      </c>
      <c r="Y4" s="1">
        <v>20</v>
      </c>
      <c r="Z4" s="1">
        <v>12</v>
      </c>
      <c r="AA4" s="1">
        <v>8</v>
      </c>
      <c r="AB4" s="1">
        <v>12</v>
      </c>
      <c r="AC4" s="1">
        <f t="shared" ref="AC4:AC28" si="3">R4+S4+T4+U4+X4+Y4+Z4+AA4+AB4</f>
        <v>144</v>
      </c>
      <c r="AD4" s="16">
        <f t="shared" ref="AD4:AD13" si="4">AC4/36</f>
        <v>4</v>
      </c>
      <c r="AE4" s="1" t="str">
        <f t="shared" ref="AE4:AE19" si="5">IF(AD4&gt;=3.55,"Sangat Baik",IF(AD4&gt;=2.55,"Baik",IF(AD4&gt;=1.55,"Cukup","Kurang")))</f>
        <v>Sangat Baik</v>
      </c>
      <c r="AF4" s="1"/>
    </row>
    <row r="5" spans="1:32" ht="16" x14ac:dyDescent="0.2">
      <c r="A5" s="1">
        <v>2</v>
      </c>
      <c r="B5" s="3" t="s">
        <v>3</v>
      </c>
      <c r="C5" s="1">
        <v>19</v>
      </c>
      <c r="D5" s="1">
        <v>8</v>
      </c>
      <c r="E5" s="1">
        <v>14</v>
      </c>
      <c r="F5" s="1">
        <v>26</v>
      </c>
      <c r="G5" s="1">
        <v>22</v>
      </c>
      <c r="H5" s="1">
        <v>19</v>
      </c>
      <c r="I5" s="1">
        <v>19</v>
      </c>
      <c r="J5" s="1">
        <v>20</v>
      </c>
      <c r="K5" s="1">
        <v>11</v>
      </c>
      <c r="L5" s="1">
        <v>8</v>
      </c>
      <c r="M5" s="1">
        <v>11</v>
      </c>
      <c r="N5" s="1">
        <f t="shared" si="0"/>
        <v>136</v>
      </c>
      <c r="O5" s="14">
        <f t="shared" si="1"/>
        <v>3.7777777777777777</v>
      </c>
      <c r="P5" s="15" t="str">
        <f t="shared" si="2"/>
        <v>Sangat Baik</v>
      </c>
      <c r="Q5" s="15"/>
      <c r="R5" s="1">
        <v>19</v>
      </c>
      <c r="S5" s="1">
        <v>8</v>
      </c>
      <c r="T5" s="1">
        <v>15.5</v>
      </c>
      <c r="U5" s="1">
        <v>26</v>
      </c>
      <c r="V5" s="1">
        <v>23.5</v>
      </c>
      <c r="W5" s="1">
        <v>20</v>
      </c>
      <c r="X5" s="1">
        <v>19</v>
      </c>
      <c r="Y5" s="1">
        <v>20</v>
      </c>
      <c r="Z5" s="1">
        <v>11</v>
      </c>
      <c r="AA5" s="1">
        <v>8</v>
      </c>
      <c r="AB5" s="1">
        <v>11</v>
      </c>
      <c r="AC5" s="1">
        <f t="shared" si="3"/>
        <v>137.5</v>
      </c>
      <c r="AD5" s="16">
        <f t="shared" si="4"/>
        <v>3.8194444444444446</v>
      </c>
      <c r="AE5" s="1" t="str">
        <f t="shared" si="5"/>
        <v>Sangat Baik</v>
      </c>
      <c r="AF5" s="1"/>
    </row>
    <row r="6" spans="1:32" ht="16" x14ac:dyDescent="0.2">
      <c r="A6" s="1">
        <v>3</v>
      </c>
      <c r="B6" s="3" t="s">
        <v>4</v>
      </c>
      <c r="C6" s="1">
        <v>20</v>
      </c>
      <c r="D6" s="1">
        <v>8</v>
      </c>
      <c r="E6" s="1">
        <v>15</v>
      </c>
      <c r="F6" s="1">
        <v>23</v>
      </c>
      <c r="G6" s="1">
        <v>22</v>
      </c>
      <c r="H6" s="1">
        <v>20</v>
      </c>
      <c r="I6" s="1">
        <v>20</v>
      </c>
      <c r="J6" s="1">
        <v>20</v>
      </c>
      <c r="K6" s="1">
        <v>10</v>
      </c>
      <c r="L6" s="1">
        <v>8</v>
      </c>
      <c r="M6" s="1">
        <v>12</v>
      </c>
      <c r="N6" s="1">
        <f t="shared" si="0"/>
        <v>136</v>
      </c>
      <c r="O6" s="14">
        <f t="shared" si="1"/>
        <v>3.7777777777777777</v>
      </c>
      <c r="P6" s="15" t="str">
        <f t="shared" si="2"/>
        <v>Sangat Baik</v>
      </c>
      <c r="Q6" s="15"/>
      <c r="R6" s="1">
        <v>20</v>
      </c>
      <c r="S6" s="1">
        <v>8</v>
      </c>
      <c r="T6" s="1">
        <v>16</v>
      </c>
      <c r="U6" s="1">
        <v>28</v>
      </c>
      <c r="V6" s="1">
        <v>23</v>
      </c>
      <c r="W6" s="1">
        <v>20</v>
      </c>
      <c r="X6" s="1">
        <v>19</v>
      </c>
      <c r="Y6" s="1">
        <v>20</v>
      </c>
      <c r="Z6" s="1">
        <v>10</v>
      </c>
      <c r="AA6" s="1">
        <v>8</v>
      </c>
      <c r="AB6" s="1">
        <v>12</v>
      </c>
      <c r="AC6" s="1">
        <f t="shared" si="3"/>
        <v>141</v>
      </c>
      <c r="AD6" s="16">
        <f t="shared" si="4"/>
        <v>3.9166666666666665</v>
      </c>
      <c r="AE6" s="1" t="str">
        <f t="shared" si="5"/>
        <v>Sangat Baik</v>
      </c>
      <c r="AF6" s="1"/>
    </row>
    <row r="7" spans="1:32" ht="16" x14ac:dyDescent="0.2">
      <c r="A7" s="1">
        <v>4</v>
      </c>
      <c r="B7" s="3" t="s">
        <v>5</v>
      </c>
      <c r="C7" s="1">
        <v>20</v>
      </c>
      <c r="D7" s="1">
        <v>8</v>
      </c>
      <c r="E7" s="1">
        <v>16</v>
      </c>
      <c r="F7" s="1">
        <v>22</v>
      </c>
      <c r="G7" s="1">
        <v>24</v>
      </c>
      <c r="H7" s="1">
        <v>18</v>
      </c>
      <c r="I7" s="1">
        <v>20</v>
      </c>
      <c r="J7" s="1">
        <v>20</v>
      </c>
      <c r="K7" s="1">
        <v>12</v>
      </c>
      <c r="L7" s="1">
        <v>8</v>
      </c>
      <c r="M7" s="1">
        <v>12</v>
      </c>
      <c r="N7" s="1">
        <f t="shared" si="0"/>
        <v>138</v>
      </c>
      <c r="O7" s="14">
        <f t="shared" si="1"/>
        <v>3.8333333333333335</v>
      </c>
      <c r="P7" s="15" t="str">
        <f t="shared" si="2"/>
        <v>Sangat Baik</v>
      </c>
      <c r="Q7" s="15"/>
      <c r="R7" s="1">
        <v>20</v>
      </c>
      <c r="S7" s="1">
        <v>8</v>
      </c>
      <c r="T7" s="1">
        <v>16</v>
      </c>
      <c r="U7" s="1">
        <v>27</v>
      </c>
      <c r="V7" s="1">
        <v>24</v>
      </c>
      <c r="W7" s="1">
        <v>19</v>
      </c>
      <c r="X7" s="1">
        <v>20</v>
      </c>
      <c r="Y7" s="1">
        <v>20</v>
      </c>
      <c r="Z7" s="1">
        <v>12</v>
      </c>
      <c r="AA7" s="1">
        <v>8</v>
      </c>
      <c r="AB7" s="1">
        <v>12</v>
      </c>
      <c r="AC7" s="1">
        <f t="shared" si="3"/>
        <v>143</v>
      </c>
      <c r="AD7" s="16">
        <f t="shared" si="4"/>
        <v>3.9722222222222223</v>
      </c>
      <c r="AE7" s="1" t="str">
        <f t="shared" si="5"/>
        <v>Sangat Baik</v>
      </c>
      <c r="AF7" s="1"/>
    </row>
    <row r="8" spans="1:32" ht="16" x14ac:dyDescent="0.2">
      <c r="A8" s="1">
        <v>5</v>
      </c>
      <c r="B8" s="3" t="s">
        <v>6</v>
      </c>
      <c r="C8" s="1">
        <v>11</v>
      </c>
      <c r="D8" s="1">
        <v>4</v>
      </c>
      <c r="E8" s="1">
        <v>12</v>
      </c>
      <c r="F8" s="1">
        <v>22</v>
      </c>
      <c r="G8" s="1">
        <v>20</v>
      </c>
      <c r="H8" s="1">
        <v>17</v>
      </c>
      <c r="I8" s="1">
        <v>15</v>
      </c>
      <c r="J8" s="1">
        <v>20</v>
      </c>
      <c r="K8" s="1">
        <v>8</v>
      </c>
      <c r="L8" s="1">
        <v>7</v>
      </c>
      <c r="M8" s="1">
        <v>5</v>
      </c>
      <c r="N8" s="1">
        <f t="shared" si="0"/>
        <v>104</v>
      </c>
      <c r="O8" s="14">
        <f t="shared" si="1"/>
        <v>2.8888888888888888</v>
      </c>
      <c r="P8" s="15" t="str">
        <f t="shared" si="2"/>
        <v>Baik</v>
      </c>
      <c r="Q8" s="15"/>
      <c r="R8" s="1">
        <v>15</v>
      </c>
      <c r="S8" s="1">
        <v>8</v>
      </c>
      <c r="T8" s="1">
        <v>13</v>
      </c>
      <c r="U8" s="1">
        <v>24</v>
      </c>
      <c r="V8" s="1">
        <v>21</v>
      </c>
      <c r="W8" s="1">
        <v>17</v>
      </c>
      <c r="X8" s="1">
        <v>13</v>
      </c>
      <c r="Y8" s="1">
        <v>20</v>
      </c>
      <c r="Z8" s="1">
        <v>12</v>
      </c>
      <c r="AA8" s="1">
        <v>8</v>
      </c>
      <c r="AB8" s="1">
        <v>12</v>
      </c>
      <c r="AC8" s="1">
        <f t="shared" si="3"/>
        <v>125</v>
      </c>
      <c r="AD8" s="16">
        <f t="shared" si="4"/>
        <v>3.4722222222222223</v>
      </c>
      <c r="AE8" s="1" t="str">
        <f t="shared" si="5"/>
        <v>Baik</v>
      </c>
      <c r="AF8" s="1"/>
    </row>
    <row r="9" spans="1:32" ht="16" x14ac:dyDescent="0.2">
      <c r="A9" s="1">
        <v>6</v>
      </c>
      <c r="B9" s="2" t="s">
        <v>7</v>
      </c>
      <c r="C9" s="1">
        <v>20</v>
      </c>
      <c r="D9" s="1">
        <v>8</v>
      </c>
      <c r="E9" s="1">
        <v>16</v>
      </c>
      <c r="F9" s="1">
        <v>27</v>
      </c>
      <c r="G9" s="1">
        <v>24</v>
      </c>
      <c r="H9" s="1">
        <v>19</v>
      </c>
      <c r="I9" s="1">
        <v>20</v>
      </c>
      <c r="J9" s="1">
        <v>20</v>
      </c>
      <c r="K9" s="1">
        <v>11</v>
      </c>
      <c r="L9" s="1">
        <v>8</v>
      </c>
      <c r="M9" s="1">
        <v>5</v>
      </c>
      <c r="N9" s="1">
        <f t="shared" si="0"/>
        <v>135</v>
      </c>
      <c r="O9" s="14">
        <f t="shared" si="1"/>
        <v>3.75</v>
      </c>
      <c r="P9" s="15" t="str">
        <f t="shared" si="2"/>
        <v>Sangat Baik</v>
      </c>
      <c r="Q9" s="15"/>
      <c r="R9" s="1">
        <v>20</v>
      </c>
      <c r="S9" s="1">
        <v>8</v>
      </c>
      <c r="T9" s="1">
        <v>16</v>
      </c>
      <c r="U9" s="1">
        <v>28</v>
      </c>
      <c r="V9" s="1">
        <v>24</v>
      </c>
      <c r="W9" s="1">
        <v>20</v>
      </c>
      <c r="X9" s="1">
        <v>20</v>
      </c>
      <c r="Y9" s="1">
        <v>20</v>
      </c>
      <c r="Z9" s="1">
        <v>12</v>
      </c>
      <c r="AA9" s="1">
        <v>8</v>
      </c>
      <c r="AB9" s="1">
        <v>12</v>
      </c>
      <c r="AC9" s="1">
        <f t="shared" si="3"/>
        <v>144</v>
      </c>
      <c r="AD9" s="16">
        <f t="shared" si="4"/>
        <v>4</v>
      </c>
      <c r="AE9" s="1" t="str">
        <f t="shared" si="5"/>
        <v>Sangat Baik</v>
      </c>
      <c r="AF9" s="1"/>
    </row>
    <row r="10" spans="1:32" ht="16" x14ac:dyDescent="0.2">
      <c r="A10" s="1">
        <v>7</v>
      </c>
      <c r="B10" s="2" t="s">
        <v>8</v>
      </c>
      <c r="C10" s="1">
        <v>18</v>
      </c>
      <c r="D10" s="1">
        <v>8</v>
      </c>
      <c r="E10" s="1">
        <v>12</v>
      </c>
      <c r="F10" s="1">
        <v>23</v>
      </c>
      <c r="G10" s="1">
        <v>18</v>
      </c>
      <c r="H10" s="1">
        <v>19</v>
      </c>
      <c r="I10" s="1">
        <v>15</v>
      </c>
      <c r="J10" s="1">
        <v>18</v>
      </c>
      <c r="K10" s="1">
        <v>11</v>
      </c>
      <c r="L10" s="1">
        <v>8</v>
      </c>
      <c r="M10" s="1">
        <v>7</v>
      </c>
      <c r="N10" s="1">
        <f t="shared" si="0"/>
        <v>120</v>
      </c>
      <c r="O10" s="14">
        <f t="shared" si="1"/>
        <v>3.3333333333333335</v>
      </c>
      <c r="P10" s="15" t="str">
        <f t="shared" si="2"/>
        <v>Baik</v>
      </c>
      <c r="Q10" s="15"/>
      <c r="R10" s="1">
        <v>19</v>
      </c>
      <c r="S10" s="1">
        <v>8</v>
      </c>
      <c r="T10" s="1">
        <v>14</v>
      </c>
      <c r="U10" s="1">
        <v>23</v>
      </c>
      <c r="V10" s="1">
        <v>20</v>
      </c>
      <c r="W10" s="1">
        <v>17</v>
      </c>
      <c r="X10" s="1">
        <v>17</v>
      </c>
      <c r="Y10" s="1">
        <v>18</v>
      </c>
      <c r="Z10" s="1">
        <v>12</v>
      </c>
      <c r="AA10" s="1">
        <v>8</v>
      </c>
      <c r="AB10" s="1">
        <v>9</v>
      </c>
      <c r="AC10" s="1">
        <f t="shared" si="3"/>
        <v>128</v>
      </c>
      <c r="AD10" s="16">
        <f t="shared" si="4"/>
        <v>3.5555555555555554</v>
      </c>
      <c r="AE10" s="1" t="str">
        <f t="shared" si="5"/>
        <v>Sangat Baik</v>
      </c>
      <c r="AF10" s="1"/>
    </row>
    <row r="11" spans="1:32" ht="16" x14ac:dyDescent="0.2">
      <c r="A11" s="1">
        <v>8</v>
      </c>
      <c r="B11" s="4" t="s">
        <v>9</v>
      </c>
      <c r="C11" s="1">
        <v>19</v>
      </c>
      <c r="D11" s="1">
        <v>8</v>
      </c>
      <c r="E11" s="1">
        <v>16</v>
      </c>
      <c r="F11" s="1">
        <v>28</v>
      </c>
      <c r="G11" s="1">
        <v>24</v>
      </c>
      <c r="H11" s="1">
        <v>20</v>
      </c>
      <c r="I11" s="1">
        <v>20</v>
      </c>
      <c r="J11" s="1">
        <v>20</v>
      </c>
      <c r="K11" s="1">
        <v>12</v>
      </c>
      <c r="L11" s="1">
        <v>8</v>
      </c>
      <c r="M11" s="1">
        <v>12</v>
      </c>
      <c r="N11" s="1">
        <f t="shared" si="0"/>
        <v>143</v>
      </c>
      <c r="O11" s="14">
        <f t="shared" si="1"/>
        <v>3.9722222222222223</v>
      </c>
      <c r="P11" s="15" t="str">
        <f t="shared" si="2"/>
        <v>Sangat Baik</v>
      </c>
      <c r="Q11" s="15"/>
      <c r="R11" s="1">
        <v>20</v>
      </c>
      <c r="S11" s="1">
        <v>8</v>
      </c>
      <c r="T11" s="1">
        <v>16</v>
      </c>
      <c r="U11" s="1">
        <v>28</v>
      </c>
      <c r="V11" s="1">
        <v>24</v>
      </c>
      <c r="W11" s="1">
        <v>20</v>
      </c>
      <c r="X11" s="1">
        <v>20</v>
      </c>
      <c r="Y11" s="1">
        <v>20</v>
      </c>
      <c r="Z11" s="1">
        <v>12</v>
      </c>
      <c r="AA11" s="1">
        <v>8</v>
      </c>
      <c r="AB11" s="1">
        <v>11</v>
      </c>
      <c r="AC11" s="1">
        <f t="shared" si="3"/>
        <v>143</v>
      </c>
      <c r="AD11" s="16">
        <f t="shared" si="4"/>
        <v>3.9722222222222223</v>
      </c>
      <c r="AE11" s="1" t="str">
        <f t="shared" si="5"/>
        <v>Sangat Baik</v>
      </c>
      <c r="AF11" s="1"/>
    </row>
    <row r="12" spans="1:32" ht="16" x14ac:dyDescent="0.2">
      <c r="A12" s="1">
        <v>9</v>
      </c>
      <c r="B12" s="3" t="s">
        <v>10</v>
      </c>
      <c r="C12" s="1">
        <v>19</v>
      </c>
      <c r="D12" s="1">
        <v>8</v>
      </c>
      <c r="E12" s="1">
        <v>16</v>
      </c>
      <c r="F12" s="1">
        <v>26</v>
      </c>
      <c r="G12" s="1">
        <v>24</v>
      </c>
      <c r="H12" s="1">
        <v>18</v>
      </c>
      <c r="I12" s="1">
        <v>19</v>
      </c>
      <c r="J12" s="1">
        <v>19</v>
      </c>
      <c r="K12" s="1">
        <v>8</v>
      </c>
      <c r="L12" s="1">
        <v>8</v>
      </c>
      <c r="M12" s="1">
        <v>6</v>
      </c>
      <c r="N12" s="1">
        <f t="shared" si="0"/>
        <v>129</v>
      </c>
      <c r="O12" s="14">
        <f t="shared" si="1"/>
        <v>3.5833333333333335</v>
      </c>
      <c r="P12" s="15" t="str">
        <f t="shared" si="2"/>
        <v>Sangat Baik</v>
      </c>
      <c r="Q12" s="15" t="s">
        <v>57</v>
      </c>
      <c r="R12" s="1">
        <v>19</v>
      </c>
      <c r="S12" s="1">
        <v>8</v>
      </c>
      <c r="T12" s="1">
        <v>16</v>
      </c>
      <c r="U12" s="1">
        <v>26</v>
      </c>
      <c r="V12" s="1">
        <v>24</v>
      </c>
      <c r="W12" s="1">
        <v>18</v>
      </c>
      <c r="X12" s="1">
        <v>21</v>
      </c>
      <c r="Y12" s="1">
        <v>21</v>
      </c>
      <c r="Z12" s="1">
        <v>8</v>
      </c>
      <c r="AA12" s="1">
        <v>8</v>
      </c>
      <c r="AB12" s="1">
        <v>6</v>
      </c>
      <c r="AC12" s="1">
        <f t="shared" si="3"/>
        <v>133</v>
      </c>
      <c r="AD12" s="16">
        <f t="shared" si="4"/>
        <v>3.6944444444444446</v>
      </c>
      <c r="AE12" s="1" t="str">
        <f t="shared" si="5"/>
        <v>Sangat Baik</v>
      </c>
      <c r="AF12" s="1" t="s">
        <v>58</v>
      </c>
    </row>
    <row r="13" spans="1:32" ht="16" x14ac:dyDescent="0.2">
      <c r="A13" s="1">
        <v>10</v>
      </c>
      <c r="B13" s="2" t="s">
        <v>11</v>
      </c>
      <c r="C13" s="1">
        <v>16</v>
      </c>
      <c r="D13" s="1">
        <v>8</v>
      </c>
      <c r="E13" s="1">
        <v>11</v>
      </c>
      <c r="F13" s="1">
        <v>22</v>
      </c>
      <c r="G13" s="1">
        <v>21</v>
      </c>
      <c r="H13" s="1">
        <v>16</v>
      </c>
      <c r="I13" s="1">
        <v>16</v>
      </c>
      <c r="J13" s="1">
        <v>18</v>
      </c>
      <c r="K13" s="17">
        <v>12</v>
      </c>
      <c r="L13" s="1">
        <v>8</v>
      </c>
      <c r="M13" s="1">
        <v>5</v>
      </c>
      <c r="N13" s="17">
        <f t="shared" si="0"/>
        <v>116</v>
      </c>
      <c r="O13" s="14">
        <f>N13/36</f>
        <v>3.2222222222222223</v>
      </c>
      <c r="P13" s="15" t="str">
        <f t="shared" si="2"/>
        <v>Baik</v>
      </c>
      <c r="Q13" s="15"/>
      <c r="R13" s="1">
        <v>19</v>
      </c>
      <c r="S13" s="1">
        <v>8</v>
      </c>
      <c r="T13" s="1">
        <v>16</v>
      </c>
      <c r="U13" s="1">
        <v>26</v>
      </c>
      <c r="V13" s="1">
        <v>22</v>
      </c>
      <c r="W13" s="1">
        <v>18</v>
      </c>
      <c r="X13" s="1">
        <v>19</v>
      </c>
      <c r="Y13" s="1">
        <v>20</v>
      </c>
      <c r="Z13" s="1">
        <v>11</v>
      </c>
      <c r="AA13" s="1">
        <v>8</v>
      </c>
      <c r="AB13" s="1">
        <v>10</v>
      </c>
      <c r="AC13" s="1">
        <f t="shared" si="3"/>
        <v>137</v>
      </c>
      <c r="AD13" s="16">
        <f t="shared" si="4"/>
        <v>3.8055555555555554</v>
      </c>
      <c r="AE13" s="1" t="str">
        <f t="shared" si="5"/>
        <v>Sangat Baik</v>
      </c>
      <c r="AF13" s="1"/>
    </row>
    <row r="14" spans="1:32" ht="16" x14ac:dyDescent="0.2">
      <c r="A14" s="1">
        <v>11</v>
      </c>
      <c r="B14" s="3" t="s">
        <v>12</v>
      </c>
      <c r="C14" s="1">
        <v>16</v>
      </c>
      <c r="D14" s="1">
        <v>6</v>
      </c>
      <c r="E14" s="1">
        <v>16</v>
      </c>
      <c r="F14" s="1">
        <v>24</v>
      </c>
      <c r="G14" s="1">
        <v>13</v>
      </c>
      <c r="H14" s="18">
        <v>17</v>
      </c>
      <c r="I14" s="1">
        <v>18</v>
      </c>
      <c r="J14" s="1">
        <v>18</v>
      </c>
      <c r="K14" s="1">
        <v>7</v>
      </c>
      <c r="L14" s="1">
        <v>8</v>
      </c>
      <c r="M14" s="1">
        <v>9</v>
      </c>
      <c r="N14" s="1">
        <f t="shared" si="0"/>
        <v>122</v>
      </c>
      <c r="O14" s="14">
        <v>3.4</v>
      </c>
      <c r="P14" s="15" t="str">
        <f t="shared" si="2"/>
        <v>Baik</v>
      </c>
      <c r="Q14" s="15"/>
      <c r="R14" s="1">
        <v>19</v>
      </c>
      <c r="S14" s="1">
        <v>7</v>
      </c>
      <c r="T14" s="1">
        <v>12</v>
      </c>
      <c r="U14" s="1">
        <v>22</v>
      </c>
      <c r="V14" s="1">
        <v>18</v>
      </c>
      <c r="W14" s="1">
        <v>18</v>
      </c>
      <c r="X14" s="1">
        <v>15</v>
      </c>
      <c r="Y14" s="1">
        <v>19</v>
      </c>
      <c r="Z14" s="1">
        <v>9</v>
      </c>
      <c r="AA14" s="1">
        <v>8</v>
      </c>
      <c r="AB14" s="1">
        <v>12</v>
      </c>
      <c r="AC14" s="1">
        <f t="shared" si="3"/>
        <v>123</v>
      </c>
      <c r="AD14" s="16">
        <v>3.4</v>
      </c>
      <c r="AE14" s="1" t="str">
        <f t="shared" si="5"/>
        <v>Baik</v>
      </c>
      <c r="AF14" s="1"/>
    </row>
    <row r="15" spans="1:32" ht="16" x14ac:dyDescent="0.2">
      <c r="A15" s="1">
        <v>12</v>
      </c>
      <c r="B15" s="3" t="s">
        <v>13</v>
      </c>
      <c r="C15" s="1">
        <v>16</v>
      </c>
      <c r="D15" s="1">
        <v>6</v>
      </c>
      <c r="E15" s="1">
        <v>15</v>
      </c>
      <c r="F15" s="1">
        <v>27</v>
      </c>
      <c r="G15" s="1">
        <v>22</v>
      </c>
      <c r="H15" s="1">
        <v>20</v>
      </c>
      <c r="I15" s="1">
        <v>20</v>
      </c>
      <c r="J15" s="1">
        <v>20</v>
      </c>
      <c r="K15" s="1">
        <v>10</v>
      </c>
      <c r="L15" s="1">
        <v>8</v>
      </c>
      <c r="M15" s="1">
        <v>11</v>
      </c>
      <c r="N15" s="1">
        <f t="shared" si="0"/>
        <v>133</v>
      </c>
      <c r="O15" s="14">
        <f t="shared" ref="O15:O28" si="6">N15/36</f>
        <v>3.6944444444444446</v>
      </c>
      <c r="P15" s="15" t="str">
        <f t="shared" si="2"/>
        <v>Sangat Baik</v>
      </c>
      <c r="Q15" s="15" t="s">
        <v>59</v>
      </c>
      <c r="R15" s="1">
        <v>16</v>
      </c>
      <c r="S15" s="1">
        <v>6</v>
      </c>
      <c r="T15" s="1">
        <v>15</v>
      </c>
      <c r="U15" s="1">
        <v>27</v>
      </c>
      <c r="V15" s="1">
        <v>22</v>
      </c>
      <c r="W15" s="1">
        <v>20</v>
      </c>
      <c r="X15" s="1">
        <v>20</v>
      </c>
      <c r="Y15" s="1">
        <v>20</v>
      </c>
      <c r="Z15" s="1">
        <v>11</v>
      </c>
      <c r="AA15" s="1">
        <v>8</v>
      </c>
      <c r="AB15" s="1">
        <v>11</v>
      </c>
      <c r="AC15" s="1">
        <f t="shared" si="3"/>
        <v>134</v>
      </c>
      <c r="AD15" s="16">
        <f t="shared" ref="AD15:AD28" si="7">AC15/36</f>
        <v>3.7222222222222223</v>
      </c>
      <c r="AE15" s="1" t="str">
        <f t="shared" si="5"/>
        <v>Sangat Baik</v>
      </c>
      <c r="AF15" s="1" t="s">
        <v>60</v>
      </c>
    </row>
    <row r="16" spans="1:32" ht="16" x14ac:dyDescent="0.2">
      <c r="A16" s="1">
        <v>14</v>
      </c>
      <c r="B16" s="3" t="s">
        <v>14</v>
      </c>
      <c r="C16" s="1">
        <v>19</v>
      </c>
      <c r="D16" s="1">
        <v>7</v>
      </c>
      <c r="E16" s="1">
        <v>15</v>
      </c>
      <c r="F16" s="1">
        <v>25</v>
      </c>
      <c r="G16" s="1">
        <v>22</v>
      </c>
      <c r="H16" s="1">
        <v>19</v>
      </c>
      <c r="I16" s="1">
        <v>19</v>
      </c>
      <c r="J16" s="1">
        <v>19</v>
      </c>
      <c r="K16" s="1">
        <v>12</v>
      </c>
      <c r="L16" s="1">
        <v>8</v>
      </c>
      <c r="M16" s="1">
        <v>12</v>
      </c>
      <c r="N16" s="1">
        <f t="shared" si="0"/>
        <v>136</v>
      </c>
      <c r="O16" s="14">
        <f t="shared" si="6"/>
        <v>3.7777777777777777</v>
      </c>
      <c r="P16" s="15" t="str">
        <f t="shared" si="2"/>
        <v>Sangat Baik</v>
      </c>
      <c r="Q16" s="15"/>
      <c r="R16" s="1">
        <v>18</v>
      </c>
      <c r="S16" s="1">
        <v>8</v>
      </c>
      <c r="T16" s="1">
        <v>16</v>
      </c>
      <c r="U16" s="1">
        <v>27</v>
      </c>
      <c r="V16" s="1">
        <v>22</v>
      </c>
      <c r="W16" s="1">
        <v>19</v>
      </c>
      <c r="X16" s="1">
        <v>18</v>
      </c>
      <c r="Y16" s="1">
        <v>20</v>
      </c>
      <c r="Z16" s="1">
        <v>12</v>
      </c>
      <c r="AA16" s="1">
        <v>8</v>
      </c>
      <c r="AB16" s="1">
        <v>6</v>
      </c>
      <c r="AC16" s="1">
        <f t="shared" si="3"/>
        <v>133</v>
      </c>
      <c r="AD16" s="16">
        <f t="shared" si="7"/>
        <v>3.6944444444444446</v>
      </c>
      <c r="AE16" s="1" t="str">
        <f t="shared" si="5"/>
        <v>Sangat Baik</v>
      </c>
      <c r="AF16" s="1"/>
    </row>
    <row r="17" spans="1:32" ht="16" x14ac:dyDescent="0.2">
      <c r="A17" s="1">
        <v>15</v>
      </c>
      <c r="B17" s="3" t="s">
        <v>15</v>
      </c>
      <c r="C17" s="1">
        <v>19</v>
      </c>
      <c r="D17" s="1">
        <v>7</v>
      </c>
      <c r="E17" s="1">
        <v>15</v>
      </c>
      <c r="F17" s="1">
        <v>25</v>
      </c>
      <c r="G17" s="1">
        <v>22</v>
      </c>
      <c r="H17" s="1">
        <v>19</v>
      </c>
      <c r="I17" s="1">
        <v>19</v>
      </c>
      <c r="J17" s="1">
        <v>19</v>
      </c>
      <c r="K17" s="1">
        <v>12</v>
      </c>
      <c r="L17" s="1">
        <v>8</v>
      </c>
      <c r="M17" s="1">
        <v>12</v>
      </c>
      <c r="N17" s="1">
        <f t="shared" si="0"/>
        <v>136</v>
      </c>
      <c r="O17" s="14">
        <f t="shared" si="6"/>
        <v>3.7777777777777777</v>
      </c>
      <c r="P17" s="15" t="str">
        <f t="shared" si="2"/>
        <v>Sangat Baik</v>
      </c>
      <c r="Q17" s="15"/>
      <c r="R17" s="1">
        <v>18</v>
      </c>
      <c r="S17" s="1">
        <v>8</v>
      </c>
      <c r="T17" s="1">
        <v>16</v>
      </c>
      <c r="U17" s="1">
        <v>27</v>
      </c>
      <c r="V17" s="1">
        <v>22</v>
      </c>
      <c r="W17" s="1">
        <v>19</v>
      </c>
      <c r="X17" s="1">
        <v>18</v>
      </c>
      <c r="Y17" s="1">
        <v>20</v>
      </c>
      <c r="Z17" s="1">
        <v>12</v>
      </c>
      <c r="AA17" s="1">
        <v>8</v>
      </c>
      <c r="AB17" s="1">
        <v>6</v>
      </c>
      <c r="AC17" s="1">
        <f t="shared" si="3"/>
        <v>133</v>
      </c>
      <c r="AD17" s="16">
        <f t="shared" si="7"/>
        <v>3.6944444444444446</v>
      </c>
      <c r="AE17" s="1" t="str">
        <f t="shared" si="5"/>
        <v>Sangat Baik</v>
      </c>
      <c r="AF17" s="1"/>
    </row>
    <row r="18" spans="1:32" ht="16" x14ac:dyDescent="0.2">
      <c r="A18" s="1">
        <v>17</v>
      </c>
      <c r="B18" s="3" t="s">
        <v>16</v>
      </c>
      <c r="C18" s="1">
        <v>19</v>
      </c>
      <c r="D18" s="1">
        <v>8</v>
      </c>
      <c r="E18" s="1">
        <v>16</v>
      </c>
      <c r="F18" s="1">
        <v>26</v>
      </c>
      <c r="G18" s="1">
        <v>24</v>
      </c>
      <c r="H18" s="1">
        <v>18</v>
      </c>
      <c r="I18" s="1">
        <v>19</v>
      </c>
      <c r="J18" s="1">
        <v>19</v>
      </c>
      <c r="K18" s="1">
        <v>8</v>
      </c>
      <c r="L18" s="1">
        <v>8</v>
      </c>
      <c r="M18" s="1">
        <v>6</v>
      </c>
      <c r="N18" s="1">
        <f t="shared" si="0"/>
        <v>129</v>
      </c>
      <c r="O18" s="14">
        <f t="shared" si="6"/>
        <v>3.5833333333333335</v>
      </c>
      <c r="P18" s="15" t="str">
        <f t="shared" si="2"/>
        <v>Sangat Baik</v>
      </c>
      <c r="Q18" s="15" t="s">
        <v>57</v>
      </c>
      <c r="R18" s="1">
        <v>19</v>
      </c>
      <c r="S18" s="1">
        <v>8</v>
      </c>
      <c r="T18" s="1">
        <v>16</v>
      </c>
      <c r="U18" s="1">
        <v>26</v>
      </c>
      <c r="V18" s="1">
        <v>24</v>
      </c>
      <c r="W18" s="1">
        <v>18</v>
      </c>
      <c r="X18" s="1">
        <v>21</v>
      </c>
      <c r="Y18" s="1">
        <v>21</v>
      </c>
      <c r="Z18" s="1">
        <v>8</v>
      </c>
      <c r="AA18" s="1">
        <v>8</v>
      </c>
      <c r="AB18" s="1">
        <v>6</v>
      </c>
      <c r="AC18" s="1">
        <f t="shared" si="3"/>
        <v>133</v>
      </c>
      <c r="AD18" s="16">
        <f t="shared" si="7"/>
        <v>3.6944444444444446</v>
      </c>
      <c r="AE18" s="1" t="str">
        <f t="shared" si="5"/>
        <v>Sangat Baik</v>
      </c>
      <c r="AF18" s="1" t="s">
        <v>58</v>
      </c>
    </row>
    <row r="19" spans="1:32" ht="16" x14ac:dyDescent="0.2">
      <c r="A19" s="1">
        <v>18</v>
      </c>
      <c r="B19" s="3" t="s">
        <v>17</v>
      </c>
      <c r="C19" s="1">
        <v>17</v>
      </c>
      <c r="D19" s="1">
        <v>8</v>
      </c>
      <c r="E19" s="1">
        <v>15</v>
      </c>
      <c r="F19" s="1">
        <v>24</v>
      </c>
      <c r="G19" s="1">
        <v>24</v>
      </c>
      <c r="H19" s="1">
        <v>18</v>
      </c>
      <c r="I19" s="1">
        <v>18</v>
      </c>
      <c r="J19" s="1">
        <v>18</v>
      </c>
      <c r="K19" s="1">
        <v>8</v>
      </c>
      <c r="L19" s="1">
        <v>8</v>
      </c>
      <c r="M19" s="1">
        <v>12</v>
      </c>
      <c r="N19" s="1">
        <f t="shared" si="0"/>
        <v>128</v>
      </c>
      <c r="O19" s="14">
        <f t="shared" si="6"/>
        <v>3.5555555555555554</v>
      </c>
      <c r="P19" s="15" t="str">
        <f t="shared" si="2"/>
        <v>Sangat Baik</v>
      </c>
      <c r="Q19" s="15" t="s">
        <v>61</v>
      </c>
      <c r="R19" s="1">
        <v>17</v>
      </c>
      <c r="S19" s="1">
        <v>8</v>
      </c>
      <c r="T19" s="1">
        <v>15</v>
      </c>
      <c r="U19" s="1">
        <v>24</v>
      </c>
      <c r="V19" s="1">
        <v>24</v>
      </c>
      <c r="W19" s="1">
        <v>18</v>
      </c>
      <c r="X19" s="1">
        <v>18</v>
      </c>
      <c r="Y19" s="1">
        <v>18</v>
      </c>
      <c r="Z19" s="1">
        <v>8</v>
      </c>
      <c r="AA19" s="1">
        <v>8</v>
      </c>
      <c r="AB19" s="1">
        <v>12</v>
      </c>
      <c r="AC19" s="1">
        <f t="shared" si="3"/>
        <v>128</v>
      </c>
      <c r="AD19" s="14">
        <f t="shared" si="7"/>
        <v>3.5555555555555554</v>
      </c>
      <c r="AE19" s="15" t="str">
        <f t="shared" si="5"/>
        <v>Sangat Baik</v>
      </c>
      <c r="AF19" s="1" t="s">
        <v>58</v>
      </c>
    </row>
    <row r="20" spans="1:32" ht="16" x14ac:dyDescent="0.2">
      <c r="A20" s="1">
        <v>19</v>
      </c>
      <c r="B20" s="5" t="s">
        <v>18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"/>
      <c r="O20" s="20"/>
      <c r="P20" s="21"/>
      <c r="Q20" s="21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22"/>
      <c r="AE20" s="19"/>
      <c r="AF20" s="19"/>
    </row>
    <row r="21" spans="1:32" ht="16" x14ac:dyDescent="0.2">
      <c r="A21" s="1">
        <v>20</v>
      </c>
      <c r="B21" s="3" t="s">
        <v>19</v>
      </c>
      <c r="C21" s="1">
        <v>19</v>
      </c>
      <c r="D21" s="1">
        <v>8</v>
      </c>
      <c r="E21" s="1">
        <v>16</v>
      </c>
      <c r="F21" s="1">
        <v>26</v>
      </c>
      <c r="G21" s="1">
        <v>24</v>
      </c>
      <c r="H21" s="1">
        <v>18</v>
      </c>
      <c r="I21" s="1">
        <v>19</v>
      </c>
      <c r="J21" s="1">
        <v>19</v>
      </c>
      <c r="K21" s="1">
        <v>8</v>
      </c>
      <c r="L21" s="1">
        <v>8</v>
      </c>
      <c r="M21" s="1">
        <v>6</v>
      </c>
      <c r="N21" s="1">
        <f t="shared" si="0"/>
        <v>129</v>
      </c>
      <c r="O21" s="14">
        <f t="shared" si="6"/>
        <v>3.5833333333333335</v>
      </c>
      <c r="P21" s="15" t="str">
        <f t="shared" ref="P21:P28" si="8">IF(O21&gt;=3.55,"Sangat Baik",IF(O21&gt;=2.55,"Baik",IF(O21&gt;=1.55,"Cukup","Kurang")))</f>
        <v>Sangat Baik</v>
      </c>
      <c r="Q21" s="15" t="s">
        <v>57</v>
      </c>
      <c r="R21" s="1">
        <v>19</v>
      </c>
      <c r="S21" s="1">
        <v>8</v>
      </c>
      <c r="T21" s="1">
        <v>16</v>
      </c>
      <c r="U21" s="1">
        <v>26</v>
      </c>
      <c r="V21" s="1">
        <v>24</v>
      </c>
      <c r="W21" s="1">
        <v>18</v>
      </c>
      <c r="X21" s="1">
        <v>21</v>
      </c>
      <c r="Y21" s="1">
        <v>21</v>
      </c>
      <c r="Z21" s="1">
        <v>8</v>
      </c>
      <c r="AA21" s="1">
        <v>8</v>
      </c>
      <c r="AB21" s="1">
        <v>6</v>
      </c>
      <c r="AC21" s="1">
        <f t="shared" si="3"/>
        <v>133</v>
      </c>
      <c r="AD21" s="16">
        <f t="shared" si="7"/>
        <v>3.6944444444444446</v>
      </c>
      <c r="AE21" s="1" t="str">
        <f t="shared" ref="AE21:AE28" si="9">IF(AD21&gt;=3.55,"Sangat Baik",IF(AD21&gt;=2.55,"Baik",IF(AD21&gt;=1.55,"Cukup","Kurang")))</f>
        <v>Sangat Baik</v>
      </c>
      <c r="AF21" s="1" t="s">
        <v>58</v>
      </c>
    </row>
    <row r="22" spans="1:32" ht="16" x14ac:dyDescent="0.2">
      <c r="A22" s="1">
        <v>21</v>
      </c>
      <c r="B22" s="6" t="s">
        <v>20</v>
      </c>
      <c r="C22" s="1">
        <v>16</v>
      </c>
      <c r="D22" s="1">
        <v>6</v>
      </c>
      <c r="E22" s="1">
        <v>16</v>
      </c>
      <c r="F22" s="1">
        <v>24</v>
      </c>
      <c r="G22" s="1">
        <v>13</v>
      </c>
      <c r="H22" s="18">
        <v>17</v>
      </c>
      <c r="I22" s="1">
        <v>18</v>
      </c>
      <c r="J22" s="1">
        <v>18</v>
      </c>
      <c r="K22" s="1">
        <v>7</v>
      </c>
      <c r="L22" s="1">
        <v>8</v>
      </c>
      <c r="M22" s="1">
        <v>9</v>
      </c>
      <c r="N22" s="1">
        <f t="shared" si="0"/>
        <v>122</v>
      </c>
      <c r="O22" s="14">
        <f t="shared" si="6"/>
        <v>3.3888888888888888</v>
      </c>
      <c r="P22" s="15" t="str">
        <f t="shared" si="8"/>
        <v>Baik</v>
      </c>
      <c r="Q22" s="15" t="s">
        <v>62</v>
      </c>
      <c r="R22" s="1">
        <v>19</v>
      </c>
      <c r="S22" s="1">
        <v>7</v>
      </c>
      <c r="T22" s="1">
        <v>12</v>
      </c>
      <c r="U22" s="1">
        <v>22</v>
      </c>
      <c r="V22" s="1">
        <v>18</v>
      </c>
      <c r="W22" s="1">
        <v>18</v>
      </c>
      <c r="X22" s="1">
        <v>15</v>
      </c>
      <c r="Y22" s="1">
        <v>19</v>
      </c>
      <c r="Z22" s="1">
        <v>9</v>
      </c>
      <c r="AA22" s="1">
        <v>8</v>
      </c>
      <c r="AB22" s="1">
        <v>9</v>
      </c>
      <c r="AC22" s="1">
        <f t="shared" si="3"/>
        <v>120</v>
      </c>
      <c r="AD22" s="16">
        <f t="shared" si="7"/>
        <v>3.3333333333333335</v>
      </c>
      <c r="AE22" s="1" t="str">
        <f t="shared" si="9"/>
        <v>Baik</v>
      </c>
      <c r="AF22" s="1" t="s">
        <v>63</v>
      </c>
    </row>
    <row r="23" spans="1:32" ht="16" x14ac:dyDescent="0.2">
      <c r="A23" s="1">
        <v>22</v>
      </c>
      <c r="B23" s="7" t="s">
        <v>21</v>
      </c>
      <c r="C23" s="1">
        <v>15</v>
      </c>
      <c r="D23" s="1">
        <v>8</v>
      </c>
      <c r="E23" s="1">
        <v>14</v>
      </c>
      <c r="F23" s="1">
        <v>23</v>
      </c>
      <c r="G23" s="1">
        <v>23</v>
      </c>
      <c r="H23" s="23">
        <v>17</v>
      </c>
      <c r="I23" s="1">
        <v>18</v>
      </c>
      <c r="J23" s="1">
        <v>18</v>
      </c>
      <c r="K23" s="1">
        <v>9</v>
      </c>
      <c r="L23" s="1">
        <v>8</v>
      </c>
      <c r="M23" s="1">
        <v>10</v>
      </c>
      <c r="N23" s="1">
        <f t="shared" si="0"/>
        <v>123</v>
      </c>
      <c r="O23" s="14">
        <f t="shared" si="6"/>
        <v>3.4166666666666665</v>
      </c>
      <c r="P23" s="15" t="str">
        <f t="shared" si="8"/>
        <v>Baik</v>
      </c>
      <c r="Q23" s="15" t="s">
        <v>64</v>
      </c>
      <c r="R23" s="1">
        <v>16</v>
      </c>
      <c r="S23" s="1">
        <v>8</v>
      </c>
      <c r="T23" s="1">
        <v>15</v>
      </c>
      <c r="U23" s="1">
        <v>25</v>
      </c>
      <c r="V23" s="1">
        <v>24</v>
      </c>
      <c r="W23" s="1">
        <v>17</v>
      </c>
      <c r="X23" s="1">
        <v>19</v>
      </c>
      <c r="Y23" s="1">
        <v>18</v>
      </c>
      <c r="Z23" s="1">
        <v>10</v>
      </c>
      <c r="AA23" s="1">
        <v>8</v>
      </c>
      <c r="AB23" s="1">
        <v>11</v>
      </c>
      <c r="AC23" s="1">
        <f t="shared" si="3"/>
        <v>130</v>
      </c>
      <c r="AD23" s="16">
        <f t="shared" si="7"/>
        <v>3.6111111111111112</v>
      </c>
      <c r="AE23" s="1" t="str">
        <f t="shared" si="9"/>
        <v>Sangat Baik</v>
      </c>
      <c r="AF23" s="1"/>
    </row>
    <row r="24" spans="1:32" ht="16" x14ac:dyDescent="0.2">
      <c r="A24" s="1">
        <v>23</v>
      </c>
      <c r="B24" s="2" t="s">
        <v>22</v>
      </c>
      <c r="C24" s="1">
        <v>11</v>
      </c>
      <c r="D24" s="1">
        <v>6</v>
      </c>
      <c r="E24" s="1">
        <v>9</v>
      </c>
      <c r="F24" s="1">
        <v>19</v>
      </c>
      <c r="G24" s="1">
        <v>13</v>
      </c>
      <c r="H24" s="1">
        <v>13</v>
      </c>
      <c r="I24" s="1">
        <v>14</v>
      </c>
      <c r="J24" s="1">
        <v>16</v>
      </c>
      <c r="K24" s="1">
        <v>11</v>
      </c>
      <c r="L24" s="1">
        <v>7</v>
      </c>
      <c r="M24" s="1">
        <v>7</v>
      </c>
      <c r="N24" s="1">
        <f t="shared" si="0"/>
        <v>100</v>
      </c>
      <c r="O24" s="14">
        <f t="shared" si="6"/>
        <v>2.7777777777777777</v>
      </c>
      <c r="P24" s="15" t="str">
        <f t="shared" si="8"/>
        <v>Baik</v>
      </c>
      <c r="Q24" s="15" t="s">
        <v>65</v>
      </c>
      <c r="R24" s="1">
        <v>18</v>
      </c>
      <c r="S24" s="1">
        <v>7</v>
      </c>
      <c r="T24" s="1">
        <v>14</v>
      </c>
      <c r="U24" s="1">
        <v>24</v>
      </c>
      <c r="V24" s="1">
        <v>21</v>
      </c>
      <c r="W24" s="1">
        <v>17</v>
      </c>
      <c r="X24" s="1">
        <v>17</v>
      </c>
      <c r="Y24" s="1">
        <v>19</v>
      </c>
      <c r="Z24" s="1">
        <v>10</v>
      </c>
      <c r="AA24" s="1">
        <v>8</v>
      </c>
      <c r="AB24" s="1">
        <v>3</v>
      </c>
      <c r="AC24" s="1">
        <f t="shared" si="3"/>
        <v>120</v>
      </c>
      <c r="AD24" s="16">
        <f t="shared" si="7"/>
        <v>3.3333333333333335</v>
      </c>
      <c r="AE24" s="1" t="str">
        <f t="shared" si="9"/>
        <v>Baik</v>
      </c>
      <c r="AF24" s="1"/>
    </row>
    <row r="25" spans="1:32" ht="16" x14ac:dyDescent="0.2">
      <c r="A25" s="1">
        <v>24</v>
      </c>
      <c r="B25" s="3" t="s">
        <v>23</v>
      </c>
      <c r="C25" s="1">
        <v>15</v>
      </c>
      <c r="D25" s="1">
        <v>5</v>
      </c>
      <c r="E25" s="1">
        <v>11</v>
      </c>
      <c r="F25" s="1">
        <v>21</v>
      </c>
      <c r="G25" s="1">
        <v>20</v>
      </c>
      <c r="H25" s="1">
        <v>19</v>
      </c>
      <c r="I25" s="1">
        <v>16</v>
      </c>
      <c r="J25" s="1">
        <v>17</v>
      </c>
      <c r="K25" s="1">
        <v>8</v>
      </c>
      <c r="L25" s="1">
        <v>8</v>
      </c>
      <c r="M25" s="1">
        <v>10</v>
      </c>
      <c r="N25" s="1">
        <f t="shared" si="0"/>
        <v>111</v>
      </c>
      <c r="O25" s="14">
        <f t="shared" si="6"/>
        <v>3.0833333333333335</v>
      </c>
      <c r="P25" s="15" t="str">
        <f t="shared" si="8"/>
        <v>Baik</v>
      </c>
      <c r="Q25" s="15"/>
      <c r="R25" s="1">
        <v>15</v>
      </c>
      <c r="S25" s="1">
        <v>8</v>
      </c>
      <c r="T25" s="1">
        <v>12</v>
      </c>
      <c r="U25" s="1">
        <v>23</v>
      </c>
      <c r="V25" s="1">
        <v>19</v>
      </c>
      <c r="W25" s="1">
        <v>16</v>
      </c>
      <c r="X25" s="1">
        <v>15</v>
      </c>
      <c r="Y25" s="1">
        <v>20</v>
      </c>
      <c r="Z25" s="1">
        <v>10</v>
      </c>
      <c r="AA25" s="1">
        <v>8</v>
      </c>
      <c r="AB25" s="1">
        <v>6</v>
      </c>
      <c r="AC25" s="1">
        <f t="shared" si="3"/>
        <v>117</v>
      </c>
      <c r="AD25" s="16">
        <f t="shared" si="7"/>
        <v>3.25</v>
      </c>
      <c r="AE25" s="1" t="str">
        <f t="shared" si="9"/>
        <v>Baik</v>
      </c>
      <c r="AF25" s="1"/>
    </row>
    <row r="26" spans="1:32" ht="16" x14ac:dyDescent="0.2">
      <c r="A26" s="1">
        <v>26</v>
      </c>
      <c r="B26" s="3" t="s">
        <v>24</v>
      </c>
      <c r="C26" s="1">
        <v>15</v>
      </c>
      <c r="D26" s="1">
        <v>8</v>
      </c>
      <c r="E26" s="1">
        <v>16</v>
      </c>
      <c r="F26" s="1">
        <v>24</v>
      </c>
      <c r="G26" s="1">
        <v>23</v>
      </c>
      <c r="H26" s="1">
        <v>19</v>
      </c>
      <c r="I26" s="1">
        <v>18</v>
      </c>
      <c r="J26" s="1">
        <v>18</v>
      </c>
      <c r="K26" s="1">
        <v>10</v>
      </c>
      <c r="L26" s="1">
        <v>8</v>
      </c>
      <c r="M26" s="1">
        <v>10</v>
      </c>
      <c r="N26" s="1">
        <f t="shared" si="0"/>
        <v>127</v>
      </c>
      <c r="O26" s="14">
        <f t="shared" si="6"/>
        <v>3.5277777777777777</v>
      </c>
      <c r="P26" s="15" t="str">
        <f t="shared" si="8"/>
        <v>Baik</v>
      </c>
      <c r="Q26" s="15" t="s">
        <v>66</v>
      </c>
      <c r="R26" s="1">
        <v>18</v>
      </c>
      <c r="S26" s="1">
        <v>8</v>
      </c>
      <c r="T26" s="1">
        <v>20</v>
      </c>
      <c r="U26" s="1">
        <v>27</v>
      </c>
      <c r="V26" s="1">
        <v>24</v>
      </c>
      <c r="W26" s="1">
        <v>19</v>
      </c>
      <c r="X26" s="1">
        <v>19</v>
      </c>
      <c r="Y26" s="1">
        <v>19</v>
      </c>
      <c r="Z26" s="1">
        <v>11</v>
      </c>
      <c r="AA26" s="1">
        <v>8</v>
      </c>
      <c r="AB26" s="1">
        <v>11</v>
      </c>
      <c r="AC26" s="1">
        <f t="shared" si="3"/>
        <v>141</v>
      </c>
      <c r="AD26" s="16">
        <f t="shared" si="7"/>
        <v>3.9166666666666665</v>
      </c>
      <c r="AE26" s="1" t="str">
        <f t="shared" si="9"/>
        <v>Sangat Baik</v>
      </c>
      <c r="AF26" s="1"/>
    </row>
    <row r="27" spans="1:32" ht="16" x14ac:dyDescent="0.2">
      <c r="A27" s="1">
        <v>27</v>
      </c>
      <c r="B27" s="3" t="s">
        <v>25</v>
      </c>
      <c r="C27" s="1">
        <v>17</v>
      </c>
      <c r="D27" s="1">
        <v>8</v>
      </c>
      <c r="E27" s="1">
        <v>15</v>
      </c>
      <c r="F27" s="1">
        <v>28</v>
      </c>
      <c r="G27" s="1">
        <v>24</v>
      </c>
      <c r="H27" s="1">
        <v>20</v>
      </c>
      <c r="I27" s="1">
        <v>20</v>
      </c>
      <c r="J27" s="1">
        <v>20</v>
      </c>
      <c r="K27" s="1">
        <v>12</v>
      </c>
      <c r="L27" s="1">
        <v>8</v>
      </c>
      <c r="M27" s="1">
        <v>12</v>
      </c>
      <c r="N27" s="1">
        <f t="shared" si="0"/>
        <v>140</v>
      </c>
      <c r="O27" s="14">
        <f t="shared" si="6"/>
        <v>3.8888888888888888</v>
      </c>
      <c r="P27" s="15" t="str">
        <f t="shared" si="8"/>
        <v>Sangat Baik</v>
      </c>
      <c r="Q27" s="15" t="s">
        <v>61</v>
      </c>
      <c r="R27" s="1">
        <v>19</v>
      </c>
      <c r="S27" s="1">
        <v>6</v>
      </c>
      <c r="T27" s="1">
        <v>16</v>
      </c>
      <c r="U27" s="1">
        <v>28</v>
      </c>
      <c r="V27" s="1">
        <v>24</v>
      </c>
      <c r="W27" s="1">
        <v>20</v>
      </c>
      <c r="X27" s="1">
        <v>19</v>
      </c>
      <c r="Y27" s="1">
        <v>20</v>
      </c>
      <c r="Z27" s="1">
        <v>12</v>
      </c>
      <c r="AA27" s="1">
        <v>8</v>
      </c>
      <c r="AB27" s="1">
        <v>12</v>
      </c>
      <c r="AC27" s="1">
        <f t="shared" si="3"/>
        <v>140</v>
      </c>
      <c r="AD27" s="16">
        <f t="shared" si="7"/>
        <v>3.8888888888888888</v>
      </c>
      <c r="AE27" s="1" t="str">
        <f t="shared" si="9"/>
        <v>Sangat Baik</v>
      </c>
      <c r="AF27" s="1"/>
    </row>
    <row r="28" spans="1:32" ht="16" x14ac:dyDescent="0.2">
      <c r="A28" s="1">
        <v>28</v>
      </c>
      <c r="B28" s="3" t="s">
        <v>26</v>
      </c>
      <c r="C28" s="1">
        <v>19</v>
      </c>
      <c r="D28" s="1">
        <v>8</v>
      </c>
      <c r="E28" s="1">
        <v>16</v>
      </c>
      <c r="F28" s="1">
        <v>26</v>
      </c>
      <c r="G28" s="1">
        <v>24</v>
      </c>
      <c r="H28" s="1">
        <v>18</v>
      </c>
      <c r="I28" s="1">
        <v>19</v>
      </c>
      <c r="J28" s="1">
        <v>19</v>
      </c>
      <c r="K28" s="1">
        <v>8</v>
      </c>
      <c r="L28" s="1">
        <v>8</v>
      </c>
      <c r="M28" s="1">
        <v>6</v>
      </c>
      <c r="N28" s="1">
        <f t="shared" si="0"/>
        <v>129</v>
      </c>
      <c r="O28" s="14">
        <f t="shared" si="6"/>
        <v>3.5833333333333335</v>
      </c>
      <c r="P28" s="15" t="str">
        <f t="shared" si="8"/>
        <v>Sangat Baik</v>
      </c>
      <c r="Q28" s="15"/>
      <c r="R28" s="1">
        <v>19</v>
      </c>
      <c r="S28" s="1">
        <v>8</v>
      </c>
      <c r="T28" s="1">
        <v>16</v>
      </c>
      <c r="U28" s="1">
        <v>26</v>
      </c>
      <c r="V28" s="1">
        <v>24</v>
      </c>
      <c r="W28" s="1">
        <v>18</v>
      </c>
      <c r="X28" s="1">
        <v>21</v>
      </c>
      <c r="Y28" s="1">
        <v>21</v>
      </c>
      <c r="Z28" s="1">
        <v>8</v>
      </c>
      <c r="AA28" s="1">
        <v>8</v>
      </c>
      <c r="AB28" s="1">
        <v>6</v>
      </c>
      <c r="AC28" s="1">
        <f t="shared" si="3"/>
        <v>133</v>
      </c>
      <c r="AD28" s="16">
        <f t="shared" si="7"/>
        <v>3.6944444444444446</v>
      </c>
      <c r="AE28" s="1" t="str">
        <f t="shared" si="9"/>
        <v>Sangat Baik</v>
      </c>
      <c r="AF28" s="1"/>
    </row>
    <row r="29" spans="1:32" ht="16" x14ac:dyDescent="0.2">
      <c r="A29" s="1">
        <v>29</v>
      </c>
      <c r="B29" s="5" t="s">
        <v>27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  <c r="P29" s="21" t="s">
        <v>67</v>
      </c>
      <c r="Q29" s="21"/>
      <c r="R29" s="19"/>
      <c r="S29" s="19"/>
      <c r="T29" s="19"/>
      <c r="U29" s="19"/>
      <c r="V29" s="19"/>
      <c r="W29" s="19"/>
      <c r="X29" s="24"/>
      <c r="Y29" s="19"/>
      <c r="Z29" s="19"/>
      <c r="AA29" s="19"/>
      <c r="AB29" s="19"/>
      <c r="AC29" s="19"/>
      <c r="AD29" s="22"/>
      <c r="AE29" s="19"/>
      <c r="AF29" s="19"/>
    </row>
    <row r="30" spans="1:32" ht="16" x14ac:dyDescent="0.2">
      <c r="A30" s="1">
        <v>30</v>
      </c>
      <c r="B30" s="3" t="s">
        <v>28</v>
      </c>
      <c r="C30" s="1">
        <v>15</v>
      </c>
      <c r="D30" s="1">
        <v>7</v>
      </c>
      <c r="E30" s="1">
        <v>12</v>
      </c>
      <c r="F30" s="1">
        <v>24</v>
      </c>
      <c r="G30" s="1">
        <v>19</v>
      </c>
      <c r="H30" s="1">
        <v>18</v>
      </c>
      <c r="I30" s="1">
        <v>18</v>
      </c>
      <c r="J30" s="1">
        <v>18</v>
      </c>
      <c r="K30" s="1">
        <v>9</v>
      </c>
      <c r="L30" s="1">
        <v>8</v>
      </c>
      <c r="M30" s="1">
        <v>11</v>
      </c>
      <c r="N30" s="1">
        <f t="shared" ref="N30:N38" si="10">C30+D30+E30+F30+I30+J30+K30+L30+M30</f>
        <v>122</v>
      </c>
      <c r="O30" s="14">
        <f t="shared" ref="O30:O38" si="11">N30/36</f>
        <v>3.3888888888888888</v>
      </c>
      <c r="P30" s="15" t="str">
        <f>IF(O30&gt;=3.55,"Sangat Baik",IF(O30&gt;=2.55,"Baik",IF(O30&gt;=1.55,"Cukup","Kurang")))</f>
        <v>Baik</v>
      </c>
      <c r="Q30" s="15"/>
      <c r="R30" s="1">
        <v>16</v>
      </c>
      <c r="S30" s="1">
        <v>8</v>
      </c>
      <c r="T30" s="1">
        <v>13</v>
      </c>
      <c r="U30" s="1">
        <v>25</v>
      </c>
      <c r="V30" s="1">
        <v>21</v>
      </c>
      <c r="W30" s="1">
        <v>18</v>
      </c>
      <c r="X30" s="1">
        <v>17</v>
      </c>
      <c r="Y30" s="1">
        <v>18</v>
      </c>
      <c r="Z30" s="1">
        <v>12</v>
      </c>
      <c r="AA30" s="1">
        <v>8</v>
      </c>
      <c r="AB30" s="1">
        <v>12</v>
      </c>
      <c r="AC30" s="1">
        <f t="shared" ref="AC30:AC40" si="12">R30+S30+T30+U30+X30+Y30+Z30+AA30+AB30</f>
        <v>129</v>
      </c>
      <c r="AD30" s="16">
        <f t="shared" ref="AD30:AD40" si="13">AC30/36</f>
        <v>3.5833333333333335</v>
      </c>
      <c r="AE30" s="1" t="str">
        <f>IF(AD30&gt;=3.55,"Sangat Baik",IF(AD30&gt;=2.55,"Baik",IF(AD30&gt;=1.55,"Cukup","Kurang")))</f>
        <v>Sangat Baik</v>
      </c>
      <c r="AF30" s="1"/>
    </row>
    <row r="31" spans="1:32" ht="16" x14ac:dyDescent="0.2">
      <c r="A31" s="1">
        <v>31</v>
      </c>
      <c r="B31" s="5" t="s">
        <v>29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>
        <f t="shared" si="10"/>
        <v>0</v>
      </c>
      <c r="O31" s="20">
        <f t="shared" si="11"/>
        <v>0</v>
      </c>
      <c r="P31" s="21" t="s">
        <v>67</v>
      </c>
      <c r="Q31" s="21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>
        <f t="shared" si="12"/>
        <v>0</v>
      </c>
      <c r="AD31" s="22">
        <f t="shared" si="13"/>
        <v>0</v>
      </c>
      <c r="AE31" s="19"/>
      <c r="AF31" s="19"/>
    </row>
    <row r="32" spans="1:32" ht="16" x14ac:dyDescent="0.2">
      <c r="A32" s="1">
        <v>32</v>
      </c>
      <c r="B32" s="8" t="s">
        <v>30</v>
      </c>
      <c r="C32" s="1">
        <v>15</v>
      </c>
      <c r="D32" s="1">
        <v>7</v>
      </c>
      <c r="E32" s="1">
        <v>12</v>
      </c>
      <c r="F32" s="1">
        <v>24</v>
      </c>
      <c r="G32" s="1">
        <v>19</v>
      </c>
      <c r="H32" s="1">
        <v>18</v>
      </c>
      <c r="I32" s="1">
        <v>18</v>
      </c>
      <c r="J32" s="1">
        <v>18</v>
      </c>
      <c r="K32" s="1">
        <v>9</v>
      </c>
      <c r="L32" s="1">
        <v>8</v>
      </c>
      <c r="M32" s="1">
        <v>11</v>
      </c>
      <c r="N32" s="1">
        <f t="shared" si="10"/>
        <v>122</v>
      </c>
      <c r="O32" s="16">
        <f t="shared" si="11"/>
        <v>3.3888888888888888</v>
      </c>
      <c r="P32" s="15" t="str">
        <f t="shared" ref="P32:P33" si="14">IF(O32&gt;=3.55,"Sangat Baik",IF(O32&gt;=2.55,"Baik",IF(O32&gt;=1.55,"Cukup","Kurang")))</f>
        <v>Baik</v>
      </c>
      <c r="Q32" s="15"/>
      <c r="R32" s="1">
        <v>16</v>
      </c>
      <c r="S32" s="1">
        <v>8</v>
      </c>
      <c r="T32" s="1">
        <v>13</v>
      </c>
      <c r="U32" s="1">
        <v>25</v>
      </c>
      <c r="V32" s="1">
        <v>21</v>
      </c>
      <c r="W32" s="1">
        <v>18</v>
      </c>
      <c r="X32" s="1">
        <v>17</v>
      </c>
      <c r="Y32" s="1">
        <v>18</v>
      </c>
      <c r="Z32" s="1">
        <v>12</v>
      </c>
      <c r="AA32" s="1">
        <v>8</v>
      </c>
      <c r="AB32" s="1">
        <v>12</v>
      </c>
      <c r="AC32" s="1">
        <f t="shared" si="12"/>
        <v>129</v>
      </c>
      <c r="AD32" s="16">
        <f t="shared" si="13"/>
        <v>3.5833333333333335</v>
      </c>
      <c r="AE32" s="1" t="str">
        <f t="shared" ref="AE32:AE33" si="15">IF(AD32&gt;=3.55,"Sangat Baik",IF(AD32&gt;=2.55,"Baik",IF(AD32&gt;=1.55,"Cukup","Kurang")))</f>
        <v>Sangat Baik</v>
      </c>
      <c r="AF32" s="1"/>
    </row>
    <row r="33" spans="1:32" ht="16" x14ac:dyDescent="0.2">
      <c r="A33" s="1">
        <v>33</v>
      </c>
      <c r="B33" s="8" t="s">
        <v>31</v>
      </c>
      <c r="C33" s="1">
        <v>16</v>
      </c>
      <c r="D33" s="1">
        <v>8</v>
      </c>
      <c r="E33" s="1">
        <v>13</v>
      </c>
      <c r="F33" s="1">
        <v>21</v>
      </c>
      <c r="G33" s="1">
        <v>20</v>
      </c>
      <c r="H33" s="23">
        <v>14</v>
      </c>
      <c r="I33" s="1">
        <v>15</v>
      </c>
      <c r="J33" s="1">
        <v>16</v>
      </c>
      <c r="K33" s="1">
        <v>10</v>
      </c>
      <c r="L33" s="1">
        <v>7</v>
      </c>
      <c r="M33" s="1">
        <v>11</v>
      </c>
      <c r="N33" s="1">
        <f t="shared" si="10"/>
        <v>117</v>
      </c>
      <c r="O33" s="14">
        <f t="shared" si="11"/>
        <v>3.25</v>
      </c>
      <c r="P33" s="15" t="str">
        <f t="shared" si="14"/>
        <v>Baik</v>
      </c>
      <c r="Q33" s="15"/>
      <c r="R33" s="1">
        <v>19</v>
      </c>
      <c r="S33" s="1">
        <v>7</v>
      </c>
      <c r="T33" s="1">
        <v>15</v>
      </c>
      <c r="U33" s="1">
        <v>26</v>
      </c>
      <c r="V33" s="1">
        <v>21</v>
      </c>
      <c r="W33" s="1">
        <v>17</v>
      </c>
      <c r="X33" s="1">
        <v>16</v>
      </c>
      <c r="Y33" s="1">
        <v>17</v>
      </c>
      <c r="Z33" s="1">
        <v>11</v>
      </c>
      <c r="AA33" s="1">
        <v>8</v>
      </c>
      <c r="AB33" s="1">
        <v>11</v>
      </c>
      <c r="AC33" s="1">
        <f t="shared" si="12"/>
        <v>130</v>
      </c>
      <c r="AD33" s="16">
        <f t="shared" si="13"/>
        <v>3.6111111111111112</v>
      </c>
      <c r="AE33" s="1" t="str">
        <f t="shared" si="15"/>
        <v>Sangat Baik</v>
      </c>
      <c r="AF33" s="1"/>
    </row>
    <row r="34" spans="1:32" ht="16" x14ac:dyDescent="0.2">
      <c r="A34" s="1">
        <v>34</v>
      </c>
      <c r="B34" s="5" t="s">
        <v>32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>
        <f t="shared" si="10"/>
        <v>0</v>
      </c>
      <c r="O34" s="20">
        <f t="shared" si="11"/>
        <v>0</v>
      </c>
      <c r="P34" s="21" t="s">
        <v>67</v>
      </c>
      <c r="Q34" s="21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>
        <f t="shared" si="12"/>
        <v>0</v>
      </c>
      <c r="AD34" s="22">
        <f t="shared" si="13"/>
        <v>0</v>
      </c>
      <c r="AE34" s="19"/>
      <c r="AF34" s="19"/>
    </row>
    <row r="35" spans="1:32" ht="16" x14ac:dyDescent="0.2">
      <c r="A35" s="1">
        <v>35</v>
      </c>
      <c r="B35" s="3" t="s">
        <v>33</v>
      </c>
      <c r="C35" s="1">
        <v>19</v>
      </c>
      <c r="D35" s="1">
        <v>8</v>
      </c>
      <c r="E35" s="1">
        <v>15</v>
      </c>
      <c r="F35" s="1">
        <v>27</v>
      </c>
      <c r="G35" s="1">
        <v>23</v>
      </c>
      <c r="H35" s="1">
        <v>19</v>
      </c>
      <c r="I35" s="1">
        <v>19</v>
      </c>
      <c r="J35" s="1">
        <v>19</v>
      </c>
      <c r="K35" s="1">
        <v>10</v>
      </c>
      <c r="L35" s="1">
        <v>8</v>
      </c>
      <c r="M35" s="1">
        <v>11</v>
      </c>
      <c r="N35" s="1">
        <f t="shared" si="10"/>
        <v>136</v>
      </c>
      <c r="O35" s="14">
        <f t="shared" si="11"/>
        <v>3.7777777777777777</v>
      </c>
      <c r="P35" s="15" t="str">
        <f>IF(O35&gt;=3.55,"Sangat Baik",IF(O35&gt;=2.55,"Baik",IF(O35&gt;=1.55,"Cukup","Kurang")))</f>
        <v>Sangat Baik</v>
      </c>
      <c r="Q35" s="15"/>
      <c r="R35" s="1">
        <v>19</v>
      </c>
      <c r="S35" s="1">
        <v>8</v>
      </c>
      <c r="T35" s="1">
        <v>15</v>
      </c>
      <c r="U35" s="1">
        <v>27</v>
      </c>
      <c r="V35" s="1">
        <v>22</v>
      </c>
      <c r="W35" s="1">
        <v>19</v>
      </c>
      <c r="X35" s="1">
        <v>19</v>
      </c>
      <c r="Y35" s="1">
        <v>20</v>
      </c>
      <c r="Z35" s="1">
        <v>11</v>
      </c>
      <c r="AA35" s="1">
        <v>8</v>
      </c>
      <c r="AB35" s="1">
        <v>11</v>
      </c>
      <c r="AC35" s="1">
        <f t="shared" si="12"/>
        <v>138</v>
      </c>
      <c r="AD35" s="16">
        <f t="shared" si="13"/>
        <v>3.8333333333333335</v>
      </c>
      <c r="AE35" s="1" t="str">
        <f>IF(AD35&gt;=3.55,"Sangat Baik",IF(AD35&gt;=2.55,"Baik",IF(AD35&gt;=1.55,"Cukup","Kurang")))</f>
        <v>Sangat Baik</v>
      </c>
      <c r="AF35" s="1"/>
    </row>
    <row r="36" spans="1:32" ht="16" x14ac:dyDescent="0.2">
      <c r="A36" s="1">
        <v>36</v>
      </c>
      <c r="B36" s="5" t="s">
        <v>34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>
        <f t="shared" si="10"/>
        <v>0</v>
      </c>
      <c r="O36" s="20">
        <f t="shared" si="11"/>
        <v>0</v>
      </c>
      <c r="P36" s="21" t="s">
        <v>67</v>
      </c>
      <c r="Q36" s="21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>
        <f t="shared" si="12"/>
        <v>0</v>
      </c>
      <c r="AD36" s="22">
        <f t="shared" si="13"/>
        <v>0</v>
      </c>
      <c r="AE36" s="19"/>
      <c r="AF36" s="19"/>
    </row>
    <row r="37" spans="1:32" ht="16" x14ac:dyDescent="0.2">
      <c r="A37" s="1">
        <v>37</v>
      </c>
      <c r="B37" s="3" t="s">
        <v>35</v>
      </c>
      <c r="C37" s="1">
        <v>18</v>
      </c>
      <c r="D37" s="1">
        <v>8</v>
      </c>
      <c r="E37" s="1">
        <v>14</v>
      </c>
      <c r="F37" s="1">
        <v>23</v>
      </c>
      <c r="G37" s="1">
        <v>22</v>
      </c>
      <c r="H37" s="1">
        <v>19</v>
      </c>
      <c r="I37" s="1">
        <v>18</v>
      </c>
      <c r="J37" s="1">
        <v>20</v>
      </c>
      <c r="K37" s="1">
        <v>11</v>
      </c>
      <c r="L37" s="1">
        <v>8</v>
      </c>
      <c r="M37" s="1">
        <v>11</v>
      </c>
      <c r="N37" s="1">
        <f t="shared" si="10"/>
        <v>131</v>
      </c>
      <c r="O37" s="14">
        <f t="shared" si="11"/>
        <v>3.6388888888888888</v>
      </c>
      <c r="P37" s="15" t="str">
        <f t="shared" ref="P37:P38" si="16">IF(O37&gt;=3.55,"Sangat Baik",IF(O37&gt;=2.55,"Baik",IF(O37&gt;=1.55,"Cukup","Kurang")))</f>
        <v>Sangat Baik</v>
      </c>
      <c r="Q37" s="15"/>
      <c r="R37" s="1">
        <v>19</v>
      </c>
      <c r="S37" s="1">
        <v>8</v>
      </c>
      <c r="T37" s="1">
        <v>16</v>
      </c>
      <c r="U37" s="1">
        <v>26</v>
      </c>
      <c r="V37" s="1">
        <v>23.5</v>
      </c>
      <c r="W37" s="1">
        <v>20</v>
      </c>
      <c r="X37" s="1">
        <v>19</v>
      </c>
      <c r="Y37" s="1">
        <v>20</v>
      </c>
      <c r="Z37" s="1">
        <v>11</v>
      </c>
      <c r="AA37" s="1">
        <v>8</v>
      </c>
      <c r="AB37" s="1">
        <v>12</v>
      </c>
      <c r="AC37" s="1">
        <f t="shared" si="12"/>
        <v>139</v>
      </c>
      <c r="AD37" s="16">
        <f t="shared" si="13"/>
        <v>3.8611111111111112</v>
      </c>
      <c r="AE37" s="1" t="str">
        <f t="shared" ref="AE37:AE40" si="17">IF(AD37&gt;=3.55,"Sangat Baik",IF(AD37&gt;=2.55,"Baik",IF(AD37&gt;=1.55,"Cukup","Kurang")))</f>
        <v>Sangat Baik</v>
      </c>
      <c r="AF37" s="1"/>
    </row>
    <row r="38" spans="1:32" x14ac:dyDescent="0.2">
      <c r="A38" s="1">
        <v>38</v>
      </c>
      <c r="B38" s="9" t="s">
        <v>36</v>
      </c>
      <c r="C38" s="9">
        <v>14</v>
      </c>
      <c r="D38" s="9">
        <v>6</v>
      </c>
      <c r="E38" s="9">
        <v>13</v>
      </c>
      <c r="F38" s="9">
        <v>19</v>
      </c>
      <c r="G38" s="9">
        <v>16</v>
      </c>
      <c r="H38" s="9">
        <v>12</v>
      </c>
      <c r="I38" s="9">
        <v>15</v>
      </c>
      <c r="J38" s="9">
        <v>17</v>
      </c>
      <c r="K38" s="9">
        <v>7</v>
      </c>
      <c r="L38" s="9">
        <v>7</v>
      </c>
      <c r="M38" s="9">
        <v>7</v>
      </c>
      <c r="N38" s="1">
        <f t="shared" si="10"/>
        <v>105</v>
      </c>
      <c r="O38" s="14">
        <f t="shared" si="11"/>
        <v>2.9166666666666665</v>
      </c>
      <c r="P38" s="15" t="str">
        <f t="shared" si="16"/>
        <v>Baik</v>
      </c>
      <c r="Q38" s="9"/>
      <c r="R38" s="9">
        <v>15</v>
      </c>
      <c r="S38" s="9">
        <v>8</v>
      </c>
      <c r="T38" s="9">
        <v>14</v>
      </c>
      <c r="U38" s="9">
        <v>21</v>
      </c>
      <c r="V38" s="9">
        <v>19</v>
      </c>
      <c r="W38" s="9">
        <v>15</v>
      </c>
      <c r="X38" s="9">
        <v>15</v>
      </c>
      <c r="Y38" s="9">
        <v>18</v>
      </c>
      <c r="Z38" s="9">
        <v>11</v>
      </c>
      <c r="AA38" s="9">
        <v>7</v>
      </c>
      <c r="AB38" s="9">
        <v>10</v>
      </c>
      <c r="AC38" s="1">
        <f t="shared" si="12"/>
        <v>119</v>
      </c>
      <c r="AD38" s="16">
        <f t="shared" si="13"/>
        <v>3.3055555555555554</v>
      </c>
      <c r="AE38" s="1" t="str">
        <f t="shared" si="17"/>
        <v>Baik</v>
      </c>
      <c r="AF38" s="9"/>
    </row>
    <row r="39" spans="1:32" x14ac:dyDescent="0.2">
      <c r="A39" s="1">
        <v>39</v>
      </c>
      <c r="B39" s="10" t="s">
        <v>37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"/>
      <c r="O39" s="14"/>
      <c r="P39" s="15" t="s">
        <v>67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"/>
      <c r="AD39" s="16"/>
      <c r="AE39" s="1"/>
      <c r="AF39" s="10"/>
    </row>
    <row r="40" spans="1:32" x14ac:dyDescent="0.2">
      <c r="A40" s="1">
        <v>40</v>
      </c>
      <c r="B40" s="11" t="s">
        <v>38</v>
      </c>
      <c r="C40" s="11">
        <v>14</v>
      </c>
      <c r="D40" s="11">
        <v>5</v>
      </c>
      <c r="E40" s="11">
        <v>10</v>
      </c>
      <c r="F40" s="11">
        <v>16</v>
      </c>
      <c r="G40" s="11">
        <v>12</v>
      </c>
      <c r="H40" s="11">
        <v>12</v>
      </c>
      <c r="I40" s="11">
        <v>11</v>
      </c>
      <c r="J40" s="11">
        <v>13</v>
      </c>
      <c r="K40" s="11">
        <v>7</v>
      </c>
      <c r="L40" s="11">
        <v>6</v>
      </c>
      <c r="M40" s="11">
        <v>7</v>
      </c>
      <c r="N40" s="1">
        <f>C40+D40+E40+F40+I40+J40+K40+L40+M40</f>
        <v>89</v>
      </c>
      <c r="O40" s="14">
        <f>N40/36</f>
        <v>2.4722222222222223</v>
      </c>
      <c r="P40" s="15" t="str">
        <f>IF(O40&gt;=3.55,"Sangat Baik",IF(O40&gt;=2.55,"Baik",IF(O40&gt;=1.55,"Cukup","Kurang")))</f>
        <v>Cukup</v>
      </c>
      <c r="Q40" s="11" t="s">
        <v>68</v>
      </c>
      <c r="R40" s="11">
        <v>15</v>
      </c>
      <c r="S40" s="11">
        <v>8</v>
      </c>
      <c r="T40" s="11">
        <v>13</v>
      </c>
      <c r="U40" s="11">
        <v>13</v>
      </c>
      <c r="V40" s="11">
        <v>18</v>
      </c>
      <c r="W40" s="11">
        <v>15</v>
      </c>
      <c r="X40" s="11">
        <v>15</v>
      </c>
      <c r="Y40" s="11">
        <v>15</v>
      </c>
      <c r="Z40" s="11">
        <v>8</v>
      </c>
      <c r="AA40" s="11">
        <v>6</v>
      </c>
      <c r="AB40" s="11">
        <v>7</v>
      </c>
      <c r="AC40" s="1">
        <f t="shared" si="12"/>
        <v>100</v>
      </c>
      <c r="AD40" s="16">
        <f t="shared" si="13"/>
        <v>2.7777777777777777</v>
      </c>
      <c r="AE40" s="1" t="str">
        <f t="shared" si="17"/>
        <v>Baik</v>
      </c>
      <c r="AF40" s="11" t="s">
        <v>69</v>
      </c>
    </row>
  </sheetData>
  <mergeCells count="7">
    <mergeCell ref="A1:A3"/>
    <mergeCell ref="B1:B3"/>
    <mergeCell ref="C1:AF1"/>
    <mergeCell ref="C2:P2"/>
    <mergeCell ref="Q2:Q3"/>
    <mergeCell ref="R2:AE2"/>
    <mergeCell ref="AF2:A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RISKY HIDAYAT</cp:lastModifiedBy>
  <dcterms:created xsi:type="dcterms:W3CDTF">2025-07-10T14:55:27Z</dcterms:created>
  <dcterms:modified xsi:type="dcterms:W3CDTF">2025-07-11T03:06:55Z</dcterms:modified>
</cp:coreProperties>
</file>