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594bf2976728fe/Documents/Year 3 Term 1/ITE224/"/>
    </mc:Choice>
  </mc:AlternateContent>
  <xr:revisionPtr revIDLastSave="7" documentId="14_{2C5EB68C-0158-4FCF-AE3F-E844FCA3F6BE}" xr6:coauthVersionLast="47" xr6:coauthVersionMax="47" xr10:uidLastSave="{106AFE19-0452-4FC0-B76F-04339A7FDB80}"/>
  <bookViews>
    <workbookView xWindow="-110" yWindow="-110" windowWidth="19420" windowHeight="10420" xr2:uid="{CE584D21-ADED-4B35-9493-86D6E9FA5687}"/>
  </bookViews>
  <sheets>
    <sheet name="Seasonality" sheetId="1" r:id="rId1"/>
    <sheet name="Seasonal Rel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2" i="1" l="1"/>
  <c r="F2" i="1"/>
  <c r="G3" i="1"/>
  <c r="F6" i="1"/>
  <c r="D5" i="2"/>
  <c r="E5" i="2" s="1"/>
  <c r="B30" i="2" s="1"/>
  <c r="B28" i="2"/>
  <c r="B33" i="2"/>
  <c r="B32" i="2"/>
  <c r="B31" i="2"/>
  <c r="B29" i="2"/>
  <c r="B2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6" i="2"/>
  <c r="G4" i="1"/>
  <c r="G5" i="1"/>
  <c r="G6" i="1"/>
  <c r="G7" i="1"/>
  <c r="G8" i="1"/>
  <c r="G9" i="1"/>
  <c r="G10" i="1"/>
  <c r="G11" i="1"/>
  <c r="E11" i="1"/>
  <c r="F11" i="1"/>
  <c r="E10" i="1"/>
  <c r="F10" i="1"/>
  <c r="F22" i="1"/>
  <c r="F21" i="1"/>
  <c r="C22" i="1"/>
  <c r="C21" i="1"/>
  <c r="F3" i="1"/>
  <c r="F4" i="1"/>
  <c r="F5" i="1"/>
  <c r="F7" i="1"/>
  <c r="F8" i="1"/>
  <c r="F9" i="1"/>
  <c r="E3" i="1"/>
  <c r="E4" i="1"/>
  <c r="E5" i="1"/>
  <c r="E6" i="1"/>
  <c r="E7" i="1"/>
  <c r="E8" i="1"/>
  <c r="E9" i="1"/>
  <c r="B34" i="2" l="1"/>
  <c r="C27" i="2" l="1"/>
  <c r="C29" i="2"/>
  <c r="C31" i="2"/>
  <c r="C32" i="2"/>
  <c r="C28" i="2"/>
  <c r="C33" i="2"/>
  <c r="C30" i="2"/>
</calcChain>
</file>

<file path=xl/sharedStrings.xml><?xml version="1.0" encoding="utf-8"?>
<sst xmlns="http://schemas.openxmlformats.org/spreadsheetml/2006/main" count="63" uniqueCount="36">
  <si>
    <t>Period</t>
  </si>
  <si>
    <t>Quarter</t>
  </si>
  <si>
    <t>Sales(gal)</t>
  </si>
  <si>
    <t>Seasonal Relative</t>
  </si>
  <si>
    <t>Deseasonalized Sales</t>
  </si>
  <si>
    <t>Seasonality Sales</t>
  </si>
  <si>
    <t>this actual sales happens because of seasonality</t>
  </si>
  <si>
    <t>Analysis</t>
  </si>
  <si>
    <t>The high demand is not related to seasonal</t>
  </si>
  <si>
    <t>if seasonality sales &gt; deseasonalized sales</t>
  </si>
  <si>
    <t>=</t>
  </si>
  <si>
    <t>if seasonality sales &lt; deseasonalized sales</t>
  </si>
  <si>
    <t>(b)</t>
  </si>
  <si>
    <t>Deseasonalized demand</t>
  </si>
  <si>
    <t xml:space="preserve">F9 = </t>
  </si>
  <si>
    <t>F10 =</t>
  </si>
  <si>
    <t>Seasonality Demand</t>
  </si>
  <si>
    <t>F9=</t>
  </si>
  <si>
    <t>F10=</t>
  </si>
  <si>
    <t>F9 =</t>
  </si>
  <si>
    <t>Seasonal Relative =</t>
  </si>
  <si>
    <t>Day</t>
  </si>
  <si>
    <t>Tue</t>
  </si>
  <si>
    <t>Wed</t>
  </si>
  <si>
    <t>Thu</t>
  </si>
  <si>
    <t>Fri</t>
  </si>
  <si>
    <t>Sat</t>
  </si>
  <si>
    <t>Sun</t>
  </si>
  <si>
    <t>Mon</t>
  </si>
  <si>
    <t>Centered Average (CA)</t>
  </si>
  <si>
    <t>Seasonal Index (A/CA)</t>
  </si>
  <si>
    <t>Volume of Calls (A)</t>
  </si>
  <si>
    <t>Average Seasonal Index (AI)</t>
  </si>
  <si>
    <t>Seasonal Index (AI * seasonal/total AI)</t>
  </si>
  <si>
    <t>Total AI</t>
  </si>
  <si>
    <t>seasonal is 7 because theres 7 day in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</si>
</sst>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2EDF-0B7D-40EE-AB19-E49DB25A32F0}">
  <dimension ref="A1:M22"/>
  <sheetViews>
    <sheetView tabSelected="1" workbookViewId="0">
      <selection activeCell="E3" sqref="E3"/>
    </sheetView>
  </sheetViews>
  <sheetFormatPr defaultRowHeight="14.5" x14ac:dyDescent="0.35"/>
  <cols>
    <col min="4" max="4" width="16.7265625" bestFit="1" customWidth="1"/>
    <col min="5" max="5" width="18.54296875" bestFit="1" customWidth="1"/>
    <col min="6" max="6" width="14.90625" bestFit="1" customWidth="1"/>
    <col min="7" max="7" width="41.26953125" bestFit="1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</row>
    <row r="2" spans="1:13" x14ac:dyDescent="0.35">
      <c r="A2" s="2">
        <v>1</v>
      </c>
      <c r="B2" s="2">
        <v>1</v>
      </c>
      <c r="C2" s="2">
        <v>158.4</v>
      </c>
      <c r="D2" s="2">
        <v>1.2</v>
      </c>
      <c r="E2" s="2">
        <f>C2/D2</f>
        <v>132</v>
      </c>
      <c r="F2" s="2">
        <f>C2*D2</f>
        <v>190.08</v>
      </c>
      <c r="G2" s="2" t="str">
        <f>IF(F2&gt;E2,"seasonality","deseasonalized")</f>
        <v>seasonality</v>
      </c>
    </row>
    <row r="3" spans="1:13" x14ac:dyDescent="0.35">
      <c r="A3" s="2">
        <v>2</v>
      </c>
      <c r="B3" s="2">
        <v>2</v>
      </c>
      <c r="C3" s="2">
        <v>153</v>
      </c>
      <c r="D3" s="2">
        <v>1.1000000000000001</v>
      </c>
      <c r="E3" s="2">
        <f t="shared" ref="E3:E11" si="0">C3/D3</f>
        <v>139.09090909090909</v>
      </c>
      <c r="F3" s="2">
        <f t="shared" ref="F3:F11" si="1">C3*D3</f>
        <v>168.3</v>
      </c>
      <c r="G3" s="2" t="str">
        <f>IF(F3&gt;E3,"seasonality","deseasonalized")</f>
        <v>seasonality</v>
      </c>
    </row>
    <row r="4" spans="1:13" x14ac:dyDescent="0.35">
      <c r="A4" s="2">
        <v>3</v>
      </c>
      <c r="B4" s="2">
        <v>3</v>
      </c>
      <c r="C4" s="2">
        <v>110</v>
      </c>
      <c r="D4" s="2">
        <v>0.75</v>
      </c>
      <c r="E4" s="2">
        <f t="shared" si="0"/>
        <v>146.66666666666666</v>
      </c>
      <c r="F4" s="2">
        <f t="shared" si="1"/>
        <v>82.5</v>
      </c>
      <c r="G4" s="2" t="str">
        <f t="shared" ref="G3:G11" si="2">IF(F4&gt;E4,"seasonality","deseasonalized")</f>
        <v>deseasonalized</v>
      </c>
    </row>
    <row r="5" spans="1:13" x14ac:dyDescent="0.35">
      <c r="A5" s="2">
        <v>4</v>
      </c>
      <c r="B5" s="2">
        <v>4</v>
      </c>
      <c r="C5" s="2">
        <v>14.3</v>
      </c>
      <c r="D5" s="2">
        <v>0.95</v>
      </c>
      <c r="E5" s="2">
        <f t="shared" si="0"/>
        <v>15.05263157894737</v>
      </c>
      <c r="F5" s="2">
        <f t="shared" si="1"/>
        <v>13.585000000000001</v>
      </c>
      <c r="G5" s="2" t="str">
        <f t="shared" si="2"/>
        <v>deseasonalized</v>
      </c>
    </row>
    <row r="6" spans="1:13" x14ac:dyDescent="0.35">
      <c r="A6" s="2">
        <v>5</v>
      </c>
      <c r="B6" s="2">
        <v>1</v>
      </c>
      <c r="C6" s="2">
        <v>192</v>
      </c>
      <c r="D6" s="2">
        <v>1.2</v>
      </c>
      <c r="E6" s="2">
        <f t="shared" si="0"/>
        <v>160</v>
      </c>
      <c r="F6" s="2">
        <f>C6*D6</f>
        <v>230.39999999999998</v>
      </c>
      <c r="G6" s="2" t="str">
        <f t="shared" si="2"/>
        <v>seasonality</v>
      </c>
    </row>
    <row r="7" spans="1:13" x14ac:dyDescent="0.35">
      <c r="A7" s="2">
        <v>6</v>
      </c>
      <c r="B7" s="2">
        <v>2</v>
      </c>
      <c r="C7" s="2">
        <v>187</v>
      </c>
      <c r="D7" s="2">
        <v>1.1000000000000001</v>
      </c>
      <c r="E7" s="2">
        <f t="shared" si="0"/>
        <v>170</v>
      </c>
      <c r="F7" s="2">
        <f t="shared" si="1"/>
        <v>205.70000000000002</v>
      </c>
      <c r="G7" s="2" t="str">
        <f t="shared" si="2"/>
        <v>seasonality</v>
      </c>
    </row>
    <row r="8" spans="1:13" x14ac:dyDescent="0.35">
      <c r="A8" s="2">
        <v>7</v>
      </c>
      <c r="B8" s="2">
        <v>3</v>
      </c>
      <c r="C8" s="2">
        <v>132</v>
      </c>
      <c r="D8" s="2">
        <v>0.75</v>
      </c>
      <c r="E8" s="2">
        <f t="shared" si="0"/>
        <v>176</v>
      </c>
      <c r="F8" s="2">
        <f t="shared" si="1"/>
        <v>99</v>
      </c>
      <c r="G8" s="2" t="str">
        <f t="shared" si="2"/>
        <v>deseasonalized</v>
      </c>
    </row>
    <row r="9" spans="1:13" x14ac:dyDescent="0.35">
      <c r="A9" s="2">
        <v>8</v>
      </c>
      <c r="B9" s="2">
        <v>4</v>
      </c>
      <c r="C9" s="2">
        <v>173.8</v>
      </c>
      <c r="D9" s="2">
        <v>0.95</v>
      </c>
      <c r="E9" s="2">
        <f t="shared" si="0"/>
        <v>182.94736842105266</v>
      </c>
      <c r="F9" s="2">
        <f t="shared" si="1"/>
        <v>165.11</v>
      </c>
      <c r="G9" s="2" t="str">
        <f t="shared" si="2"/>
        <v>deseasonalized</v>
      </c>
    </row>
    <row r="10" spans="1:13" x14ac:dyDescent="0.35">
      <c r="A10" s="2">
        <v>9</v>
      </c>
      <c r="B10" s="2">
        <v>1</v>
      </c>
      <c r="C10" s="2">
        <v>191.5</v>
      </c>
      <c r="D10" s="2">
        <v>1.2</v>
      </c>
      <c r="E10" s="2">
        <f t="shared" si="0"/>
        <v>159.58333333333334</v>
      </c>
      <c r="F10" s="2">
        <f t="shared" si="1"/>
        <v>229.79999999999998</v>
      </c>
      <c r="G10" s="2" t="str">
        <f t="shared" si="2"/>
        <v>seasonality</v>
      </c>
    </row>
    <row r="11" spans="1:13" x14ac:dyDescent="0.35">
      <c r="A11" s="2">
        <v>10</v>
      </c>
      <c r="B11" s="2">
        <v>2</v>
      </c>
      <c r="C11" s="2">
        <v>199</v>
      </c>
      <c r="D11" s="2">
        <v>1.1000000000000001</v>
      </c>
      <c r="E11" s="2">
        <f t="shared" si="0"/>
        <v>180.90909090909091</v>
      </c>
      <c r="F11" s="2">
        <f t="shared" si="1"/>
        <v>218.9</v>
      </c>
      <c r="G11" s="2" t="str">
        <f t="shared" si="2"/>
        <v>seasonality</v>
      </c>
    </row>
    <row r="13" spans="1:13" x14ac:dyDescent="0.35">
      <c r="F13" s="1" t="s">
        <v>7</v>
      </c>
      <c r="G13" s="1" t="s">
        <v>9</v>
      </c>
      <c r="H13" s="1" t="s">
        <v>10</v>
      </c>
      <c r="I13" s="1" t="s">
        <v>6</v>
      </c>
      <c r="J13" s="1"/>
      <c r="K13" s="1"/>
      <c r="L13" s="1"/>
      <c r="M13" s="1"/>
    </row>
    <row r="14" spans="1:13" x14ac:dyDescent="0.35">
      <c r="F14" s="1"/>
      <c r="G14" s="1" t="s">
        <v>11</v>
      </c>
      <c r="H14" s="1" t="s">
        <v>10</v>
      </c>
      <c r="I14" s="1" t="s">
        <v>8</v>
      </c>
      <c r="J14" s="1"/>
      <c r="K14" s="1"/>
      <c r="L14" s="1"/>
      <c r="M14" s="1"/>
    </row>
    <row r="17" spans="1:6" x14ac:dyDescent="0.35">
      <c r="A17" t="s">
        <v>12</v>
      </c>
      <c r="B17" t="s">
        <v>19</v>
      </c>
      <c r="C17">
        <v>191.5</v>
      </c>
      <c r="E17" t="s">
        <v>20</v>
      </c>
      <c r="F17">
        <v>1.2</v>
      </c>
    </row>
    <row r="18" spans="1:6" x14ac:dyDescent="0.35">
      <c r="B18" t="s">
        <v>15</v>
      </c>
      <c r="C18">
        <v>199</v>
      </c>
      <c r="E18" t="s">
        <v>20</v>
      </c>
      <c r="F18">
        <v>1.1000000000000001</v>
      </c>
    </row>
    <row r="20" spans="1:6" x14ac:dyDescent="0.35">
      <c r="B20" t="s">
        <v>13</v>
      </c>
      <c r="E20" t="s">
        <v>16</v>
      </c>
    </row>
    <row r="21" spans="1:6" x14ac:dyDescent="0.35">
      <c r="B21" t="s">
        <v>14</v>
      </c>
      <c r="C21">
        <f>C17/F17</f>
        <v>159.58333333333334</v>
      </c>
      <c r="E21" t="s">
        <v>17</v>
      </c>
      <c r="F21">
        <f>C17*F17</f>
        <v>229.79999999999998</v>
      </c>
    </row>
    <row r="22" spans="1:6" x14ac:dyDescent="0.35">
      <c r="B22" t="s">
        <v>15</v>
      </c>
      <c r="C22">
        <f>C18/F18</f>
        <v>180.90909090909091</v>
      </c>
      <c r="E22" t="s">
        <v>18</v>
      </c>
      <c r="F22">
        <f>C18 * F18</f>
        <v>218.9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3E03-49C3-46F0-9899-4C0A51F732A1}">
  <dimension ref="A1:E34"/>
  <sheetViews>
    <sheetView topLeftCell="A25" workbookViewId="0">
      <selection activeCell="D6" sqref="D6"/>
    </sheetView>
  </sheetViews>
  <sheetFormatPr defaultRowHeight="14.5" x14ac:dyDescent="0.35"/>
  <cols>
    <col min="2" max="2" width="24.1796875" bestFit="1" customWidth="1"/>
    <col min="3" max="3" width="33.1796875" bestFit="1" customWidth="1"/>
    <col min="4" max="4" width="19.81640625" bestFit="1" customWidth="1"/>
    <col min="5" max="5" width="19.453125" bestFit="1" customWidth="1"/>
  </cols>
  <sheetData>
    <row r="1" spans="1:5" x14ac:dyDescent="0.35">
      <c r="A1" s="2" t="s">
        <v>0</v>
      </c>
      <c r="B1" s="2" t="s">
        <v>21</v>
      </c>
      <c r="C1" s="2" t="s">
        <v>31</v>
      </c>
      <c r="D1" s="2" t="s">
        <v>29</v>
      </c>
      <c r="E1" s="2" t="s">
        <v>30</v>
      </c>
    </row>
    <row r="2" spans="1:5" x14ac:dyDescent="0.35">
      <c r="A2" s="2">
        <v>1</v>
      </c>
      <c r="B2" s="2" t="s">
        <v>22</v>
      </c>
      <c r="C2" s="2">
        <v>67</v>
      </c>
    </row>
    <row r="3" spans="1:5" x14ac:dyDescent="0.35">
      <c r="A3" s="2">
        <v>2</v>
      </c>
      <c r="B3" s="2" t="s">
        <v>23</v>
      </c>
      <c r="C3" s="2">
        <v>75</v>
      </c>
    </row>
    <row r="4" spans="1:5" x14ac:dyDescent="0.35">
      <c r="A4" s="2">
        <v>3</v>
      </c>
      <c r="B4" s="2" t="s">
        <v>24</v>
      </c>
      <c r="C4" s="2">
        <v>82</v>
      </c>
    </row>
    <row r="5" spans="1:5" x14ac:dyDescent="0.35">
      <c r="A5" s="2">
        <v>4</v>
      </c>
      <c r="B5" s="2" t="s">
        <v>25</v>
      </c>
      <c r="C5" s="2">
        <v>98</v>
      </c>
      <c r="D5">
        <f>AVERAGE(C2:C8)</f>
        <v>71.857142857142861</v>
      </c>
      <c r="E5">
        <f>C5/D5</f>
        <v>1.3638170974155068</v>
      </c>
    </row>
    <row r="6" spans="1:5" x14ac:dyDescent="0.35">
      <c r="A6" s="2">
        <v>5</v>
      </c>
      <c r="B6" s="2" t="s">
        <v>26</v>
      </c>
      <c r="C6" s="2">
        <v>90</v>
      </c>
      <c r="D6">
        <f>AVERAGE(C3:C9)</f>
        <v>70.857142857142861</v>
      </c>
      <c r="E6">
        <f t="shared" ref="E6:E19" si="0">C6/D6</f>
        <v>1.2701612903225805</v>
      </c>
    </row>
    <row r="7" spans="1:5" x14ac:dyDescent="0.35">
      <c r="A7" s="2">
        <v>6</v>
      </c>
      <c r="B7" s="2" t="s">
        <v>27</v>
      </c>
      <c r="C7" s="2">
        <v>36</v>
      </c>
      <c r="D7">
        <f t="shared" ref="D7:D19" si="1">AVERAGE(C4:C10)</f>
        <v>70.571428571428569</v>
      </c>
      <c r="E7">
        <f t="shared" si="0"/>
        <v>0.51012145748987858</v>
      </c>
    </row>
    <row r="8" spans="1:5" x14ac:dyDescent="0.35">
      <c r="A8" s="2">
        <v>7</v>
      </c>
      <c r="B8" s="2" t="s">
        <v>28</v>
      </c>
      <c r="C8" s="2">
        <v>55</v>
      </c>
      <c r="D8">
        <f t="shared" si="1"/>
        <v>71</v>
      </c>
      <c r="E8">
        <f t="shared" si="0"/>
        <v>0.77464788732394363</v>
      </c>
    </row>
    <row r="9" spans="1:5" x14ac:dyDescent="0.35">
      <c r="A9" s="2">
        <v>8</v>
      </c>
      <c r="B9" s="2" t="s">
        <v>22</v>
      </c>
      <c r="C9" s="2">
        <v>60</v>
      </c>
      <c r="D9">
        <f t="shared" si="1"/>
        <v>71.142857142857139</v>
      </c>
      <c r="E9">
        <f t="shared" si="0"/>
        <v>0.84337349397590367</v>
      </c>
    </row>
    <row r="10" spans="1:5" x14ac:dyDescent="0.35">
      <c r="A10" s="2">
        <v>9</v>
      </c>
      <c r="B10" s="2" t="s">
        <v>23</v>
      </c>
      <c r="C10" s="2">
        <v>73</v>
      </c>
      <c r="D10">
        <f t="shared" si="1"/>
        <v>70.571428571428569</v>
      </c>
      <c r="E10">
        <f t="shared" si="0"/>
        <v>1.034412955465587</v>
      </c>
    </row>
    <row r="11" spans="1:5" x14ac:dyDescent="0.35">
      <c r="A11" s="2">
        <v>10</v>
      </c>
      <c r="B11" s="2" t="s">
        <v>24</v>
      </c>
      <c r="C11" s="2">
        <v>85</v>
      </c>
      <c r="D11">
        <f t="shared" si="1"/>
        <v>71.142857142857139</v>
      </c>
      <c r="E11">
        <f t="shared" si="0"/>
        <v>1.1947791164658634</v>
      </c>
    </row>
    <row r="12" spans="1:5" x14ac:dyDescent="0.35">
      <c r="A12" s="2">
        <v>11</v>
      </c>
      <c r="B12" s="2" t="s">
        <v>25</v>
      </c>
      <c r="C12" s="2">
        <v>99</v>
      </c>
      <c r="D12">
        <f t="shared" si="1"/>
        <v>70.714285714285708</v>
      </c>
      <c r="E12">
        <f t="shared" si="0"/>
        <v>1.4000000000000001</v>
      </c>
    </row>
    <row r="13" spans="1:5" x14ac:dyDescent="0.35">
      <c r="A13" s="2">
        <v>12</v>
      </c>
      <c r="B13" s="2" t="s">
        <v>26</v>
      </c>
      <c r="C13" s="2">
        <v>86</v>
      </c>
      <c r="D13">
        <f t="shared" si="1"/>
        <v>71.285714285714292</v>
      </c>
      <c r="E13">
        <f t="shared" si="0"/>
        <v>1.2064128256513025</v>
      </c>
    </row>
    <row r="14" spans="1:5" x14ac:dyDescent="0.35">
      <c r="A14" s="2">
        <v>13</v>
      </c>
      <c r="B14" s="2" t="s">
        <v>27</v>
      </c>
      <c r="C14" s="2">
        <v>40</v>
      </c>
      <c r="D14">
        <f t="shared" si="1"/>
        <v>71.714285714285708</v>
      </c>
      <c r="E14">
        <f t="shared" si="0"/>
        <v>0.5577689243027889</v>
      </c>
    </row>
    <row r="15" spans="1:5" x14ac:dyDescent="0.35">
      <c r="A15" s="2">
        <v>14</v>
      </c>
      <c r="B15" s="2" t="s">
        <v>28</v>
      </c>
      <c r="C15" s="2">
        <v>52</v>
      </c>
      <c r="D15">
        <f t="shared" si="1"/>
        <v>72</v>
      </c>
      <c r="E15">
        <f t="shared" si="0"/>
        <v>0.72222222222222221</v>
      </c>
    </row>
    <row r="16" spans="1:5" x14ac:dyDescent="0.35">
      <c r="A16" s="2">
        <v>15</v>
      </c>
      <c r="B16" s="2" t="s">
        <v>22</v>
      </c>
      <c r="C16" s="2">
        <v>64</v>
      </c>
      <c r="D16">
        <f t="shared" si="1"/>
        <v>71.571428571428569</v>
      </c>
      <c r="E16">
        <f t="shared" si="0"/>
        <v>0.89421157684630737</v>
      </c>
    </row>
    <row r="17" spans="1:5" x14ac:dyDescent="0.35">
      <c r="A17" s="2">
        <v>16</v>
      </c>
      <c r="B17" s="2" t="s">
        <v>23</v>
      </c>
      <c r="C17" s="2">
        <v>76</v>
      </c>
      <c r="D17">
        <f t="shared" si="1"/>
        <v>71.857142857142861</v>
      </c>
      <c r="E17">
        <f t="shared" si="0"/>
        <v>1.0576540755467196</v>
      </c>
    </row>
    <row r="18" spans="1:5" x14ac:dyDescent="0.35">
      <c r="A18" s="2">
        <v>17</v>
      </c>
      <c r="B18" s="2" t="s">
        <v>24</v>
      </c>
      <c r="C18" s="2">
        <v>87</v>
      </c>
      <c r="D18">
        <f t="shared" si="1"/>
        <v>72.428571428571431</v>
      </c>
      <c r="E18">
        <f t="shared" si="0"/>
        <v>1.2011834319526626</v>
      </c>
    </row>
    <row r="19" spans="1:5" x14ac:dyDescent="0.35">
      <c r="A19" s="2">
        <v>18</v>
      </c>
      <c r="B19" s="2" t="s">
        <v>25</v>
      </c>
      <c r="C19" s="2">
        <v>96</v>
      </c>
      <c r="D19">
        <f t="shared" si="1"/>
        <v>72.142857142857139</v>
      </c>
      <c r="E19">
        <f t="shared" si="0"/>
        <v>1.3306930693069308</v>
      </c>
    </row>
    <row r="20" spans="1:5" x14ac:dyDescent="0.35">
      <c r="A20" s="2">
        <v>19</v>
      </c>
      <c r="B20" s="2" t="s">
        <v>26</v>
      </c>
      <c r="C20" s="2">
        <v>88</v>
      </c>
    </row>
    <row r="21" spans="1:5" x14ac:dyDescent="0.35">
      <c r="A21" s="2">
        <v>20</v>
      </c>
      <c r="B21" s="2" t="s">
        <v>27</v>
      </c>
      <c r="C21" s="2">
        <v>44</v>
      </c>
    </row>
    <row r="22" spans="1:5" x14ac:dyDescent="0.35">
      <c r="A22" s="2">
        <v>21</v>
      </c>
      <c r="B22" s="2" t="s">
        <v>28</v>
      </c>
      <c r="C22" s="2">
        <v>50</v>
      </c>
    </row>
    <row r="26" spans="1:5" x14ac:dyDescent="0.35">
      <c r="A26" s="2" t="s">
        <v>21</v>
      </c>
      <c r="B26" t="s">
        <v>32</v>
      </c>
      <c r="C26" t="s">
        <v>33</v>
      </c>
    </row>
    <row r="27" spans="1:5" x14ac:dyDescent="0.35">
      <c r="A27" s="2" t="s">
        <v>22</v>
      </c>
      <c r="B27">
        <f>AVERAGE(E9,E16)</f>
        <v>0.86879253541110546</v>
      </c>
      <c r="C27">
        <f>(B27*7)/$B$34</f>
        <v>0.86900216964313071</v>
      </c>
    </row>
    <row r="28" spans="1:5" x14ac:dyDescent="0.35">
      <c r="A28" s="2" t="s">
        <v>23</v>
      </c>
      <c r="B28">
        <f>AVERAGE(E10,E17)</f>
        <v>1.0460335155061533</v>
      </c>
      <c r="C28">
        <f t="shared" ref="C28:C33" si="2">(B28*7)/$B$34</f>
        <v>1.0462859168836491</v>
      </c>
    </row>
    <row r="29" spans="1:5" x14ac:dyDescent="0.35">
      <c r="A29" s="2" t="s">
        <v>24</v>
      </c>
      <c r="B29">
        <f>AVERAGE(E11,E18)</f>
        <v>1.197981274209263</v>
      </c>
      <c r="C29">
        <f t="shared" si="2"/>
        <v>1.1982703396353152</v>
      </c>
    </row>
    <row r="30" spans="1:5" x14ac:dyDescent="0.35">
      <c r="A30" s="2" t="s">
        <v>25</v>
      </c>
      <c r="B30">
        <f>AVERAGE(E12,E19,E5)</f>
        <v>1.3648367222408126</v>
      </c>
      <c r="C30">
        <f t="shared" si="2"/>
        <v>1.3651660488480808</v>
      </c>
      <c r="E30" t="s">
        <v>35</v>
      </c>
    </row>
    <row r="31" spans="1:5" x14ac:dyDescent="0.35">
      <c r="A31" s="2" t="s">
        <v>26</v>
      </c>
      <c r="B31">
        <f>AVERAGE(E6,E13)</f>
        <v>1.2382870579869416</v>
      </c>
      <c r="C31">
        <f t="shared" si="2"/>
        <v>1.2385858489477839</v>
      </c>
    </row>
    <row r="32" spans="1:5" x14ac:dyDescent="0.35">
      <c r="A32" s="2" t="s">
        <v>27</v>
      </c>
      <c r="B32">
        <f>AVERAGE(E7,E14)</f>
        <v>0.53394519089633374</v>
      </c>
      <c r="C32">
        <f t="shared" si="2"/>
        <v>0.53407402854798813</v>
      </c>
    </row>
    <row r="33" spans="1:3" x14ac:dyDescent="0.35">
      <c r="A33" s="2" t="s">
        <v>28</v>
      </c>
      <c r="B33">
        <f>AVERAGE(E8,E15)</f>
        <v>0.74843505477308292</v>
      </c>
      <c r="C33">
        <f t="shared" si="2"/>
        <v>0.74861564749405285</v>
      </c>
    </row>
    <row r="34" spans="1:3" x14ac:dyDescent="0.35">
      <c r="A34" s="2" t="s">
        <v>34</v>
      </c>
      <c r="B34">
        <f>SUM(B27:B33)</f>
        <v>6.9983113510236921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Seasonality</vt:lpstr>
      <vt:lpstr>Seasonal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Watsamon Phongwanit</dc:creator>
  <cp:lastModifiedBy>Watsamon Phongwanit</cp:lastModifiedBy>
  <dcterms:created xsi:type="dcterms:W3CDTF">2022-12-19T07:58:28Z</dcterms:created>
  <dcterms:modified xsi:type="dcterms:W3CDTF">2023-01-05T08:32:48Z</dcterms:modified>
</cp:coreProperties>
</file>