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594bf2976728fe/Documents/Year 3 Term 1/ITE224/Excel for data science/"/>
    </mc:Choice>
  </mc:AlternateContent>
  <xr:revisionPtr revIDLastSave="0" documentId="8_{C9B69F6E-1E83-49B5-8DBC-5F8EA7A0ACA1}" xr6:coauthVersionLast="47" xr6:coauthVersionMax="47" xr10:uidLastSave="{00000000-0000-0000-0000-000000000000}"/>
  <bookViews>
    <workbookView xWindow="-110" yWindow="350" windowWidth="19420" windowHeight="10560" xr2:uid="{ED6CF3BB-2899-49F0-A7A9-8170817DEF5D}"/>
  </bookViews>
  <sheets>
    <sheet name="P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47" i="1"/>
  <c r="B48" i="1"/>
  <c r="B49" i="1"/>
  <c r="B50" i="1"/>
  <c r="B51" i="1"/>
  <c r="B52" i="1"/>
  <c r="B53" i="1"/>
  <c r="B47" i="1"/>
  <c r="B32" i="1"/>
  <c r="B31" i="1"/>
  <c r="B25" i="1"/>
  <c r="B24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3" i="1"/>
  <c r="G3" i="1" s="1"/>
</calcChain>
</file>

<file path=xl/sharedStrings.xml><?xml version="1.0" encoding="utf-8"?>
<sst xmlns="http://schemas.openxmlformats.org/spreadsheetml/2006/main" count="47" uniqueCount="28">
  <si>
    <t>Revenue</t>
  </si>
  <si>
    <t>Unit Price</t>
  </si>
  <si>
    <t>Variable cost per unit</t>
  </si>
  <si>
    <t>Profit</t>
  </si>
  <si>
    <t>Break Even Analysis</t>
  </si>
  <si>
    <t>Units sold</t>
  </si>
  <si>
    <t xml:space="preserve">Fixed cost </t>
  </si>
  <si>
    <t xml:space="preserve">Total Cost </t>
  </si>
  <si>
    <t>VLOOKUP</t>
  </si>
  <si>
    <t>Planets</t>
  </si>
  <si>
    <t>Mercury</t>
  </si>
  <si>
    <t>Venus</t>
  </si>
  <si>
    <t>Earth</t>
  </si>
  <si>
    <t>Mars</t>
  </si>
  <si>
    <t>Duameter</t>
  </si>
  <si>
    <t>HLOOKUP</t>
  </si>
  <si>
    <t>Diameter</t>
  </si>
  <si>
    <t>Combined Charts with Check Box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</si>
  <si>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</si>
  <si>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</si>
  <si>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</si>
  <si>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</si>
  <si>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</si>
  <si>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</si>
  <si>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</si>
  <si>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</si>
  <si>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Last Year Demand</t>
  </si>
  <si>
    <t>Current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</si>
</sst>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9" fontId="0" fillId="0" borderId="0" xfId="0" applyNumberFormat="1" applyFill="1" applyBorder="1"/>
    <xf numFmtId="6" fontId="0" fillId="0" borderId="0" xfId="0" applyNumberFormat="1" applyFill="1" applyBorder="1"/>
    <xf numFmtId="8" fontId="0" fillId="0" borderId="0" xfId="0" applyNumberFormat="1" applyFill="1" applyBorder="1"/>
    <xf numFmtId="3" fontId="0" fillId="0" borderId="0" xfId="0" applyNumberFormat="1" applyFill="1" applyBorder="1"/>
    <xf numFmtId="9" fontId="0" fillId="0" borderId="0" xfId="1" applyFont="1" applyFill="1" applyBorder="1"/>
    <xf numFmtId="10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PMT!$B$46</c:f>
              <c:strCache>
                <c:ptCount val="1"/>
                <c:pt idx="0">
                  <c:v>Last Year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PMT!$A$47:$A$53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PMT!$B$47:$B$53</c:f>
              <c:numCache>
                <c:formatCode>General</c:formatCode>
                <c:ptCount val="7"/>
                <c:pt idx="0">
                  <c:v>1331</c:v>
                </c:pt>
                <c:pt idx="1">
                  <c:v>1606</c:v>
                </c:pt>
                <c:pt idx="2">
                  <c:v>1624</c:v>
                </c:pt>
                <c:pt idx="3">
                  <c:v>1225</c:v>
                </c:pt>
                <c:pt idx="4">
                  <c:v>1202</c:v>
                </c:pt>
                <c:pt idx="5">
                  <c:v>1618</c:v>
                </c:pt>
                <c:pt idx="6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A-4451-BD17-2F50D6A3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590607"/>
        <c:axId val="799588943"/>
      </c:barChart>
      <c:lineChart>
        <c:grouping val="standard"/>
        <c:varyColors val="0"/>
        <c:ser>
          <c:idx val="1"/>
          <c:order val="1"/>
          <c:tx>
            <c:strRef>
              <c:f>PMT!$C$46</c:f>
              <c:strCache>
                <c:ptCount val="1"/>
                <c:pt idx="0">
                  <c:v>Current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PMT!$A$47:$A$53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PMT!$C$47:$C$53</c:f>
              <c:numCache>
                <c:formatCode>General</c:formatCode>
                <c:ptCount val="7"/>
                <c:pt idx="0">
                  <c:v>1417</c:v>
                </c:pt>
                <c:pt idx="1">
                  <c:v>1457</c:v>
                </c:pt>
                <c:pt idx="2">
                  <c:v>1488</c:v>
                </c:pt>
                <c:pt idx="3">
                  <c:v>992</c:v>
                </c:pt>
                <c:pt idx="4">
                  <c:v>1339</c:v>
                </c:pt>
                <c:pt idx="5">
                  <c:v>1334</c:v>
                </c:pt>
                <c:pt idx="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A-4451-BD17-2F50D6A3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590607"/>
        <c:axId val="799588943"/>
      </c:lineChart>
      <c:catAx>
        <c:axId val="79959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88943"/>
        <c:crosses val="autoZero"/>
        <c:auto val="1"/>
        <c:lblAlgn val="ctr"/>
        <c:lblOffset val="100"/>
        <c:noMultiLvlLbl val="0"/>
      </c:catAx>
      <c:valAx>
        <c:axId val="799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9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Break-Even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PMT!$E$2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PMT!$D$3:$D$14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PMT!$E$3:$E$14</c:f>
              <c:numCache>
                <c:formatCode>General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6-46FC-BC45-F17D0F2621A4}"/>
            </c:ext>
          </c:extLst>
        </c:ser>
        <c:ser>
          <c:idx val="1"/>
          <c:order val="1"/>
          <c:tx>
            <c:strRef>
              <c:f>PMT!$F$2</c:f>
              <c:strCache>
                <c:ptCount val="1"/>
                <c:pt idx="0">
                  <c:v>Total Cost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PMT!$D$3:$D$14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PMT!$F$3:$F$14</c:f>
              <c:numCache>
                <c:formatCode>General</c:formatCode>
                <c:ptCount val="12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6-46FC-BC45-F17D0F2621A4}"/>
            </c:ext>
          </c:extLst>
        </c:ser>
        <c:ser>
          <c:idx val="2"/>
          <c:order val="2"/>
          <c:tx>
            <c:strRef>
              <c:f>PMT!$G$2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PMT!$D$3:$D$14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PMT!$G$3:$G$14</c:f>
              <c:numCache>
                <c:formatCode>General</c:formatCode>
                <c:ptCount val="12"/>
                <c:pt idx="0">
                  <c:v>-1600</c:v>
                </c:pt>
                <c:pt idx="1">
                  <c:v>-1400</c:v>
                </c:pt>
                <c:pt idx="2">
                  <c:v>-1200</c:v>
                </c:pt>
                <c:pt idx="3">
                  <c:v>-1000</c:v>
                </c:pt>
                <c:pt idx="4">
                  <c:v>-800</c:v>
                </c:pt>
                <c:pt idx="5">
                  <c:v>-600</c:v>
                </c:pt>
                <c:pt idx="6">
                  <c:v>-400</c:v>
                </c:pt>
                <c:pt idx="7">
                  <c:v>-200</c:v>
                </c:pt>
                <c:pt idx="8">
                  <c:v>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6-46FC-BC45-F17D0F26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965104"/>
        <c:axId val="1359963856"/>
      </c:lineChart>
      <c:catAx>
        <c:axId val="13599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63856"/>
        <c:crosses val="autoZero"/>
        <c:auto val="1"/>
        <c:lblAlgn val="ctr"/>
        <c:lblOffset val="100"/>
        <c:noMultiLvlLbl val="0"/>
      </c:catAx>
      <c:valAx>
        <c:axId val="13599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B$45" lockText="1" noThreeD="1"/>
</file>

<file path=xl/ctrlProps/ctrlProp2.xml><?xml version="1.0" encoding="utf-8"?>
<formControlPr xmlns="http://schemas.microsoft.com/office/spreadsheetml/2009/9/main" objectType="CheckBox" checked="Checked" fmlaLink="$C$4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53</xdr:row>
          <xdr:rowOff>171450</xdr:rowOff>
        </xdr:from>
        <xdr:to>
          <xdr:col>2</xdr:col>
          <xdr:colOff>19050</xdr:colOff>
          <xdr:row>55</xdr:row>
          <xdr:rowOff>31750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Last Year Demand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1123950</xdr:colOff>
          <xdr:row>54</xdr:row>
          <xdr:rowOff>25400</xdr:rowOff>
        </xdr:from>
        <xdr:to>
          <xdr:col>3</xdr:col>
          <xdr:colOff>177800</xdr:colOff>
          <xdr:row>55</xdr:row>
          <xdr:rowOff>63500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Current Demand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113393</xdr:colOff>
      <xdr:row>39</xdr:row>
      <xdr:rowOff>34472</xdr:rowOff>
    </xdr:from>
    <xdr:to>
      <xdr:col>9</xdr:col>
      <xdr:colOff>95250</xdr:colOff>
      <xdr:row>54</xdr:row>
      <xdr:rowOff>56243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36286</xdr:colOff>
      <xdr:row>0</xdr:row>
      <xdr:rowOff>90714</xdr:rowOff>
    </xdr:from>
    <xdr:to>
      <xdr:col>15</xdr:col>
      <xdr:colOff>353786</xdr:colOff>
      <xdr:row>15</xdr:row>
      <xdr:rowOff>112485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5920C4-6967-45E5-B6BB-3407CDF5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DED2-4203-4004-93FF-288CD7862B5A}">
  <dimension ref="A1:K130"/>
  <sheetViews>
    <sheetView tabSelected="1" topLeftCell="A13" zoomScale="70" zoomScaleNormal="70" workbookViewId="0">
      <selection activeCell="N41" sqref="N41"/>
    </sheetView>
  </sheetViews>
  <sheetFormatPr defaultRowHeight="14.5" x14ac:dyDescent="0.35"/>
  <cols>
    <col min="1" max="1" width="29.08984375" bestFit="1" customWidth="1"/>
    <col min="2" max="2" width="16.1796875" bestFit="1" customWidth="1"/>
    <col min="3" max="3" width="13.6328125" customWidth="1"/>
    <col min="4" max="4" width="15.6328125" bestFit="1" customWidth="1"/>
    <col min="5" max="5" width="12.08984375" bestFit="1" customWidth="1"/>
    <col min="6" max="6" width="39.54296875" bestFit="1" customWidth="1"/>
  </cols>
  <sheetData>
    <row r="1" spans="1:11" s="3" customFormat="1" x14ac:dyDescent="0.35">
      <c r="A1" s="1" t="s">
        <v>4</v>
      </c>
      <c r="B1"/>
      <c r="C1"/>
      <c r="D1"/>
      <c r="E1"/>
      <c r="F1"/>
      <c r="G1"/>
      <c r="H1"/>
      <c r="I1"/>
      <c r="J1"/>
      <c r="K1"/>
    </row>
    <row r="2" spans="1:11" s="3" customFormat="1" x14ac:dyDescent="0.35">
      <c r="A2" t="s">
        <v>5</v>
      </c>
      <c r="B2">
        <v>50</v>
      </c>
      <c r="C2"/>
      <c r="D2" s="2" t="s">
        <v>1</v>
      </c>
      <c r="E2" s="2" t="s">
        <v>0</v>
      </c>
      <c r="F2" s="2" t="s">
        <v>7</v>
      </c>
      <c r="G2" s="2" t="s">
        <v>3</v>
      </c>
      <c r="H2"/>
      <c r="I2"/>
      <c r="J2"/>
      <c r="K2"/>
    </row>
    <row r="3" spans="1:11" s="3" customFormat="1" x14ac:dyDescent="0.35">
      <c r="A3" t="s">
        <v>2</v>
      </c>
      <c r="B3">
        <v>12</v>
      </c>
      <c r="C3"/>
      <c r="D3" s="2">
        <v>4</v>
      </c>
      <c r="E3" s="2">
        <f>$B$2*D3</f>
        <v>200</v>
      </c>
      <c r="F3" s="2">
        <f>($B$2*$B$3)+$B$4</f>
        <v>1800</v>
      </c>
      <c r="G3" s="2">
        <f>E3-F3</f>
        <v>-1600</v>
      </c>
      <c r="H3"/>
      <c r="I3"/>
      <c r="J3"/>
      <c r="K3"/>
    </row>
    <row r="4" spans="1:11" s="3" customFormat="1" x14ac:dyDescent="0.35">
      <c r="A4" t="s">
        <v>6</v>
      </c>
      <c r="B4">
        <v>1200</v>
      </c>
      <c r="C4"/>
      <c r="D4" s="2">
        <v>8</v>
      </c>
      <c r="E4" s="2">
        <f>$B$2*D4</f>
        <v>400</v>
      </c>
      <c r="F4" s="2">
        <f>($B$2*$B$3)+$B$4</f>
        <v>1800</v>
      </c>
      <c r="G4" s="2">
        <f t="shared" ref="G4:G14" si="0">E4-F4</f>
        <v>-1400</v>
      </c>
      <c r="H4"/>
      <c r="I4"/>
      <c r="J4"/>
      <c r="K4"/>
    </row>
    <row r="5" spans="1:11" s="3" customFormat="1" x14ac:dyDescent="0.35">
      <c r="A5"/>
      <c r="B5"/>
      <c r="C5"/>
      <c r="D5" s="2">
        <v>12</v>
      </c>
      <c r="E5" s="2">
        <f>$B$2*D5</f>
        <v>600</v>
      </c>
      <c r="F5" s="2">
        <f>($B$2*$B$3)+$B$4</f>
        <v>1800</v>
      </c>
      <c r="G5" s="2">
        <f t="shared" si="0"/>
        <v>-1200</v>
      </c>
      <c r="H5"/>
      <c r="I5"/>
      <c r="J5"/>
      <c r="K5"/>
    </row>
    <row r="6" spans="1:11" s="3" customFormat="1" x14ac:dyDescent="0.35">
      <c r="A6"/>
      <c r="B6"/>
      <c r="C6"/>
      <c r="D6" s="2">
        <v>16</v>
      </c>
      <c r="E6" s="2">
        <f>$B$2*D6</f>
        <v>800</v>
      </c>
      <c r="F6" s="2">
        <f>($B$2*$B$3)+$B$4</f>
        <v>1800</v>
      </c>
      <c r="G6" s="2">
        <f t="shared" si="0"/>
        <v>-1000</v>
      </c>
      <c r="H6"/>
      <c r="I6"/>
      <c r="J6"/>
      <c r="K6"/>
    </row>
    <row r="7" spans="1:11" s="3" customFormat="1" x14ac:dyDescent="0.35">
      <c r="A7"/>
      <c r="B7"/>
      <c r="C7"/>
      <c r="D7" s="2">
        <v>20</v>
      </c>
      <c r="E7" s="2">
        <f>$B$2*D7</f>
        <v>1000</v>
      </c>
      <c r="F7" s="2">
        <f>($B$2*$B$3)+$B$4</f>
        <v>1800</v>
      </c>
      <c r="G7" s="2">
        <f t="shared" si="0"/>
        <v>-800</v>
      </c>
      <c r="H7"/>
      <c r="I7"/>
      <c r="J7"/>
      <c r="K7"/>
    </row>
    <row r="8" spans="1:11" s="3" customFormat="1" x14ac:dyDescent="0.35">
      <c r="A8"/>
      <c r="B8"/>
      <c r="C8"/>
      <c r="D8" s="2">
        <v>24</v>
      </c>
      <c r="E8" s="2">
        <f>$B$2*D8</f>
        <v>1200</v>
      </c>
      <c r="F8" s="2">
        <f>($B$2*$B$3)+$B$4</f>
        <v>1800</v>
      </c>
      <c r="G8" s="2">
        <f t="shared" si="0"/>
        <v>-600</v>
      </c>
      <c r="H8"/>
      <c r="I8"/>
      <c r="J8"/>
      <c r="K8"/>
    </row>
    <row r="9" spans="1:11" s="3" customFormat="1" x14ac:dyDescent="0.35">
      <c r="A9"/>
      <c r="B9"/>
      <c r="C9"/>
      <c r="D9" s="2">
        <v>28</v>
      </c>
      <c r="E9" s="2">
        <f>$B$2*D9</f>
        <v>1400</v>
      </c>
      <c r="F9" s="2">
        <f>($B$2*$B$3)+$B$4</f>
        <v>1800</v>
      </c>
      <c r="G9" s="2">
        <f t="shared" si="0"/>
        <v>-400</v>
      </c>
      <c r="H9"/>
      <c r="I9"/>
      <c r="J9"/>
      <c r="K9"/>
    </row>
    <row r="10" spans="1:11" s="3" customFormat="1" x14ac:dyDescent="0.35">
      <c r="A10"/>
      <c r="B10"/>
      <c r="C10"/>
      <c r="D10" s="2">
        <v>32</v>
      </c>
      <c r="E10" s="2">
        <f>$B$2*D10</f>
        <v>1600</v>
      </c>
      <c r="F10" s="2">
        <f>($B$2*$B$3)+$B$4</f>
        <v>1800</v>
      </c>
      <c r="G10" s="2">
        <f t="shared" si="0"/>
        <v>-200</v>
      </c>
      <c r="H10"/>
      <c r="I10"/>
      <c r="J10"/>
      <c r="K10"/>
    </row>
    <row r="11" spans="1:11" s="3" customFormat="1" x14ac:dyDescent="0.35">
      <c r="A11"/>
      <c r="B11"/>
      <c r="C11"/>
      <c r="D11" s="2">
        <v>36</v>
      </c>
      <c r="E11" s="2">
        <f>$B$2*D11</f>
        <v>1800</v>
      </c>
      <c r="F11" s="2">
        <f>($B$2*$B$3)+$B$4</f>
        <v>1800</v>
      </c>
      <c r="G11" s="2">
        <f t="shared" si="0"/>
        <v>0</v>
      </c>
      <c r="H11"/>
      <c r="I11"/>
      <c r="J11"/>
      <c r="K11"/>
    </row>
    <row r="12" spans="1:11" s="3" customFormat="1" x14ac:dyDescent="0.35">
      <c r="A12"/>
      <c r="B12"/>
      <c r="C12"/>
      <c r="D12" s="2">
        <v>40</v>
      </c>
      <c r="E12" s="2">
        <f>$B$2*D12</f>
        <v>2000</v>
      </c>
      <c r="F12" s="2">
        <f>($B$2*$B$3)+$B$4</f>
        <v>1800</v>
      </c>
      <c r="G12" s="2">
        <f t="shared" si="0"/>
        <v>200</v>
      </c>
      <c r="H12"/>
      <c r="I12"/>
      <c r="J12"/>
      <c r="K12"/>
    </row>
    <row r="13" spans="1:11" s="3" customFormat="1" x14ac:dyDescent="0.35">
      <c r="A13"/>
      <c r="B13"/>
      <c r="C13"/>
      <c r="D13" s="2">
        <v>44</v>
      </c>
      <c r="E13" s="2">
        <f>$B$2*D13</f>
        <v>2200</v>
      </c>
      <c r="F13" s="2">
        <f>($B$2*$B$3)+$B$4</f>
        <v>1800</v>
      </c>
      <c r="G13" s="2">
        <f t="shared" si="0"/>
        <v>400</v>
      </c>
      <c r="H13"/>
      <c r="I13"/>
      <c r="J13"/>
      <c r="K13"/>
    </row>
    <row r="14" spans="1:11" s="3" customFormat="1" x14ac:dyDescent="0.35">
      <c r="A14"/>
      <c r="B14"/>
      <c r="C14"/>
      <c r="D14" s="2">
        <v>48</v>
      </c>
      <c r="E14" s="2">
        <f>$B$2*D14</f>
        <v>2400</v>
      </c>
      <c r="F14" s="2">
        <f>($B$2*$B$3)+$B$4</f>
        <v>1800</v>
      </c>
      <c r="G14" s="2">
        <f t="shared" si="0"/>
        <v>600</v>
      </c>
      <c r="H14"/>
      <c r="I14"/>
      <c r="J14"/>
      <c r="K14"/>
    </row>
    <row r="15" spans="1:11" s="3" customFormat="1" x14ac:dyDescent="0.35">
      <c r="A15"/>
      <c r="B15"/>
      <c r="C15"/>
      <c r="D15"/>
      <c r="E15"/>
      <c r="F15"/>
      <c r="G15"/>
      <c r="H15"/>
      <c r="I15"/>
      <c r="J15"/>
      <c r="K15"/>
    </row>
    <row r="16" spans="1:11" s="3" customFormat="1" x14ac:dyDescent="0.35">
      <c r="A16"/>
      <c r="B16"/>
      <c r="C16"/>
      <c r="D16"/>
      <c r="E16"/>
      <c r="F16"/>
      <c r="G16"/>
      <c r="H16"/>
      <c r="I16"/>
      <c r="J16"/>
      <c r="K16"/>
    </row>
    <row r="17" spans="1:11" s="3" customFormat="1" x14ac:dyDescent="0.35">
      <c r="A17" s="1" t="s">
        <v>8</v>
      </c>
      <c r="B17"/>
      <c r="C17"/>
      <c r="D17"/>
      <c r="E17"/>
      <c r="F17"/>
      <c r="G17"/>
      <c r="H17"/>
      <c r="I17"/>
      <c r="J17"/>
      <c r="K17"/>
    </row>
    <row r="18" spans="1:11" s="3" customFormat="1" x14ac:dyDescent="0.35">
      <c r="A18" t="s">
        <v>9</v>
      </c>
      <c r="B18" t="s">
        <v>14</v>
      </c>
      <c r="C18"/>
      <c r="D18"/>
      <c r="E18"/>
      <c r="F18"/>
      <c r="G18"/>
      <c r="H18"/>
      <c r="I18"/>
      <c r="J18"/>
      <c r="K18"/>
    </row>
    <row r="19" spans="1:11" s="3" customFormat="1" x14ac:dyDescent="0.35">
      <c r="A19" t="s">
        <v>10</v>
      </c>
      <c r="B19">
        <v>4878</v>
      </c>
      <c r="C19"/>
      <c r="D19"/>
      <c r="E19"/>
      <c r="F19"/>
      <c r="G19"/>
      <c r="H19"/>
      <c r="I19"/>
      <c r="J19"/>
      <c r="K19"/>
    </row>
    <row r="20" spans="1:11" s="3" customFormat="1" x14ac:dyDescent="0.35">
      <c r="A20" t="s">
        <v>11</v>
      </c>
      <c r="B20">
        <v>12104</v>
      </c>
      <c r="C20"/>
      <c r="D20"/>
      <c r="E20"/>
      <c r="F20"/>
      <c r="G20"/>
      <c r="H20"/>
      <c r="I20"/>
      <c r="J20"/>
      <c r="K20"/>
    </row>
    <row r="21" spans="1:11" s="3" customFormat="1" x14ac:dyDescent="0.35">
      <c r="A21" t="s">
        <v>12</v>
      </c>
      <c r="B21">
        <v>12755</v>
      </c>
      <c r="C21"/>
      <c r="D21"/>
      <c r="E21"/>
      <c r="F21"/>
      <c r="G21"/>
      <c r="H21"/>
      <c r="I21"/>
      <c r="J21"/>
      <c r="K21"/>
    </row>
    <row r="22" spans="1:11" s="3" customFormat="1" x14ac:dyDescent="0.35">
      <c r="A22" t="s">
        <v>13</v>
      </c>
      <c r="B22">
        <v>6790</v>
      </c>
      <c r="C22"/>
      <c r="D22"/>
      <c r="E22"/>
      <c r="F22"/>
      <c r="G22"/>
      <c r="H22"/>
      <c r="I22"/>
      <c r="J22"/>
      <c r="K22"/>
    </row>
    <row r="23" spans="1:11" s="3" customFormat="1" x14ac:dyDescent="0.35">
      <c r="A23"/>
      <c r="B23"/>
      <c r="C23"/>
      <c r="D23"/>
      <c r="E23"/>
      <c r="F23"/>
      <c r="G23"/>
      <c r="H23"/>
      <c r="I23"/>
      <c r="J23"/>
      <c r="K23"/>
    </row>
    <row r="24" spans="1:11" s="3" customFormat="1" x14ac:dyDescent="0.35">
      <c r="A24" t="s">
        <v>13</v>
      </c>
      <c r="B24">
        <f>VLOOKUP(A24,A19:B22,2,FALSE)</f>
        <v>6790</v>
      </c>
      <c r="C24"/>
      <c r="D24"/>
      <c r="E24"/>
      <c r="F24"/>
      <c r="G24"/>
      <c r="H24"/>
      <c r="I24"/>
      <c r="J24"/>
      <c r="K24"/>
    </row>
    <row r="25" spans="1:11" s="3" customFormat="1" x14ac:dyDescent="0.35">
      <c r="A25" t="s">
        <v>12</v>
      </c>
      <c r="B25">
        <f>VLOOKUP(A25,A19:B22,2,FALSE)</f>
        <v>12755</v>
      </c>
      <c r="C25"/>
      <c r="D25"/>
      <c r="E25"/>
      <c r="F25"/>
      <c r="G25"/>
      <c r="H25"/>
      <c r="I25"/>
      <c r="J25"/>
      <c r="K25"/>
    </row>
    <row r="26" spans="1:11" s="3" customFormat="1" x14ac:dyDescent="0.35">
      <c r="A26"/>
      <c r="B26"/>
      <c r="C26"/>
      <c r="D26"/>
      <c r="E26"/>
      <c r="F26"/>
      <c r="G26"/>
      <c r="H26"/>
      <c r="I26"/>
      <c r="J26"/>
      <c r="K26"/>
    </row>
    <row r="27" spans="1:11" s="3" customFormat="1" x14ac:dyDescent="0.35">
      <c r="A27" s="1" t="s">
        <v>15</v>
      </c>
      <c r="B27"/>
      <c r="C27"/>
      <c r="D27"/>
      <c r="E27"/>
      <c r="F27"/>
      <c r="G27"/>
      <c r="H27"/>
      <c r="I27"/>
      <c r="J27"/>
      <c r="K27"/>
    </row>
    <row r="28" spans="1:11" s="3" customFormat="1" x14ac:dyDescent="0.3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/>
      <c r="G28"/>
      <c r="H28"/>
      <c r="I28"/>
      <c r="J28"/>
      <c r="K28"/>
    </row>
    <row r="29" spans="1:11" s="3" customFormat="1" x14ac:dyDescent="0.35">
      <c r="A29" t="s">
        <v>16</v>
      </c>
      <c r="B29">
        <v>4878</v>
      </c>
      <c r="C29">
        <v>12104</v>
      </c>
      <c r="D29">
        <v>12755</v>
      </c>
      <c r="E29">
        <v>6790</v>
      </c>
      <c r="F29"/>
      <c r="G29"/>
      <c r="H29"/>
      <c r="I29"/>
      <c r="J29"/>
      <c r="K29"/>
    </row>
    <row r="30" spans="1:11" s="3" customFormat="1" x14ac:dyDescent="0.35">
      <c r="A30"/>
      <c r="B30"/>
      <c r="C30"/>
      <c r="D30"/>
      <c r="E30"/>
      <c r="F30"/>
      <c r="G30"/>
      <c r="H30"/>
      <c r="I30"/>
      <c r="J30"/>
      <c r="K30"/>
    </row>
    <row r="31" spans="1:11" s="3" customFormat="1" x14ac:dyDescent="0.35">
      <c r="A31" t="s">
        <v>13</v>
      </c>
      <c r="B31">
        <f>HLOOKUP(A31,B28:E29,2,FALSE)</f>
        <v>6790</v>
      </c>
      <c r="C31"/>
      <c r="D31"/>
      <c r="E31"/>
      <c r="F31"/>
      <c r="G31"/>
      <c r="H31"/>
      <c r="I31"/>
      <c r="J31"/>
      <c r="K31"/>
    </row>
    <row r="32" spans="1:11" s="3" customFormat="1" x14ac:dyDescent="0.35">
      <c r="A32" t="s">
        <v>12</v>
      </c>
      <c r="B32">
        <f>HLOOKUP(A32,B28:E29,2,FALSE)</f>
        <v>12755</v>
      </c>
      <c r="C32"/>
      <c r="D32"/>
      <c r="E32"/>
      <c r="F32"/>
      <c r="G32"/>
      <c r="H32"/>
      <c r="I32"/>
      <c r="J32"/>
      <c r="K32"/>
    </row>
    <row r="33" spans="1:11" s="3" customFormat="1" x14ac:dyDescent="0.35">
      <c r="A33"/>
      <c r="B33"/>
      <c r="C33"/>
      <c r="D33"/>
      <c r="E33"/>
      <c r="F33"/>
      <c r="G33"/>
      <c r="H33"/>
      <c r="I33"/>
      <c r="J33"/>
      <c r="K33"/>
    </row>
    <row r="34" spans="1:11" s="3" customFormat="1" x14ac:dyDescent="0.35">
      <c r="A34"/>
      <c r="B34"/>
      <c r="C34"/>
      <c r="D34"/>
      <c r="E34"/>
      <c r="F34"/>
      <c r="G34"/>
      <c r="H34"/>
      <c r="I34"/>
      <c r="J34"/>
      <c r="K34"/>
    </row>
    <row r="35" spans="1:11" s="3" customFormat="1" x14ac:dyDescent="0.35">
      <c r="A35" s="1" t="s">
        <v>17</v>
      </c>
      <c r="B35"/>
      <c r="C35"/>
      <c r="D35"/>
      <c r="E35"/>
      <c r="F35"/>
      <c r="G35"/>
      <c r="H35"/>
      <c r="I35"/>
      <c r="J35"/>
      <c r="K35"/>
    </row>
    <row r="36" spans="1:11" s="3" customFormat="1" x14ac:dyDescent="0.35">
      <c r="A36" t="s">
        <v>18</v>
      </c>
      <c r="B36" t="s">
        <v>26</v>
      </c>
      <c r="C36" t="s">
        <v>27</v>
      </c>
      <c r="D36"/>
      <c r="E36"/>
      <c r="F36"/>
      <c r="G36"/>
      <c r="H36"/>
      <c r="I36"/>
      <c r="J36"/>
      <c r="K36"/>
    </row>
    <row r="37" spans="1:11" s="3" customFormat="1" x14ac:dyDescent="0.35">
      <c r="A37" t="s">
        <v>19</v>
      </c>
      <c r="B37">
        <v>1331</v>
      </c>
      <c r="C37">
        <v>1417</v>
      </c>
      <c r="D37"/>
      <c r="E37"/>
      <c r="F37"/>
      <c r="G37"/>
      <c r="H37"/>
      <c r="I37"/>
      <c r="J37"/>
      <c r="K37"/>
    </row>
    <row r="38" spans="1:11" s="3" customFormat="1" x14ac:dyDescent="0.35">
      <c r="A38" t="s">
        <v>20</v>
      </c>
      <c r="B38">
        <v>1606</v>
      </c>
      <c r="C38">
        <v>1457</v>
      </c>
      <c r="D38"/>
      <c r="E38"/>
      <c r="F38"/>
      <c r="G38"/>
      <c r="H38"/>
      <c r="I38"/>
      <c r="J38"/>
      <c r="K38"/>
    </row>
    <row r="39" spans="1:11" s="3" customFormat="1" x14ac:dyDescent="0.35">
      <c r="A39" t="s">
        <v>21</v>
      </c>
      <c r="B39">
        <v>1624</v>
      </c>
      <c r="C39">
        <v>1488</v>
      </c>
      <c r="D39"/>
      <c r="E39"/>
      <c r="F39"/>
      <c r="G39"/>
      <c r="H39"/>
      <c r="I39"/>
      <c r="J39"/>
      <c r="K39"/>
    </row>
    <row r="40" spans="1:11" s="3" customFormat="1" x14ac:dyDescent="0.35">
      <c r="A40" t="s">
        <v>22</v>
      </c>
      <c r="B40">
        <v>1225</v>
      </c>
      <c r="C40">
        <v>992</v>
      </c>
      <c r="D40"/>
      <c r="E40"/>
      <c r="F40"/>
      <c r="G40"/>
      <c r="H40"/>
      <c r="I40"/>
      <c r="J40"/>
      <c r="K40"/>
    </row>
    <row r="41" spans="1:11" s="3" customFormat="1" x14ac:dyDescent="0.35">
      <c r="A41" t="s">
        <v>23</v>
      </c>
      <c r="B41">
        <v>1202</v>
      </c>
      <c r="C41">
        <v>1339</v>
      </c>
      <c r="D41"/>
      <c r="E41"/>
      <c r="F41"/>
      <c r="G41"/>
      <c r="H41"/>
      <c r="I41"/>
      <c r="J41"/>
      <c r="K41"/>
    </row>
    <row r="42" spans="1:11" s="3" customFormat="1" x14ac:dyDescent="0.35">
      <c r="A42" t="s">
        <v>24</v>
      </c>
      <c r="B42">
        <v>1618</v>
      </c>
      <c r="C42">
        <v>1334</v>
      </c>
      <c r="D42"/>
      <c r="E42"/>
      <c r="F42"/>
      <c r="G42"/>
      <c r="H42"/>
      <c r="I42"/>
      <c r="J42"/>
      <c r="K42"/>
    </row>
    <row r="43" spans="1:11" s="3" customFormat="1" x14ac:dyDescent="0.35">
      <c r="A43" t="s">
        <v>25</v>
      </c>
      <c r="B43">
        <v>909</v>
      </c>
      <c r="C43">
        <v>930</v>
      </c>
      <c r="D43"/>
      <c r="E43"/>
      <c r="F43"/>
      <c r="G43"/>
      <c r="H43"/>
      <c r="I43"/>
      <c r="J43"/>
      <c r="K43"/>
    </row>
    <row r="44" spans="1:11" s="3" customFormat="1" x14ac:dyDescent="0.35">
      <c r="A44"/>
      <c r="B44"/>
      <c r="C44"/>
      <c r="D44"/>
      <c r="E44"/>
      <c r="F44"/>
      <c r="G44"/>
      <c r="H44"/>
      <c r="I44"/>
      <c r="J44"/>
      <c r="K44"/>
    </row>
    <row r="45" spans="1:11" s="3" customFormat="1" x14ac:dyDescent="0.35">
      <c r="A45"/>
      <c r="B45" t="b">
        <v>1</v>
      </c>
      <c r="C45" t="b">
        <v>1</v>
      </c>
      <c r="D45"/>
      <c r="E45"/>
      <c r="F45"/>
      <c r="G45"/>
      <c r="H45"/>
      <c r="I45"/>
      <c r="J45"/>
      <c r="K45"/>
    </row>
    <row r="46" spans="1:11" s="3" customFormat="1" x14ac:dyDescent="0.35">
      <c r="A46" t="s">
        <v>18</v>
      </c>
      <c r="B46" t="s">
        <v>26</v>
      </c>
      <c r="C46" t="s">
        <v>27</v>
      </c>
      <c r="D46"/>
      <c r="E46"/>
      <c r="F46"/>
      <c r="G46"/>
      <c r="H46"/>
      <c r="I46"/>
      <c r="J46"/>
      <c r="K46"/>
    </row>
    <row r="47" spans="1:11" s="3" customFormat="1" x14ac:dyDescent="0.35">
      <c r="A47" t="s">
        <v>19</v>
      </c>
      <c r="B47">
        <f>IF($B$45,B37,NA())</f>
        <v>1331</v>
      </c>
      <c r="C47">
        <f>IF($C$45,C37,NA())</f>
        <v>1417</v>
      </c>
      <c r="D47"/>
      <c r="E47"/>
      <c r="F47"/>
      <c r="G47"/>
      <c r="H47"/>
      <c r="I47"/>
      <c r="J47"/>
      <c r="K47"/>
    </row>
    <row r="48" spans="1:11" s="3" customFormat="1" x14ac:dyDescent="0.35">
      <c r="A48" t="s">
        <v>20</v>
      </c>
      <c r="B48">
        <f>IF($B$45,B38,NA())</f>
        <v>1606</v>
      </c>
      <c r="C48">
        <f>IF($C$45,C38,NA())</f>
        <v>1457</v>
      </c>
      <c r="D48"/>
      <c r="E48"/>
      <c r="F48"/>
      <c r="G48"/>
      <c r="H48"/>
      <c r="I48"/>
      <c r="J48"/>
      <c r="K48"/>
    </row>
    <row r="49" spans="1:11" s="3" customFormat="1" x14ac:dyDescent="0.35">
      <c r="A49" t="s">
        <v>21</v>
      </c>
      <c r="B49">
        <f>IF($B$45,B39,NA())</f>
        <v>1624</v>
      </c>
      <c r="C49">
        <f>IF($C$45,C39,NA())</f>
        <v>1488</v>
      </c>
      <c r="D49"/>
      <c r="E49"/>
      <c r="F49"/>
      <c r="G49"/>
      <c r="H49"/>
      <c r="I49"/>
      <c r="J49"/>
      <c r="K49"/>
    </row>
    <row r="50" spans="1:11" s="3" customFormat="1" x14ac:dyDescent="0.35">
      <c r="A50" t="s">
        <v>22</v>
      </c>
      <c r="B50">
        <f>IF($B$45,B40,NA())</f>
        <v>1225</v>
      </c>
      <c r="C50">
        <f>IF($C$45,C40,NA())</f>
        <v>992</v>
      </c>
      <c r="D50"/>
      <c r="E50"/>
      <c r="F50"/>
      <c r="G50"/>
      <c r="H50"/>
      <c r="I50"/>
      <c r="J50"/>
      <c r="K50"/>
    </row>
    <row r="51" spans="1:11" s="3" customFormat="1" x14ac:dyDescent="0.35">
      <c r="A51" t="s">
        <v>23</v>
      </c>
      <c r="B51">
        <f>IF($B$45,B41,NA())</f>
        <v>1202</v>
      </c>
      <c r="C51">
        <f>IF($C$45,C41,NA())</f>
        <v>1339</v>
      </c>
      <c r="D51"/>
      <c r="E51"/>
      <c r="F51"/>
      <c r="G51"/>
      <c r="H51"/>
      <c r="I51"/>
      <c r="J51"/>
      <c r="K51"/>
    </row>
    <row r="52" spans="1:11" s="3" customFormat="1" x14ac:dyDescent="0.35">
      <c r="A52" t="s">
        <v>24</v>
      </c>
      <c r="B52">
        <f>IF($B$45,B42,NA())</f>
        <v>1618</v>
      </c>
      <c r="C52">
        <f>IF($C$45,C42,NA())</f>
        <v>1334</v>
      </c>
      <c r="D52"/>
      <c r="E52"/>
      <c r="F52"/>
      <c r="G52"/>
      <c r="H52"/>
      <c r="I52"/>
      <c r="J52"/>
      <c r="K52"/>
    </row>
    <row r="53" spans="1:11" s="3" customFormat="1" x14ac:dyDescent="0.35">
      <c r="A53" t="s">
        <v>25</v>
      </c>
      <c r="B53">
        <f>IF($B$45,B43,NA())</f>
        <v>909</v>
      </c>
      <c r="C53">
        <f>IF($C$45,C43,NA())</f>
        <v>930</v>
      </c>
      <c r="D53"/>
      <c r="E53"/>
      <c r="F53"/>
      <c r="G53"/>
      <c r="H53"/>
      <c r="I53"/>
      <c r="J53"/>
      <c r="K53"/>
    </row>
    <row r="54" spans="1:11" s="3" customFormat="1" x14ac:dyDescent="0.35">
      <c r="A54"/>
      <c r="B54"/>
      <c r="C54"/>
      <c r="D54"/>
      <c r="E54"/>
      <c r="F54"/>
      <c r="G54"/>
      <c r="H54"/>
      <c r="I54"/>
      <c r="J54"/>
      <c r="K54"/>
    </row>
    <row r="55" spans="1:11" s="3" customFormat="1" x14ac:dyDescent="0.35">
      <c r="A55"/>
      <c r="B55"/>
      <c r="C55"/>
      <c r="D55"/>
      <c r="E55"/>
      <c r="F55"/>
      <c r="G55"/>
      <c r="H55"/>
      <c r="I55"/>
      <c r="J55"/>
      <c r="K55"/>
    </row>
    <row r="56" spans="1:11" s="3" customFormat="1" x14ac:dyDescent="0.35">
      <c r="A56"/>
      <c r="B56"/>
      <c r="C56"/>
      <c r="D56"/>
      <c r="E56"/>
      <c r="F56"/>
      <c r="G56"/>
      <c r="H56"/>
      <c r="I56"/>
      <c r="J56"/>
      <c r="K56"/>
    </row>
    <row r="57" spans="1:11" s="3" customFormat="1" x14ac:dyDescent="0.35">
      <c r="A57"/>
      <c r="B57"/>
      <c r="C57"/>
      <c r="D57"/>
      <c r="E57"/>
      <c r="F57"/>
      <c r="G57"/>
      <c r="H57"/>
      <c r="I57"/>
      <c r="J57"/>
      <c r="K57"/>
    </row>
    <row r="58" spans="1:11" s="3" customFormat="1" x14ac:dyDescent="0.35">
      <c r="B58" s="6"/>
    </row>
    <row r="59" spans="1:11" s="3" customFormat="1" x14ac:dyDescent="0.35">
      <c r="B59" s="7"/>
    </row>
    <row r="60" spans="1:11" s="3" customFormat="1" x14ac:dyDescent="0.35"/>
    <row r="61" spans="1:11" s="3" customFormat="1" x14ac:dyDescent="0.35"/>
    <row r="62" spans="1:11" s="3" customFormat="1" x14ac:dyDescent="0.35">
      <c r="A62" s="4"/>
    </row>
    <row r="63" spans="1:11" s="3" customFormat="1" x14ac:dyDescent="0.35"/>
    <row r="64" spans="1:11" s="3" customFormat="1" x14ac:dyDescent="0.35">
      <c r="B64" s="8"/>
    </row>
    <row r="65" spans="1:4" s="3" customFormat="1" x14ac:dyDescent="0.35">
      <c r="B65" s="8"/>
    </row>
    <row r="66" spans="1:4" s="3" customFormat="1" x14ac:dyDescent="0.35">
      <c r="B66" s="8"/>
    </row>
    <row r="67" spans="1:4" s="3" customFormat="1" x14ac:dyDescent="0.35">
      <c r="B67" s="8"/>
    </row>
    <row r="68" spans="1:4" s="3" customFormat="1" x14ac:dyDescent="0.35">
      <c r="B68" s="8"/>
    </row>
    <row r="69" spans="1:4" s="3" customFormat="1" x14ac:dyDescent="0.35">
      <c r="B69" s="8"/>
    </row>
    <row r="70" spans="1:4" s="3" customFormat="1" x14ac:dyDescent="0.35"/>
    <row r="71" spans="1:4" s="3" customFormat="1" x14ac:dyDescent="0.35">
      <c r="B71" s="8"/>
    </row>
    <row r="72" spans="1:4" s="3" customFormat="1" x14ac:dyDescent="0.35">
      <c r="B72" s="8"/>
    </row>
    <row r="73" spans="1:4" s="3" customFormat="1" x14ac:dyDescent="0.35">
      <c r="B73" s="8"/>
    </row>
    <row r="74" spans="1:4" s="3" customFormat="1" x14ac:dyDescent="0.35">
      <c r="B74" s="9"/>
    </row>
    <row r="75" spans="1:4" s="3" customFormat="1" x14ac:dyDescent="0.35">
      <c r="B75" s="9"/>
    </row>
    <row r="76" spans="1:4" s="3" customFormat="1" x14ac:dyDescent="0.35"/>
    <row r="77" spans="1:4" s="3" customFormat="1" x14ac:dyDescent="0.35"/>
    <row r="78" spans="1:4" s="3" customFormat="1" x14ac:dyDescent="0.35">
      <c r="A78" s="4"/>
    </row>
    <row r="79" spans="1:4" s="3" customFormat="1" x14ac:dyDescent="0.35">
      <c r="B79" s="10"/>
      <c r="D79" s="5"/>
    </row>
    <row r="80" spans="1:4" s="3" customFormat="1" x14ac:dyDescent="0.35"/>
    <row r="81" spans="1:4" s="3" customFormat="1" x14ac:dyDescent="0.35"/>
    <row r="82" spans="1:4" s="3" customFormat="1" x14ac:dyDescent="0.35"/>
    <row r="83" spans="1:4" s="3" customFormat="1" x14ac:dyDescent="0.35">
      <c r="B83" s="11"/>
    </row>
    <row r="84" spans="1:4" s="3" customFormat="1" x14ac:dyDescent="0.35"/>
    <row r="85" spans="1:4" s="3" customFormat="1" x14ac:dyDescent="0.35"/>
    <row r="86" spans="1:4" s="3" customFormat="1" x14ac:dyDescent="0.35">
      <c r="A86" s="4"/>
    </row>
    <row r="87" spans="1:4" s="3" customFormat="1" x14ac:dyDescent="0.35"/>
    <row r="88" spans="1:4" s="3" customFormat="1" x14ac:dyDescent="0.35">
      <c r="B88" s="6"/>
    </row>
    <row r="89" spans="1:4" s="3" customFormat="1" x14ac:dyDescent="0.35">
      <c r="B89" s="6"/>
    </row>
    <row r="90" spans="1:4" s="3" customFormat="1" x14ac:dyDescent="0.35"/>
    <row r="91" spans="1:4" s="3" customFormat="1" x14ac:dyDescent="0.35"/>
    <row r="92" spans="1:4" s="3" customFormat="1" x14ac:dyDescent="0.35">
      <c r="B92" s="6"/>
      <c r="D92" s="6"/>
    </row>
    <row r="93" spans="1:4" s="3" customFormat="1" x14ac:dyDescent="0.35"/>
    <row r="94" spans="1:4" s="3" customFormat="1" x14ac:dyDescent="0.35"/>
    <row r="95" spans="1:4" s="3" customFormat="1" x14ac:dyDescent="0.35"/>
    <row r="96" spans="1:4" s="3" customFormat="1" x14ac:dyDescent="0.35"/>
    <row r="97" spans="1:7" s="3" customFormat="1" x14ac:dyDescent="0.35"/>
    <row r="98" spans="1:7" s="3" customFormat="1" x14ac:dyDescent="0.35"/>
    <row r="99" spans="1:7" s="3" customFormat="1" x14ac:dyDescent="0.35"/>
    <row r="100" spans="1:7" s="3" customFormat="1" x14ac:dyDescent="0.35">
      <c r="A100" s="4"/>
    </row>
    <row r="101" spans="1:7" s="3" customFormat="1" x14ac:dyDescent="0.35"/>
    <row r="102" spans="1:7" s="3" customFormat="1" x14ac:dyDescent="0.35">
      <c r="B102" s="6"/>
    </row>
    <row r="103" spans="1:7" s="3" customFormat="1" x14ac:dyDescent="0.35">
      <c r="B103" s="6"/>
    </row>
    <row r="104" spans="1:7" s="3" customFormat="1" x14ac:dyDescent="0.35"/>
    <row r="105" spans="1:7" s="3" customFormat="1" x14ac:dyDescent="0.35"/>
    <row r="106" spans="1:7" s="3" customFormat="1" x14ac:dyDescent="0.35">
      <c r="C106" s="12"/>
      <c r="D106" s="12"/>
      <c r="E106" s="12"/>
      <c r="F106" s="12"/>
      <c r="G106" s="12"/>
    </row>
    <row r="107" spans="1:7" s="3" customFormat="1" x14ac:dyDescent="0.35">
      <c r="B107" s="6"/>
      <c r="C107" s="6"/>
      <c r="D107" s="6"/>
      <c r="E107" s="6"/>
      <c r="F107" s="6"/>
      <c r="G107" s="6"/>
    </row>
    <row r="108" spans="1:7" s="3" customFormat="1" x14ac:dyDescent="0.35">
      <c r="A108" s="13"/>
    </row>
    <row r="109" spans="1:7" s="3" customFormat="1" x14ac:dyDescent="0.35">
      <c r="A109" s="13"/>
    </row>
    <row r="110" spans="1:7" s="3" customFormat="1" x14ac:dyDescent="0.35">
      <c r="A110" s="13"/>
    </row>
    <row r="111" spans="1:7" s="3" customFormat="1" x14ac:dyDescent="0.35">
      <c r="A111" s="13"/>
    </row>
    <row r="112" spans="1:7" s="3" customFormat="1" x14ac:dyDescent="0.35">
      <c r="A112" s="13"/>
    </row>
    <row r="113" spans="1:1" s="3" customFormat="1" x14ac:dyDescent="0.35">
      <c r="A113" s="13"/>
    </row>
    <row r="114" spans="1:1" s="3" customFormat="1" x14ac:dyDescent="0.35"/>
    <row r="115" spans="1:1" s="3" customFormat="1" x14ac:dyDescent="0.35"/>
    <row r="116" spans="1:1" s="3" customFormat="1" x14ac:dyDescent="0.35">
      <c r="A116" s="4"/>
    </row>
    <row r="117" spans="1:1" s="3" customFormat="1" x14ac:dyDescent="0.35"/>
    <row r="118" spans="1:1" s="3" customFormat="1" x14ac:dyDescent="0.35"/>
    <row r="119" spans="1:1" s="3" customFormat="1" x14ac:dyDescent="0.35"/>
    <row r="120" spans="1:1" s="3" customFormat="1" x14ac:dyDescent="0.35"/>
    <row r="121" spans="1:1" s="3" customFormat="1" x14ac:dyDescent="0.35"/>
    <row r="122" spans="1:1" s="3" customFormat="1" x14ac:dyDescent="0.35"/>
    <row r="123" spans="1:1" s="3" customFormat="1" x14ac:dyDescent="0.35"/>
    <row r="124" spans="1:1" s="3" customFormat="1" x14ac:dyDescent="0.35">
      <c r="A124" s="4"/>
    </row>
    <row r="125" spans="1:1" s="3" customFormat="1" x14ac:dyDescent="0.35"/>
    <row r="126" spans="1:1" s="3" customFormat="1" x14ac:dyDescent="0.35"/>
    <row r="127" spans="1:1" s="3" customFormat="1" x14ac:dyDescent="0.35"/>
    <row r="128" spans="1:1" s="3" customFormat="1" x14ac:dyDescent="0.35"/>
    <row r="129" s="3" customFormat="1" x14ac:dyDescent="0.35"/>
    <row r="130" s="3" customFormat="1" x14ac:dyDescent="0.35"/>
  </sheetData>
  <scenarios current="2" show="2">
    <scenario name="Worst Scenario" locked="1" count="3" user="Watsamon Phongwanit" comment="Created by Watsamon Phongwanit on 1/19/2023">
      <inputCells r="B117" val="50"/>
      <inputCells r="B118" val="30"/>
      <inputCells r="B119" val="30"/>
    </scenario>
    <scenario name="Realistic" locked="1" count="3" user="Watsamon Phongwanit" comment="Created by Watsamon Phongwanit on 1/19/2023">
      <inputCells r="B117" val="100"/>
      <inputCells r="B118" val="50"/>
      <inputCells r="B119" val="20"/>
    </scenario>
    <scenario name="Best Scenario" locked="1" count="3" user="Watsamon Phongwanit" comment="Created by Watsamon Phongwanit on 1/19/2023">
      <inputCells r="B117" val="150"/>
      <inputCells r="B118" val="60"/>
      <inputCells r="B119" val="10"/>
    </scenario>
  </scenarios>
  <mergeCells count="2">
    <mergeCell ref="A108:A113"/>
    <mergeCell ref="C106:G106"/>
  </mergeCells>
  <phoneticPr fontId="3" type="noConversion"/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53</xdr:row>
                    <xdr:rowOff>171450</xdr:rowOff>
                  </from>
                  <to>
                    <xdr:col>2</xdr:col>
                    <xdr:colOff>19050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1123950</xdr:colOff>
                    <xdr:row>54</xdr:row>
                    <xdr:rowOff>25400</xdr:rowOff>
                  </from>
                  <to>
                    <xdr:col>3</xdr:col>
                    <xdr:colOff>184150</xdr:colOff>
                    <xdr:row>55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Watsamon Phongwanit</dc:creator>
  <cp:lastModifiedBy>Watsamon Phongwanit</cp:lastModifiedBy>
  <dcterms:created xsi:type="dcterms:W3CDTF">2023-01-16T07:43:47Z</dcterms:created>
  <dcterms:modified xsi:type="dcterms:W3CDTF">2024-03-24T14:37:19Z</dcterms:modified>
</cp:coreProperties>
</file>