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594bf2976728fe/Documents/Year 3 Term 1/ITE224/"/>
    </mc:Choice>
  </mc:AlternateContent>
  <xr:revisionPtr revIDLastSave="0" documentId="14_{C121DAF5-14FE-4ACA-99F7-68D0487BA19D}" xr6:coauthVersionLast="47" xr6:coauthVersionMax="47" xr10:uidLastSave="{00000000-0000-0000-0000-000000000000}"/>
  <bookViews>
    <workbookView xWindow="-110" yWindow="-110" windowWidth="19420" windowHeight="10420" xr2:uid="{CDCA1E5E-CC33-420C-9425-455F8F7F01B7}"/>
  </bookViews>
  <sheets>
    <sheet name="Sheet3" sheetId="3" r:id="rId1"/>
    <sheet name="Sheet1" sheetId="1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47" i="1"/>
  <c r="C48" i="1"/>
  <c r="C49" i="1"/>
  <c r="C50" i="1"/>
  <c r="C46" i="1"/>
  <c r="B47" i="1"/>
  <c r="B48" i="1"/>
  <c r="B49" i="1"/>
  <c r="B50" i="1"/>
  <c r="B46" i="1"/>
  <c r="B37" i="1"/>
  <c r="B38" i="1"/>
  <c r="B39" i="1"/>
  <c r="B40" i="1"/>
  <c r="B36" i="1"/>
  <c r="C7" i="1"/>
  <c r="E5" i="1"/>
  <c r="B7" i="1"/>
  <c r="D2" i="1"/>
  <c r="G2" i="1"/>
  <c r="F2" i="1"/>
  <c r="E4" i="1"/>
  <c r="D6" i="1"/>
  <c r="E3" i="1"/>
  <c r="D5" i="1"/>
  <c r="D4" i="1"/>
  <c r="D3" i="1"/>
  <c r="E2" i="1"/>
  <c r="E6" i="1"/>
  <c r="D48" i="1"/>
  <c r="E48" i="1"/>
  <c r="D47" i="1"/>
  <c r="E47" i="1"/>
  <c r="D46" i="1"/>
  <c r="E46" i="1"/>
  <c r="D50" i="1"/>
  <c r="E50" i="1"/>
  <c r="D49" i="1"/>
  <c r="E49" i="1"/>
  <c r="F4" i="1"/>
  <c r="G4" i="1"/>
  <c r="F3" i="1"/>
  <c r="F7" i="1"/>
  <c r="G3" i="1"/>
  <c r="F5" i="1"/>
  <c r="G5" i="1"/>
  <c r="G7" i="1"/>
  <c r="F6" i="1"/>
  <c r="G6" i="1"/>
  <c r="E51" i="1"/>
  <c r="I11" i="1"/>
  <c r="C36" i="1"/>
  <c r="F46" i="1"/>
  <c r="G46" i="1"/>
  <c r="H46" i="1"/>
  <c r="H51" i="1"/>
  <c r="F54" i="1"/>
  <c r="F55" i="1"/>
  <c r="C37" i="1"/>
  <c r="F47" i="1"/>
  <c r="G47" i="1"/>
  <c r="H47" i="1"/>
  <c r="C38" i="1"/>
  <c r="F48" i="1"/>
  <c r="G48" i="1"/>
  <c r="H48" i="1"/>
  <c r="C39" i="1"/>
  <c r="F49" i="1"/>
  <c r="G49" i="1"/>
  <c r="H49" i="1"/>
  <c r="C40" i="1"/>
  <c r="F50" i="1"/>
  <c r="G50" i="1"/>
  <c r="H50" i="1"/>
</calcChain>
</file>

<file path=xl/sharedStrings.xml><?xml version="1.0" encoding="utf-8"?>
<sst xmlns="http://schemas.openxmlformats.org/spreadsheetml/2006/main" count="70" uniqueCount="59">
  <si>
    <t>x</t>
  </si>
  <si>
    <t>y</t>
  </si>
  <si>
    <t>MEAN</t>
  </si>
  <si>
    <t>SUM</t>
  </si>
  <si>
    <t>m=</t>
  </si>
  <si>
    <t>c (given)=</t>
  </si>
  <si>
    <t>Regression Line</t>
  </si>
  <si>
    <t>Calculate R square</t>
  </si>
  <si>
    <t>Finding the slope</t>
  </si>
  <si>
    <t>R^2</t>
  </si>
  <si>
    <t>Percentage</t>
  </si>
  <si>
    <t>Analysis</t>
  </si>
  <si>
    <t>regression line calculate the distance between the predicted value and the actual value</t>
  </si>
  <si>
    <t>95% or more = good model</t>
  </si>
  <si>
    <t>regression line represents predicted value</t>
  </si>
  <si>
    <t>only 30% values fit in to the regression model so we can conclude that the model is not so accurate</t>
  </si>
  <si>
    <t>blue dots is the actual 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</si>
  <si>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</si>
  <si>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</si>
  <si>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</si>
  <si>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</si>
  <si>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</si>
  <si>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</si>
  <si>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</si>
  <si>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</si>
  <si>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</si>
  <si>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</si>
  <si>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</si>
  <si>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</si>
  <si>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</si>
  <si>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</si>
  <si>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</si>
  <si>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</si>
  <si>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</si>
  <si>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</si>
  <si>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</si>
  <si>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</si>
  <si>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</si>
  <si>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</si>
  <si>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</si>
  <si>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</si>
  <si>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</si>
  <si>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</si>
  <si>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</si>
  <si>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y</t>
  </si>
  <si>
    <t xml:space="preserve"> correlation that measures the relationship between independent and dependent variable (can be any values from -1 to 1) -&gt; the larger the value the stronger the relationship</t>
  </si>
  <si>
    <t>how many percentage of datapoint falls on regression line (in this case 30%) should be &gt;95% to be a good model</t>
  </si>
  <si>
    <t>Standard error - smaller -&gt; better model</t>
  </si>
  <si>
    <t>how many observations data do we have (x,y) data points</t>
  </si>
  <si>
    <t>Significance value should be &lt;0.05 (5%) to be a reliable model</t>
  </si>
  <si>
    <t>if &gt;0.0.5 we should choose another independent variable</t>
  </si>
  <si>
    <t>y=mx+c</t>
  </si>
  <si>
    <t>m=intercept</t>
  </si>
  <si>
    <t>x=0.4</t>
  </si>
  <si>
    <t>Coefficients use in</t>
  </si>
  <si>
    <t>formula to find regression line (predicted y)</t>
  </si>
  <si>
    <t>Residuals = forecast error</t>
  </si>
  <si>
    <t xml:space="preserve">            (y actual value - y predicted value)</t>
  </si>
  <si>
    <t>only one actual data point falls on predicted data line (regression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</si>
</sst>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Continuous"/>
    </xf>
    <xf numFmtId="0" fontId="1" fillId="2" borderId="5" xfId="0" applyFont="1" applyFill="1" applyBorder="1" applyAlignment="1">
      <alignment horizontal="center"/>
    </xf>
    <xf numFmtId="0" fontId="0" fillId="2" borderId="4" xfId="0" applyFill="1" applyBorder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979-A4D0-2714BD68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43199"/>
        <c:axId val="590243615"/>
      </c:scatterChart>
      <c:valAx>
        <c:axId val="59024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43615"/>
        <c:crosses val="autoZero"/>
        <c:crossBetween val="midCat"/>
      </c:valAx>
      <c:valAx>
        <c:axId val="5902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4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Sheet1!$C$36:$C$40</c:f>
              <c:numCache>
                <c:formatCode>General</c:formatCode>
                <c:ptCount val="5"/>
                <c:pt idx="0">
                  <c:v>2.8</c:v>
                </c:pt>
                <c:pt idx="1">
                  <c:v>3.2</c:v>
                </c:pt>
                <c:pt idx="2">
                  <c:v>3.6</c:v>
                </c:pt>
                <c:pt idx="3">
                  <c:v>4</c:v>
                </c:pt>
                <c:pt idx="4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C-4A8B-B1F8-3C91DBCA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26863"/>
        <c:axId val="798499727"/>
      </c:scatterChart>
      <c:valAx>
        <c:axId val="8825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99727"/>
        <c:crosses val="autoZero"/>
        <c:crossBetween val="midCat"/>
      </c:valAx>
      <c:valAx>
        <c:axId val="7984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2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A-426C-BEF5-081838C4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05135"/>
        <c:axId val="1279616367"/>
      </c:scatterChart>
      <c:valAx>
        <c:axId val="127960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16367"/>
        <c:crosses val="autoZero"/>
        <c:crossBetween val="midCat"/>
      </c:valAx>
      <c:valAx>
        <c:axId val="12796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0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chart" Target="../charts/chart2.xml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134571</xdr:colOff>
      <xdr:row>5</xdr:row>
      <xdr:rowOff>6350</xdr:rowOff>
    </xdr:from>
    <xdr:to>
      <xdr:col>7</xdr:col>
      <xdr:colOff>726339</xdr:colOff>
      <xdr:row>10</xdr:row>
      <xdr:rowOff>170881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FCD4C-8106-25F7-90C5-E9AB5B36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3671" y="933450"/>
          <a:ext cx="1417268" cy="1097981"/>
        </a:xfrm>
        <a:prstGeom prst="rect">
          <a:avLst/>
        </a:prstGeom>
      </xdr:spPr>
    </xdr:pic>
    <xdr:clientData/>
  </xdr:twoCellAnchor>
  <xdr:twoCellAnchor>
    <xdr:from>
      <xdr:col>7</xdr:col>
      <xdr:colOff>482600</xdr:colOff>
      <xdr:row>7</xdr:row>
      <xdr:rowOff>76200</xdr:rowOff>
    </xdr:from>
    <xdr:to>
      <xdr:col>7</xdr:col>
      <xdr:colOff>857250</xdr:colOff>
      <xdr:row>7</xdr:row>
      <xdr:rowOff>101600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C611B45-1638-80C3-D47A-2F9DA7702821}"/>
            </a:ext>
          </a:extLst>
        </xdr:cNvPr>
        <xdr:cNvCxnSpPr/>
      </xdr:nvCxnSpPr>
      <xdr:spPr>
        <a:xfrm>
          <a:off x="6807200" y="1371600"/>
          <a:ext cx="37465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496981</xdr:colOff>
      <xdr:row>14</xdr:row>
      <xdr:rowOff>141754</xdr:rowOff>
    </xdr:from>
    <xdr:to>
      <xdr:col>12</xdr:col>
      <xdr:colOff>189193</xdr:colOff>
      <xdr:row>29</xdr:row>
      <xdr:rowOff>122704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B4D4E9-963D-E274-FB6E-782E25632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95250</xdr:colOff>
      <xdr:row>0</xdr:row>
      <xdr:rowOff>0</xdr:rowOff>
    </xdr:from>
    <xdr:to>
      <xdr:col>3</xdr:col>
      <xdr:colOff>546100</xdr:colOff>
      <xdr:row>0</xdr:row>
      <xdr:rowOff>175330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7425A0-0286-453A-897D-0032AF3D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50" y="0"/>
          <a:ext cx="450850" cy="17533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101601</xdr:colOff>
      <xdr:row>0</xdr:row>
      <xdr:rowOff>6351</xdr:rowOff>
    </xdr:from>
    <xdr:to>
      <xdr:col>4</xdr:col>
      <xdr:colOff>469901</xdr:colOff>
      <xdr:row>0</xdr:row>
      <xdr:rowOff>176860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0B5E6A-892F-1B9D-5497-A90FFD12A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0001" y="6351"/>
          <a:ext cx="368300" cy="170509"/>
        </a:xfrm>
        <a:prstGeom prst="rect">
          <a:avLst/>
        </a:prstGeom>
      </xdr:spPr>
    </xdr:pic>
    <xdr:clientData/>
  </xdr:twoCellAnchor>
  <xdr:twoCellAnchor editAs="oneCell">
    <xdr:from>
      <xdr:col>5</xdr:col>
      <xdr:colOff>50800</xdr:colOff>
      <xdr:row>0</xdr:row>
      <xdr:rowOff>0</xdr:rowOff>
    </xdr:from>
    <xdr:to>
      <xdr:col>5</xdr:col>
      <xdr:colOff>577850</xdr:colOff>
      <xdr:row>0</xdr:row>
      <xdr:rowOff>167113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F536E18-4344-9DFE-174D-4B3159272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8800" y="0"/>
          <a:ext cx="527050" cy="1671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819150</xdr:colOff>
      <xdr:row>0</xdr:row>
      <xdr:rowOff>178076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BC9B4D-066C-F3C2-FDE1-39349643B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0"/>
          <a:ext cx="819150" cy="17807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</xdr:row>
      <xdr:rowOff>146050</xdr:rowOff>
    </xdr:from>
    <xdr:to>
      <xdr:col>6</xdr:col>
      <xdr:colOff>110819</xdr:colOff>
      <xdr:row>14</xdr:row>
      <xdr:rowOff>101490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53D512-8E13-5D49-ED22-E1DCB2CBE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700" y="1803400"/>
          <a:ext cx="2447619" cy="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10</xdr:row>
      <xdr:rowOff>146050</xdr:rowOff>
    </xdr:from>
    <xdr:to>
      <xdr:col>1</xdr:col>
      <xdr:colOff>568195</xdr:colOff>
      <xdr:row>13</xdr:row>
      <xdr:rowOff>41219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327F85B-C059-EF3F-F88F-D89FA28EB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700" y="2013697"/>
          <a:ext cx="1041083" cy="455463"/>
        </a:xfrm>
        <a:prstGeom prst="rect">
          <a:avLst/>
        </a:prstGeom>
      </xdr:spPr>
    </xdr:pic>
    <xdr:clientData/>
  </xdr:twoCellAnchor>
  <xdr:twoCellAnchor editAs="oneCell">
    <xdr:from>
      <xdr:col>6</xdr:col>
      <xdr:colOff>812800</xdr:colOff>
      <xdr:row>12</xdr:row>
      <xdr:rowOff>106705</xdr:rowOff>
    </xdr:from>
    <xdr:to>
      <xdr:col>8</xdr:col>
      <xdr:colOff>609357</xdr:colOff>
      <xdr:row>14</xdr:row>
      <xdr:rowOff>22169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D2F44AF-CC7E-1EEC-115A-AF5D8388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70400" y="2316505"/>
          <a:ext cx="1231657" cy="283764"/>
        </a:xfrm>
        <a:prstGeom prst="rect">
          <a:avLst/>
        </a:prstGeom>
      </xdr:spPr>
    </xdr:pic>
    <xdr:clientData/>
  </xdr:twoCellAnchor>
  <xdr:twoCellAnchor>
    <xdr:from>
      <xdr:col>5</xdr:col>
      <xdr:colOff>32871</xdr:colOff>
      <xdr:row>17</xdr:row>
      <xdr:rowOff>62379</xdr:rowOff>
    </xdr:from>
    <xdr:to>
      <xdr:col>10</xdr:col>
      <xdr:colOff>525557</xdr:colOff>
      <xdr:row>27</xdr:row>
      <xdr:rowOff>185644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35B3B7-9390-3177-1A8A-64BE6C78FE56}"/>
            </a:ext>
          </a:extLst>
        </xdr:cNvPr>
        <xdr:cNvCxnSpPr/>
      </xdr:nvCxnSpPr>
      <xdr:spPr>
        <a:xfrm flipV="1">
          <a:off x="3185459" y="3237379"/>
          <a:ext cx="3772274" cy="199091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565150</xdr:colOff>
      <xdr:row>31</xdr:row>
      <xdr:rowOff>31750</xdr:rowOff>
    </xdr:from>
    <xdr:to>
      <xdr:col>2</xdr:col>
      <xdr:colOff>577607</xdr:colOff>
      <xdr:row>32</xdr:row>
      <xdr:rowOff>131364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D46E11-204F-49B2-B0F1-4472FF6D7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5150" y="5740400"/>
          <a:ext cx="1231657" cy="283764"/>
        </a:xfrm>
        <a:prstGeom prst="rect">
          <a:avLst/>
        </a:prstGeom>
      </xdr:spPr>
    </xdr:pic>
    <xdr:clientData/>
  </xdr:twoCellAnchor>
  <xdr:twoCellAnchor>
    <xdr:from>
      <xdr:col>3</xdr:col>
      <xdr:colOff>165099</xdr:colOff>
      <xdr:row>31</xdr:row>
      <xdr:rowOff>107949</xdr:rowOff>
    </xdr:from>
    <xdr:to>
      <xdr:col>7</xdr:col>
      <xdr:colOff>168274</xdr:colOff>
      <xdr:row>40</xdr:row>
      <xdr:rowOff>47624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13F9F64-7C5C-82DB-81AB-8CFF91EAA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</xdr:col>
      <xdr:colOff>127000</xdr:colOff>
      <xdr:row>44</xdr:row>
      <xdr:rowOff>31751</xdr:rowOff>
    </xdr:from>
    <xdr:to>
      <xdr:col>3</xdr:col>
      <xdr:colOff>506183</xdr:colOff>
      <xdr:row>44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D3F5266-809C-E6DB-AA7D-7180248EA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800" y="8502651"/>
          <a:ext cx="379183" cy="1396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51</xdr:row>
      <xdr:rowOff>151576</xdr:rowOff>
    </xdr:from>
    <xdr:to>
      <xdr:col>2</xdr:col>
      <xdr:colOff>567986</xdr:colOff>
      <xdr:row>54</xdr:row>
      <xdr:rowOff>183968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96C9BDB-D25D-1F6C-D9E0-BDA2046A9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850" y="9911526"/>
          <a:ext cx="1082336" cy="58484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44</xdr:row>
      <xdr:rowOff>12700</xdr:rowOff>
    </xdr:from>
    <xdr:to>
      <xdr:col>4</xdr:col>
      <xdr:colOff>527050</xdr:colOff>
      <xdr:row>44</xdr:row>
      <xdr:rowOff>159309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5CC5131-F31C-FF3A-7E98-874F3D801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5550" y="8483600"/>
          <a:ext cx="469900" cy="146609"/>
        </a:xfrm>
        <a:prstGeom prst="rect">
          <a:avLst/>
        </a:prstGeom>
      </xdr:spPr>
    </xdr:pic>
    <xdr:clientData/>
  </xdr:twoCellAnchor>
  <xdr:twoCellAnchor editAs="oneCell">
    <xdr:from>
      <xdr:col>5</xdr:col>
      <xdr:colOff>196850</xdr:colOff>
      <xdr:row>44</xdr:row>
      <xdr:rowOff>27582</xdr:rowOff>
    </xdr:from>
    <xdr:to>
      <xdr:col>5</xdr:col>
      <xdr:colOff>355600</xdr:colOff>
      <xdr:row>44</xdr:row>
      <xdr:rowOff>171449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99D61A4-A677-3326-D619-0F46E991F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44850" y="8498482"/>
          <a:ext cx="158750" cy="14386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44</xdr:row>
      <xdr:rowOff>6351</xdr:rowOff>
    </xdr:from>
    <xdr:to>
      <xdr:col>6</xdr:col>
      <xdr:colOff>539750</xdr:colOff>
      <xdr:row>44</xdr:row>
      <xdr:rowOff>138431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E4AC725-64C8-5F4A-C759-8BCCFD526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67151" y="8477251"/>
          <a:ext cx="330199" cy="13208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101600</xdr:colOff>
      <xdr:row>44</xdr:row>
      <xdr:rowOff>6350</xdr:rowOff>
    </xdr:from>
    <xdr:to>
      <xdr:col>7</xdr:col>
      <xdr:colOff>511483</xdr:colOff>
      <xdr:row>44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953028F-98FB-03AF-A00F-0DC6CF0D1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84700" y="8477250"/>
          <a:ext cx="409883" cy="146050"/>
        </a:xfrm>
        <a:prstGeom prst="rect">
          <a:avLst/>
        </a:prstGeom>
      </xdr:spPr>
    </xdr:pic>
    <xdr:clientData/>
  </xdr:twoCellAnchor>
  <xdr:twoCellAnchor editAs="oneCell">
    <xdr:from>
      <xdr:col>9</xdr:col>
      <xdr:colOff>23550</xdr:colOff>
      <xdr:row>39</xdr:row>
      <xdr:rowOff>156726</xdr:rowOff>
    </xdr:from>
    <xdr:to>
      <xdr:col>13</xdr:col>
      <xdr:colOff>261470</xdr:colOff>
      <xdr:row>53</xdr:row>
      <xdr:rowOff>140897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F0C9038-5E71-93B2-C683-17F29969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43138" y="7440550"/>
          <a:ext cx="2688273" cy="2598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473075</xdr:colOff>
      <xdr:row>1</xdr:row>
      <xdr:rowOff>107950</xdr:rowOff>
    </xdr:from>
    <xdr:to>
      <xdr:col>10</xdr:col>
      <xdr:colOff>168275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C3245-ED7E-3CBF-CA14-13540F60D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0BE1-2D48-4F02-B1E7-2DDB62D16F2F}">
  <dimension ref="A1:I29"/>
  <sheetViews>
    <sheetView tabSelected="1" topLeftCell="A4" workbookViewId="0">
      <selection activeCell="G13" sqref="G13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4" width="22.6328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11" t="s">
        <v>18</v>
      </c>
      <c r="B3" s="11"/>
    </row>
    <row r="4" spans="1:9" x14ac:dyDescent="0.35">
      <c r="A4" s="4" t="s">
        <v>19</v>
      </c>
      <c r="B4">
        <v>0.55470019622522915</v>
      </c>
      <c r="C4" t="s">
        <v>45</v>
      </c>
    </row>
    <row r="5" spans="1:9" x14ac:dyDescent="0.35">
      <c r="A5" s="4" t="s">
        <v>20</v>
      </c>
      <c r="B5">
        <v>0.30769230769230776</v>
      </c>
      <c r="C5" t="s">
        <v>46</v>
      </c>
    </row>
    <row r="6" spans="1:9" x14ac:dyDescent="0.35">
      <c r="A6" t="s">
        <v>21</v>
      </c>
      <c r="B6">
        <v>7.6923076923077024E-2</v>
      </c>
    </row>
    <row r="7" spans="1:9" x14ac:dyDescent="0.35">
      <c r="A7" s="4" t="s">
        <v>22</v>
      </c>
      <c r="B7">
        <v>1.0954451150103321</v>
      </c>
    </row>
    <row r="8" spans="1:9" ht="15" thickBot="1" x14ac:dyDescent="0.4">
      <c r="A8" s="13" t="s">
        <v>23</v>
      </c>
      <c r="B8" s="9">
        <v>5</v>
      </c>
      <c r="C8" t="s">
        <v>48</v>
      </c>
      <c r="I8" t="s">
        <v>47</v>
      </c>
    </row>
    <row r="10" spans="1:9" ht="15" thickBot="1" x14ac:dyDescent="0.4">
      <c r="A10" t="s">
        <v>24</v>
      </c>
    </row>
    <row r="11" spans="1:9" x14ac:dyDescent="0.35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2" t="s">
        <v>33</v>
      </c>
    </row>
    <row r="12" spans="1:9" x14ac:dyDescent="0.35">
      <c r="A12" t="s">
        <v>25</v>
      </c>
      <c r="B12">
        <v>1</v>
      </c>
      <c r="C12">
        <v>1.6000000000000005</v>
      </c>
      <c r="D12">
        <v>1.6000000000000005</v>
      </c>
      <c r="E12">
        <v>1.3333333333333339</v>
      </c>
      <c r="F12">
        <v>0.33184140605450335</v>
      </c>
      <c r="G12" t="s">
        <v>49</v>
      </c>
    </row>
    <row r="13" spans="1:9" x14ac:dyDescent="0.35">
      <c r="A13" t="s">
        <v>26</v>
      </c>
      <c r="B13">
        <v>3</v>
      </c>
      <c r="C13">
        <v>3.5999999999999996</v>
      </c>
      <c r="D13">
        <v>1.2</v>
      </c>
      <c r="G13" t="s">
        <v>50</v>
      </c>
    </row>
    <row r="14" spans="1:9" ht="15" thickBot="1" x14ac:dyDescent="0.4">
      <c r="A14" s="9" t="s">
        <v>27</v>
      </c>
      <c r="B14" s="9">
        <v>4</v>
      </c>
      <c r="C14" s="9">
        <v>5.2</v>
      </c>
      <c r="D14" s="9"/>
      <c r="E14" s="9"/>
      <c r="F14" s="9"/>
    </row>
    <row r="15" spans="1:9" ht="15" thickBot="1" x14ac:dyDescent="0.4"/>
    <row r="16" spans="1:9" x14ac:dyDescent="0.35">
      <c r="A16" s="10"/>
      <c r="B16" s="12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35">
      <c r="A17" t="s">
        <v>28</v>
      </c>
      <c r="B17">
        <v>2.4000000000000004</v>
      </c>
      <c r="C17">
        <v>1.1489125293076057</v>
      </c>
      <c r="D17">
        <v>2.0889318714683744</v>
      </c>
      <c r="E17">
        <v>0.12790721966210186</v>
      </c>
      <c r="F17">
        <v>-1.2563524339891505</v>
      </c>
      <c r="G17">
        <v>6.0563524339891508</v>
      </c>
      <c r="H17">
        <v>-1.2563524339891505</v>
      </c>
      <c r="I17">
        <v>6.0563524339891508</v>
      </c>
    </row>
    <row r="18" spans="1:9" ht="15" thickBot="1" x14ac:dyDescent="0.4">
      <c r="A18" s="9" t="s">
        <v>0</v>
      </c>
      <c r="B18" s="9">
        <v>0.39999999999999991</v>
      </c>
      <c r="C18" s="9">
        <v>0.34641016151377546</v>
      </c>
      <c r="D18" s="9">
        <v>1.1547005383792512</v>
      </c>
      <c r="E18" s="9">
        <v>0.33184140605450368</v>
      </c>
      <c r="F18" s="9">
        <v>-0.70243173862224761</v>
      </c>
      <c r="G18" s="9">
        <v>1.5024317386222474</v>
      </c>
      <c r="H18" s="9">
        <v>-0.70243173862224761</v>
      </c>
      <c r="I18" s="9">
        <v>1.5024317386222474</v>
      </c>
    </row>
    <row r="19" spans="1:9" x14ac:dyDescent="0.35">
      <c r="A19" t="s">
        <v>54</v>
      </c>
      <c r="B19" t="s">
        <v>51</v>
      </c>
      <c r="C19" t="s">
        <v>55</v>
      </c>
    </row>
    <row r="20" spans="1:9" x14ac:dyDescent="0.35">
      <c r="B20" t="s">
        <v>52</v>
      </c>
    </row>
    <row r="21" spans="1:9" x14ac:dyDescent="0.35">
      <c r="B21" t="s">
        <v>53</v>
      </c>
    </row>
    <row r="22" spans="1:9" x14ac:dyDescent="0.35">
      <c r="A22" t="s">
        <v>41</v>
      </c>
    </row>
    <row r="23" spans="1:9" ht="15" thickBot="1" x14ac:dyDescent="0.4"/>
    <row r="24" spans="1:9" x14ac:dyDescent="0.35">
      <c r="A24" s="10" t="s">
        <v>42</v>
      </c>
      <c r="B24" s="10" t="s">
        <v>44</v>
      </c>
      <c r="C24" s="12" t="s">
        <v>43</v>
      </c>
      <c r="D24" s="14" t="s">
        <v>56</v>
      </c>
    </row>
    <row r="25" spans="1:9" x14ac:dyDescent="0.35">
      <c r="A25">
        <v>1</v>
      </c>
      <c r="B25">
        <v>2.8000000000000003</v>
      </c>
      <c r="C25">
        <v>0.19999999999999973</v>
      </c>
      <c r="D25" t="s">
        <v>57</v>
      </c>
    </row>
    <row r="26" spans="1:9" x14ac:dyDescent="0.35">
      <c r="A26">
        <v>2</v>
      </c>
      <c r="B26">
        <v>3.2</v>
      </c>
      <c r="C26">
        <v>0.79999999999999982</v>
      </c>
    </row>
    <row r="27" spans="1:9" x14ac:dyDescent="0.35">
      <c r="A27">
        <v>3</v>
      </c>
      <c r="B27">
        <v>3.6</v>
      </c>
      <c r="C27">
        <v>-1.6</v>
      </c>
    </row>
    <row r="28" spans="1:9" x14ac:dyDescent="0.35">
      <c r="A28">
        <v>4</v>
      </c>
      <c r="B28">
        <v>4</v>
      </c>
      <c r="C28">
        <v>0</v>
      </c>
    </row>
    <row r="29" spans="1:9" ht="15" thickBot="1" x14ac:dyDescent="0.4">
      <c r="A29" s="9">
        <v>5</v>
      </c>
      <c r="B29" s="9">
        <v>4.4000000000000004</v>
      </c>
      <c r="C29" s="9">
        <v>0.59999999999999964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1FD8-A488-4A48-AB42-75BF184C0486}">
  <dimension ref="A1:I57"/>
  <sheetViews>
    <sheetView zoomScale="85" zoomScaleNormal="85" workbookViewId="0">
      <selection activeCell="G5" sqref="G5"/>
    </sheetView>
  </sheetViews>
  <sheetFormatPr defaultRowHeight="14.5" x14ac:dyDescent="0.35"/>
  <cols>
    <col min="5" max="5" width="10" bestFit="1" customWidth="1"/>
    <col min="7" max="7" width="11.81640625" customWidth="1"/>
  </cols>
  <sheetData>
    <row r="1" spans="1:9" x14ac:dyDescent="0.35">
      <c r="B1" s="2" t="s">
        <v>0</v>
      </c>
      <c r="C1" s="2" t="s">
        <v>1</v>
      </c>
      <c r="D1" s="3"/>
      <c r="E1" s="3"/>
      <c r="F1" s="3"/>
      <c r="G1" s="3"/>
    </row>
    <row r="2" spans="1:9" x14ac:dyDescent="0.35">
      <c r="B2" s="2">
        <v>1</v>
      </c>
      <c r="C2" s="2">
        <v>3</v>
      </c>
      <c r="D2" s="2">
        <f>B2-$B$7</f>
        <v>-2</v>
      </c>
      <c r="E2" s="2">
        <f>C2-$C$7</f>
        <v>-0.60000000000000009</v>
      </c>
      <c r="F2" s="2">
        <f>(D2)^2</f>
        <v>4</v>
      </c>
      <c r="G2" s="3">
        <f>(D2)*(E2)</f>
        <v>1.2000000000000002</v>
      </c>
    </row>
    <row r="3" spans="1:9" x14ac:dyDescent="0.35">
      <c r="B3" s="2">
        <v>2</v>
      </c>
      <c r="C3" s="2">
        <v>4</v>
      </c>
      <c r="D3" s="2">
        <f t="shared" ref="D3:D6" si="0">B3-$B$7</f>
        <v>-1</v>
      </c>
      <c r="E3" s="2">
        <f t="shared" ref="E3:E6" si="1">C3-$C$7</f>
        <v>0.39999999999999991</v>
      </c>
      <c r="F3" s="2">
        <f t="shared" ref="F3:F6" si="2">(D3)^2</f>
        <v>1</v>
      </c>
      <c r="G3" s="3">
        <f t="shared" ref="G3:G6" si="3">(D3)*(E3)</f>
        <v>-0.39999999999999991</v>
      </c>
    </row>
    <row r="4" spans="1:9" x14ac:dyDescent="0.35">
      <c r="B4" s="2">
        <v>3</v>
      </c>
      <c r="C4" s="2">
        <v>2</v>
      </c>
      <c r="D4" s="2">
        <f t="shared" si="0"/>
        <v>0</v>
      </c>
      <c r="E4" s="2">
        <f t="shared" si="1"/>
        <v>-1.6</v>
      </c>
      <c r="F4" s="2">
        <f t="shared" si="2"/>
        <v>0</v>
      </c>
      <c r="G4" s="3">
        <f t="shared" si="3"/>
        <v>0</v>
      </c>
    </row>
    <row r="5" spans="1:9" x14ac:dyDescent="0.35">
      <c r="B5" s="2">
        <v>4</v>
      </c>
      <c r="C5" s="2">
        <v>4</v>
      </c>
      <c r="D5" s="2">
        <f t="shared" si="0"/>
        <v>1</v>
      </c>
      <c r="E5" s="2">
        <f t="shared" si="1"/>
        <v>0.39999999999999991</v>
      </c>
      <c r="F5" s="2">
        <f t="shared" si="2"/>
        <v>1</v>
      </c>
      <c r="G5" s="3">
        <f t="shared" si="3"/>
        <v>0.39999999999999991</v>
      </c>
    </row>
    <row r="6" spans="1:9" x14ac:dyDescent="0.35">
      <c r="B6" s="2">
        <v>5</v>
      </c>
      <c r="C6" s="2">
        <v>5</v>
      </c>
      <c r="D6" s="2">
        <f t="shared" si="0"/>
        <v>2</v>
      </c>
      <c r="E6" s="2">
        <f t="shared" si="1"/>
        <v>1.4</v>
      </c>
      <c r="F6" s="2">
        <f t="shared" si="2"/>
        <v>4</v>
      </c>
      <c r="G6" s="3">
        <f t="shared" si="3"/>
        <v>2.8</v>
      </c>
    </row>
    <row r="7" spans="1:9" x14ac:dyDescent="0.35">
      <c r="A7" s="5" t="s">
        <v>2</v>
      </c>
      <c r="B7" s="2">
        <f>AVERAGE(B2:B6)</f>
        <v>3</v>
      </c>
      <c r="C7" s="2">
        <f>AVERAGE(C2:C6)</f>
        <v>3.6</v>
      </c>
      <c r="D7" s="1"/>
      <c r="E7" s="5" t="s">
        <v>3</v>
      </c>
      <c r="F7" s="2">
        <f>SUM(F2:F6)</f>
        <v>10</v>
      </c>
      <c r="G7" s="2">
        <f>SUM(G2:G6)</f>
        <v>4</v>
      </c>
    </row>
    <row r="9" spans="1:9" x14ac:dyDescent="0.35">
      <c r="B9" s="4" t="s">
        <v>8</v>
      </c>
      <c r="C9" s="4"/>
    </row>
    <row r="11" spans="1:9" x14ac:dyDescent="0.35">
      <c r="H11" s="8" t="s">
        <v>4</v>
      </c>
      <c r="I11" s="8">
        <f>G7/F7</f>
        <v>0.4</v>
      </c>
    </row>
    <row r="12" spans="1:9" x14ac:dyDescent="0.35">
      <c r="H12" s="8" t="s">
        <v>5</v>
      </c>
      <c r="I12" s="8">
        <v>2.4</v>
      </c>
    </row>
    <row r="20" spans="2:2" x14ac:dyDescent="0.35">
      <c r="B20" t="s">
        <v>16</v>
      </c>
    </row>
    <row r="34" spans="2:9" x14ac:dyDescent="0.35">
      <c r="B34" s="15" t="s">
        <v>6</v>
      </c>
      <c r="C34" s="15"/>
    </row>
    <row r="35" spans="2:9" x14ac:dyDescent="0.35">
      <c r="B35" s="2" t="s">
        <v>0</v>
      </c>
      <c r="C35" s="2" t="s">
        <v>1</v>
      </c>
      <c r="I35" t="s">
        <v>12</v>
      </c>
    </row>
    <row r="36" spans="2:9" x14ac:dyDescent="0.35">
      <c r="B36" s="2">
        <f>B2</f>
        <v>1</v>
      </c>
      <c r="C36" s="2">
        <f>$I$11*(B2)+$I$12</f>
        <v>2.8</v>
      </c>
      <c r="I36" t="s">
        <v>14</v>
      </c>
    </row>
    <row r="37" spans="2:9" x14ac:dyDescent="0.35">
      <c r="B37" s="2">
        <f>B3</f>
        <v>2</v>
      </c>
      <c r="C37" s="2">
        <f>$I$11*(B3)+$I$12</f>
        <v>3.2</v>
      </c>
    </row>
    <row r="38" spans="2:9" x14ac:dyDescent="0.35">
      <c r="B38" s="2">
        <f>B4</f>
        <v>3</v>
      </c>
      <c r="C38" s="2">
        <f>$I$11*(B4)+$I$12</f>
        <v>3.6</v>
      </c>
    </row>
    <row r="39" spans="2:9" x14ac:dyDescent="0.35">
      <c r="B39" s="2">
        <f>B5</f>
        <v>4</v>
      </c>
      <c r="C39" s="2">
        <f>$I$11*(B5)+$I$12</f>
        <v>4</v>
      </c>
    </row>
    <row r="40" spans="2:9" x14ac:dyDescent="0.35">
      <c r="B40" s="2">
        <f>B6</f>
        <v>5</v>
      </c>
      <c r="C40" s="2">
        <f>$I$11*(B6)+$I$12</f>
        <v>4.4000000000000004</v>
      </c>
    </row>
    <row r="44" spans="2:9" x14ac:dyDescent="0.35">
      <c r="B44" s="4" t="s">
        <v>7</v>
      </c>
      <c r="C44" s="4"/>
    </row>
    <row r="45" spans="2:9" x14ac:dyDescent="0.35">
      <c r="B45" s="2" t="s">
        <v>0</v>
      </c>
      <c r="C45" s="2" t="s">
        <v>1</v>
      </c>
      <c r="D45" s="3"/>
      <c r="E45" s="3"/>
      <c r="F45" s="3"/>
      <c r="G45" s="3"/>
      <c r="H45" s="3"/>
    </row>
    <row r="46" spans="2:9" x14ac:dyDescent="0.35">
      <c r="B46" s="2">
        <f t="shared" ref="B46:C50" si="4">B2</f>
        <v>1</v>
      </c>
      <c r="C46" s="2">
        <f t="shared" si="4"/>
        <v>3</v>
      </c>
      <c r="D46" s="3">
        <f>C46-$C$51</f>
        <v>-0.60000000000000009</v>
      </c>
      <c r="E46" s="3">
        <f>(D46)^2</f>
        <v>0.3600000000000001</v>
      </c>
      <c r="F46" s="3">
        <f>C36</f>
        <v>2.8</v>
      </c>
      <c r="G46" s="3">
        <f>(F46-$C$51)</f>
        <v>-0.80000000000000027</v>
      </c>
      <c r="H46" s="3">
        <f>(G46)^2</f>
        <v>0.64000000000000046</v>
      </c>
    </row>
    <row r="47" spans="2:9" x14ac:dyDescent="0.35">
      <c r="B47" s="2">
        <f t="shared" si="4"/>
        <v>2</v>
      </c>
      <c r="C47" s="2">
        <f t="shared" si="4"/>
        <v>4</v>
      </c>
      <c r="D47" s="3">
        <f>C47-$C$51</f>
        <v>0.39999999999999991</v>
      </c>
      <c r="E47" s="3">
        <f t="shared" ref="E47:E50" si="5">(D47)^2</f>
        <v>0.15999999999999992</v>
      </c>
      <c r="F47" s="3">
        <f>C37</f>
        <v>3.2</v>
      </c>
      <c r="G47" s="3">
        <f>(F47-$C$51)</f>
        <v>-0.39999999999999991</v>
      </c>
      <c r="H47" s="3">
        <f t="shared" ref="H47:H50" si="6">(G47)^2</f>
        <v>0.15999999999999992</v>
      </c>
    </row>
    <row r="48" spans="2:9" x14ac:dyDescent="0.35">
      <c r="B48" s="2">
        <f t="shared" si="4"/>
        <v>3</v>
      </c>
      <c r="C48" s="2">
        <f t="shared" si="4"/>
        <v>2</v>
      </c>
      <c r="D48" s="3">
        <f>C48-$C$51</f>
        <v>-1.6</v>
      </c>
      <c r="E48" s="3">
        <f t="shared" si="5"/>
        <v>2.5600000000000005</v>
      </c>
      <c r="F48" s="3">
        <f>C38</f>
        <v>3.6</v>
      </c>
      <c r="G48" s="3">
        <f>(F48-$C$51)</f>
        <v>0</v>
      </c>
      <c r="H48" s="3">
        <f t="shared" si="6"/>
        <v>0</v>
      </c>
    </row>
    <row r="49" spans="2:8" x14ac:dyDescent="0.35">
      <c r="B49" s="2">
        <f t="shared" si="4"/>
        <v>4</v>
      </c>
      <c r="C49" s="2">
        <f t="shared" si="4"/>
        <v>4</v>
      </c>
      <c r="D49" s="3">
        <f>C49-$C$51</f>
        <v>0.39999999999999991</v>
      </c>
      <c r="E49" s="3">
        <f t="shared" si="5"/>
        <v>0.15999999999999992</v>
      </c>
      <c r="F49" s="3">
        <f>C39</f>
        <v>4</v>
      </c>
      <c r="G49" s="3">
        <f>(F49-$C$51)</f>
        <v>0.39999999999999991</v>
      </c>
      <c r="H49" s="3">
        <f t="shared" si="6"/>
        <v>0.15999999999999992</v>
      </c>
    </row>
    <row r="50" spans="2:8" x14ac:dyDescent="0.35">
      <c r="B50" s="2">
        <f t="shared" si="4"/>
        <v>5</v>
      </c>
      <c r="C50" s="6">
        <f t="shared" si="4"/>
        <v>5</v>
      </c>
      <c r="D50" s="3">
        <f>C50-$C$51</f>
        <v>1.4</v>
      </c>
      <c r="E50" s="7">
        <f t="shared" si="5"/>
        <v>1.9599999999999997</v>
      </c>
      <c r="F50" s="3">
        <f>C40</f>
        <v>4.4000000000000004</v>
      </c>
      <c r="G50" s="3">
        <f>(F50-$C$51)</f>
        <v>0.80000000000000027</v>
      </c>
      <c r="H50" s="3">
        <f t="shared" si="6"/>
        <v>0.64000000000000046</v>
      </c>
    </row>
    <row r="51" spans="2:8" x14ac:dyDescent="0.35">
      <c r="B51" s="5" t="s">
        <v>2</v>
      </c>
      <c r="C51" s="2">
        <f>AVERAGE(C46:C50)</f>
        <v>3.6</v>
      </c>
      <c r="D51" s="5" t="s">
        <v>3</v>
      </c>
      <c r="E51" s="2">
        <f>SUM(E46:E50)</f>
        <v>5.2</v>
      </c>
      <c r="F51" s="1"/>
      <c r="G51" s="1"/>
      <c r="H51" s="2">
        <f>SUM(H46:H50)</f>
        <v>1.6000000000000008</v>
      </c>
    </row>
    <row r="54" spans="2:8" x14ac:dyDescent="0.35">
      <c r="E54" s="8" t="s">
        <v>9</v>
      </c>
      <c r="F54" s="8">
        <f>H51/E51</f>
        <v>0.30769230769230782</v>
      </c>
    </row>
    <row r="55" spans="2:8" x14ac:dyDescent="0.35">
      <c r="E55" s="8" t="s">
        <v>10</v>
      </c>
      <c r="F55" s="8">
        <f>F54*100</f>
        <v>30.769230769230781</v>
      </c>
    </row>
    <row r="56" spans="2:8" x14ac:dyDescent="0.35">
      <c r="D56" s="1" t="s">
        <v>11</v>
      </c>
      <c r="E56" t="s">
        <v>15</v>
      </c>
    </row>
    <row r="57" spans="2:8" x14ac:dyDescent="0.35">
      <c r="E57" t="s">
        <v>13</v>
      </c>
    </row>
  </sheetData>
  <mergeCells count="1">
    <mergeCell ref="B34:C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4238-987C-4DA2-982E-B970464F78B9}">
  <dimension ref="A1:E19"/>
  <sheetViews>
    <sheetView topLeftCell="A16" workbookViewId="0">
      <selection activeCell="L4" sqref="L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2">
        <v>1</v>
      </c>
      <c r="B2" s="2">
        <v>3</v>
      </c>
    </row>
    <row r="3" spans="1:2" x14ac:dyDescent="0.35">
      <c r="A3" s="2">
        <v>2</v>
      </c>
      <c r="B3" s="2">
        <v>4</v>
      </c>
    </row>
    <row r="4" spans="1:2" x14ac:dyDescent="0.35">
      <c r="A4" s="2">
        <v>3</v>
      </c>
      <c r="B4" s="2">
        <v>2</v>
      </c>
    </row>
    <row r="5" spans="1:2" x14ac:dyDescent="0.35">
      <c r="A5" s="2">
        <v>4</v>
      </c>
      <c r="B5" s="2">
        <v>4</v>
      </c>
    </row>
    <row r="6" spans="1:2" x14ac:dyDescent="0.35">
      <c r="A6" s="2">
        <v>5</v>
      </c>
      <c r="B6" s="2">
        <v>5</v>
      </c>
    </row>
    <row r="19" spans="4:5" x14ac:dyDescent="0.35">
      <c r="D19" t="s">
        <v>11</v>
      </c>
      <c r="E19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Watsamon Phongwanit</dc:creator>
  <cp:lastModifiedBy>Watsamon Phongwanit</cp:lastModifiedBy>
  <dcterms:created xsi:type="dcterms:W3CDTF">2023-01-30T07:56:14Z</dcterms:created>
  <dcterms:modified xsi:type="dcterms:W3CDTF">2023-02-20T06:25:24Z</dcterms:modified>
</cp:coreProperties>
</file>