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bechin/Desktop/ILLUMINATI/"/>
    </mc:Choice>
  </mc:AlternateContent>
  <xr:revisionPtr revIDLastSave="0" documentId="13_ncr:1_{BBBF6AB2-5EC4-0047-B4D9-4B5B17DAA61A}" xr6:coauthVersionLast="37" xr6:coauthVersionMax="37" xr10:uidLastSave="{00000000-0000-0000-0000-000000000000}"/>
  <bookViews>
    <workbookView xWindow="0" yWindow="0" windowWidth="28800" windowHeight="18000" xr2:uid="{812C2406-B096-9241-9559-B564FEB1053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0" i="1" l="1"/>
  <c r="AH47" i="1" s="1"/>
  <c r="AG24" i="1"/>
  <c r="AG47" i="1"/>
  <c r="AG46" i="1"/>
  <c r="AG39" i="1"/>
  <c r="AG37" i="1"/>
  <c r="AG32" i="1"/>
  <c r="AG31" i="1"/>
  <c r="AG29" i="1"/>
  <c r="AG27" i="1"/>
  <c r="AH27" i="1" l="1"/>
  <c r="AH29" i="1"/>
  <c r="AH37" i="1"/>
  <c r="AH39" i="1"/>
  <c r="AH46" i="1"/>
  <c r="AH31" i="1"/>
  <c r="AH24" i="1"/>
  <c r="AH32" i="1"/>
  <c r="AH50" i="1" l="1"/>
</calcChain>
</file>

<file path=xl/sharedStrings.xml><?xml version="1.0" encoding="utf-8"?>
<sst xmlns="http://schemas.openxmlformats.org/spreadsheetml/2006/main" count="507" uniqueCount="207">
  <si>
    <t>B14BatuKurau</t>
  </si>
  <si>
    <t>BaganDatuk</t>
  </si>
  <si>
    <t>BukitLarut</t>
  </si>
  <si>
    <t>BukitMerah</t>
  </si>
  <si>
    <t>ChangkatJong</t>
  </si>
  <si>
    <t>Emp.Cenderoh</t>
  </si>
  <si>
    <t>FeldaIjok</t>
  </si>
  <si>
    <t>GuaTempurung</t>
  </si>
  <si>
    <t>UluSlim</t>
  </si>
  <si>
    <t>UluIjok</t>
  </si>
  <si>
    <t>TelukSena</t>
  </si>
  <si>
    <t>TasikBanding</t>
  </si>
  <si>
    <t>TanjungTualang</t>
  </si>
  <si>
    <t>TanjungRambutan</t>
  </si>
  <si>
    <t>SungaiSlim</t>
  </si>
  <si>
    <t>SungaiBil</t>
  </si>
  <si>
    <t>SgSelamaGuaPetai</t>
  </si>
  <si>
    <t>SgKurauPondokTanjung</t>
  </si>
  <si>
    <t>SgArakgBatu20</t>
  </si>
  <si>
    <t>Selama</t>
  </si>
  <si>
    <t>Samagagah</t>
  </si>
  <si>
    <t>RumahJPSAlorPongsu</t>
  </si>
  <si>
    <t>PulauPangkor</t>
  </si>
  <si>
    <t>PondokTanjong</t>
  </si>
  <si>
    <t>PasangApi_BaganDatok</t>
  </si>
  <si>
    <t>Parit</t>
  </si>
  <si>
    <t>LojiAirSgBayor</t>
  </si>
  <si>
    <t>LadangSeldings</t>
  </si>
  <si>
    <t>KualaPari</t>
  </si>
  <si>
    <t>KualaKenderong</t>
  </si>
  <si>
    <t>KgSgRambutan</t>
  </si>
  <si>
    <t>JambatanIskandar</t>
  </si>
  <si>
    <t>KampongLalang</t>
  </si>
  <si>
    <t>KampungGajah</t>
  </si>
  <si>
    <t>KampungLintang</t>
  </si>
  <si>
    <t>KelianGunungIjok</t>
  </si>
  <si>
    <t>KgPantaiBesar</t>
  </si>
  <si>
    <t>KgSahom</t>
  </si>
  <si>
    <t>KgSempeneh</t>
  </si>
  <si>
    <t>KgSgKuning</t>
  </si>
  <si>
    <t>partially x/60</t>
  </si>
  <si>
    <t>nothing 0/0</t>
  </si>
  <si>
    <t>got everything 60/60, for 2018, 37/37</t>
  </si>
  <si>
    <t>remark</t>
  </si>
  <si>
    <t>will not upload at iteration 1</t>
  </si>
  <si>
    <t>completed</t>
  </si>
  <si>
    <t>Legend</t>
  </si>
  <si>
    <t>Station Name</t>
  </si>
  <si>
    <t>Years</t>
  </si>
  <si>
    <t>14-02 to 21-02(1), 22-06 to 14-08(9)</t>
  </si>
  <si>
    <t>28-01 to 03-02(1)</t>
  </si>
  <si>
    <t>22-11 to 28-11(1)</t>
  </si>
  <si>
    <t>15-02 to 07-03(4)</t>
  </si>
  <si>
    <t>Missing</t>
  </si>
  <si>
    <t>01-09 to 14-09(2)</t>
  </si>
  <si>
    <t>15-04 to 14-05(5)</t>
  </si>
  <si>
    <t>None</t>
  </si>
  <si>
    <t>N/A</t>
  </si>
  <si>
    <t>01-02 to 31-12(55)</t>
  </si>
  <si>
    <t>22-02 to 07-03(3), 15-03 to 21-03</t>
  </si>
  <si>
    <t>01-02 to 21-03(8), 28-12 to 31-12(1)</t>
  </si>
  <si>
    <t>01-01 to 14-01(2), 28-01 to 14-02(3), 22-06 to 14-08(9)</t>
  </si>
  <si>
    <t>01-01 to 07-02(6), 01-12 to 07-12(1)</t>
  </si>
  <si>
    <t>15-04 to 14-05(5), 01-06 to 07-06(1), 15-06 to 28-07(7)</t>
  </si>
  <si>
    <t>01-12 to 21-12(3)</t>
  </si>
  <si>
    <t>08-02 to 14-02(1), 22-06 to 14-08(9)</t>
  </si>
  <si>
    <t>21-10 to 31-10(2)</t>
  </si>
  <si>
    <t>01-01 to 28-01(4)</t>
  </si>
  <si>
    <t>01-01 to 21-03(13)</t>
  </si>
  <si>
    <t>22-10 to 28-10(1)</t>
  </si>
  <si>
    <t>01-10 to 21-11(8)</t>
  </si>
  <si>
    <t>22-02 to 14-03(4), 28-03 to 31-03(1), 15-04 to 14-05(5)</t>
  </si>
  <si>
    <t>08-02 to 21-02(2), 22-03 to 07-04(3), 15-04 to 14-08(20)</t>
  </si>
  <si>
    <t>01-01 to 28-02(9)</t>
  </si>
  <si>
    <t>08-04 to 31-12(44)</t>
  </si>
  <si>
    <t>28-05 to 31-05(1)</t>
  </si>
  <si>
    <t>22-06 to 14-08(9)</t>
  </si>
  <si>
    <t>15-04 to 14-05(5), 22-10 to 28-10(1)</t>
  </si>
  <si>
    <t>08-05 to 14-08(16)</t>
  </si>
  <si>
    <t>08-03 to 07-04(5)</t>
  </si>
  <si>
    <t>08-06 to 31-10(23), 15-11 to 28-11(2), 08-12 to 14-12(1)</t>
  </si>
  <si>
    <t>28-11 to 31-12(6)</t>
  </si>
  <si>
    <t>01-01 to 07-02(6), 22-06 to 14-08(9)</t>
  </si>
  <si>
    <t>22-03 to 28-03(1)</t>
  </si>
  <si>
    <t>15-04 to 14-05(5), 15-06 to 07-07(4)</t>
  </si>
  <si>
    <t>08-08 to 14-08(1)</t>
  </si>
  <si>
    <t>01-06 to 07-06(1)</t>
  </si>
  <si>
    <t>01-01 to 30-04(20), 08-04 to 31-12(39)</t>
  </si>
  <si>
    <t>29-12 to 31-12(1)</t>
  </si>
  <si>
    <t>15-03 to 21-03(1), 29-06 to 30-06(1)</t>
  </si>
  <si>
    <t>29-07 to 30-09(11)</t>
  </si>
  <si>
    <t>15-08 to 14-09(5)</t>
  </si>
  <si>
    <t>08-02 to 14-02(1), 08-05 to 14-06(6), 28-11 to 07-12(2)</t>
  </si>
  <si>
    <t>29-09 to 07-10(2)</t>
  </si>
  <si>
    <t>08-02 to 14-02(1), 22-06 to 14-08(9), 15-09 to 14-10(5)</t>
  </si>
  <si>
    <t>01-01 to 07-04(16)</t>
  </si>
  <si>
    <t>01-01 to 14-03(12), 22-03 to 28-03(1)</t>
  </si>
  <si>
    <t>15-03 to 21-03(1)</t>
  </si>
  <si>
    <t>08-06 to 14-07(6)</t>
  </si>
  <si>
    <t xml:space="preserve">04-02 to 21-03(8) </t>
  </si>
  <si>
    <t>22-09 to 21-10(5)</t>
  </si>
  <si>
    <t xml:space="preserve">22-02 to 28-02(1), 08-03 to 14-03(1), 29-06 to 07-07(2), </t>
  </si>
  <si>
    <t>08-03 to 21-03(2)</t>
  </si>
  <si>
    <t>15-01 to 21-01(1)</t>
  </si>
  <si>
    <t>22-09 to 30-09(2)</t>
  </si>
  <si>
    <t>22-02 to 28-02(2), 08-03 to 14-03(1), 15-04 to 14-05(5), 22-05 to 21-06(5)</t>
  </si>
  <si>
    <t xml:space="preserve">15-02 to 21-02(1), 08-03 to 14-03(1) </t>
  </si>
  <si>
    <t>08-09 to 07-11(10)</t>
  </si>
  <si>
    <t>08-04 to 14-04(1), 15-05 to 21-05(1)</t>
  </si>
  <si>
    <t>01-07 to 07-07(1)</t>
  </si>
  <si>
    <t>08-02 to 14-02(1), 15-03 to 21-03(1), 22-06 to 14-08(9)</t>
  </si>
  <si>
    <t>15-06 to 14-07(5)</t>
  </si>
  <si>
    <t>15-11 to 21-11(1)</t>
  </si>
  <si>
    <t>29-04 to 21-05(4)</t>
  </si>
  <si>
    <t>04-04 to 14-04(2), 15-08 to 27-10(12), 29-11 to 14-12(3)</t>
  </si>
  <si>
    <t>22-11 to 31-12(7)</t>
  </si>
  <si>
    <t>15-01 to 21-01(1), 08-02 to 14-02(1), 22-06 to 14-08(9)</t>
  </si>
  <si>
    <t>29-01 to 14-02(3)</t>
  </si>
  <si>
    <t>15-03 to 31-03(3), 15-04 to 14-05(5)</t>
  </si>
  <si>
    <t>04-08 to 27-08(4), 08-09 to 30-09(4)</t>
  </si>
  <si>
    <t>01-01 to 27-02(9)</t>
  </si>
  <si>
    <t>08-02 to 14-02(1), 08-05 to 14-05(1), 22-06 to 14-08(9), 22-09 to 28-09(1)</t>
  </si>
  <si>
    <t>22-05 to 28-05(1)</t>
  </si>
  <si>
    <t>01-01 to 31-08(40)</t>
  </si>
  <si>
    <t>22-01 to 27-03(11)</t>
  </si>
  <si>
    <t>15-04 to 30-04(3), 08-05 to 31-12(38)</t>
  </si>
  <si>
    <t>22-01 to 14-08(34)</t>
  </si>
  <si>
    <t>01-01 to 07-09(41)</t>
  </si>
  <si>
    <t>29-05 to 31-05(1), 08-10 to 21-10(2)</t>
  </si>
  <si>
    <t>15-01 to 07-04(14), 08-07 to 21-07(2)</t>
  </si>
  <si>
    <t>15-04 to 14-05(5), 22-05 to 21-07(10), 22-10 to 28-10(1)</t>
  </si>
  <si>
    <t>15-06 to 14-07(5), 22-08 to 28-08(1), 08-08 to 14-08(1)</t>
  </si>
  <si>
    <t>15-07 to 21-07(1)</t>
  </si>
  <si>
    <t>04-04 to 07-04(1)</t>
  </si>
  <si>
    <t>08-05 to 14-05(1)</t>
  </si>
  <si>
    <t>15-01 to 21-01(1), 29-01 to 07-02(2)</t>
  </si>
  <si>
    <t>22-05 to 27-07(11)</t>
  </si>
  <si>
    <t>22-03 to 14-08(24)</t>
  </si>
  <si>
    <t>15-01 to 07-02(4), 15-02 to 27-02(2), 22-06 to 28-06(1), 22-07 to 14-08(4)</t>
  </si>
  <si>
    <t>22-02 to 28-02(1), 04-06 to 27-06(4)</t>
  </si>
  <si>
    <t>15-04 to 14-05(5), 15-06 to 27-06(2)</t>
  </si>
  <si>
    <t>29-10 to 07-11(2)</t>
  </si>
  <si>
    <t>08-02 to 14-02(1), 22-06 to 14-08(9), 15-09 to 21-09(1)</t>
  </si>
  <si>
    <t>29-05 to 31-05(1)</t>
  </si>
  <si>
    <t>04-04 to 14-04(2), 22-04 to 07-05(3), 22-06 to 14-08(9)</t>
  </si>
  <si>
    <t>29-05 to 14-06(3)</t>
  </si>
  <si>
    <t>29-01 to 07-02(2), 15-04 to 14-05(5)</t>
  </si>
  <si>
    <t>08-06 to 14-08(11)</t>
  </si>
  <si>
    <t>01-01 to 21-01(3), 15-02 to 21-02(1)</t>
  </si>
  <si>
    <t>04-06 to 14-08(12), 29-09 to 31-12(16)</t>
  </si>
  <si>
    <t>15-04 to 14-05(5), 22-10 to 27-10(1)</t>
  </si>
  <si>
    <t>08-06 to 21-06(2), 15-09 to 21-09(1)</t>
  </si>
  <si>
    <t>05-04 to 07-04(1)</t>
  </si>
  <si>
    <t>01-01 to 31-08(40), 08-09 to 21-09(2)</t>
  </si>
  <si>
    <t>29-05 to 31-05(1), 08-10 to 14-10(1)</t>
  </si>
  <si>
    <t>29-09 to 30-09(1), 08-11 to 31-12(9)</t>
  </si>
  <si>
    <t>01-01 to 27-02(9), 15-03 to 21-03(1), 08-06 to 14-08(11)</t>
  </si>
  <si>
    <t>08-02 to 27-04(8), 05-05 to 07-06(6)</t>
  </si>
  <si>
    <t>22-05 to 30-06(7), 22-08 to 21-09(5)</t>
  </si>
  <si>
    <t>15-01 to 27-02(7), 08-05 to 14-05(1), 29-05 to 07-06(2), 22-06 to 14-08(9), 29-11 to 21-12(4)</t>
  </si>
  <si>
    <t>15-08 to 21-08(1)</t>
  </si>
  <si>
    <t>22-06 to 14-08(9), 22-11 to 27-11(1)</t>
  </si>
  <si>
    <t>29-03 to 31-03(1), 08-04 to 21-04(2), 29-04 to 27-07(15)</t>
  </si>
  <si>
    <t>05-07 to 14-07(2)</t>
  </si>
  <si>
    <t>15-04 to 14-05(5), 29-05 to 14-06(3), 29-09 to 07-10(2)</t>
  </si>
  <si>
    <t>15-04 to 07-05(4), 15-05 to 27-05(2)</t>
  </si>
  <si>
    <t>01-01 to 14-09(42)</t>
  </si>
  <si>
    <t>22-06 to 14-08(9), 15-09 to 27-09(2)</t>
  </si>
  <si>
    <t>15-04 to 21-04(1)</t>
  </si>
  <si>
    <t>15-03 to 14-05(10), 22-10 to 27-10(1)</t>
  </si>
  <si>
    <t>01-01 to 07-01(1), 22-06 to 14-08(9)</t>
  </si>
  <si>
    <t>08-02 to 14-02(1), 22-06 to 14-08(9), 15-12 to 21-12(1)</t>
  </si>
  <si>
    <t>01-01 to 07-09(41), 08-11 to 14-12(6)</t>
  </si>
  <si>
    <t>15-03 to 27-03(2), 15-04 to 21-04(1)</t>
  </si>
  <si>
    <t>15-04 to 14-05(5), 22-10 to 27-10(1), 22-11 to 07-12(3), 15-12 to 27-12(2)</t>
  </si>
  <si>
    <t>01-01 to 07-09(41), 29-10 to 31-10(1), 22-12 to 28-12(1)</t>
  </si>
  <si>
    <t>15-08 to 31-08(3), 22-09 to 28-09(1)</t>
  </si>
  <si>
    <t xml:space="preserve">04-02 to 07-03(6), 15-04 to 14-05(5), 22-10 to 28-10(1), </t>
  </si>
  <si>
    <t>22-02 to 27-03(6)</t>
  </si>
  <si>
    <t>28-02 to 30-02(1), 29-04 to 21-05(4), 22-06 to 14-08(9), 08-10 to 31-10(4)</t>
  </si>
  <si>
    <t>29-05 to 07-06(2)</t>
  </si>
  <si>
    <t>15-04 to 14-05(5), 15-11 to 30-11(3)</t>
  </si>
  <si>
    <t>08-10 to 27-10(3)</t>
  </si>
  <si>
    <t>District</t>
  </si>
  <si>
    <t>Stations</t>
  </si>
  <si>
    <t>Larut Matang and Selama</t>
  </si>
  <si>
    <t>Batang Padang</t>
  </si>
  <si>
    <t>Alert System</t>
  </si>
  <si>
    <t>Normal</t>
  </si>
  <si>
    <t>Alert</t>
  </si>
  <si>
    <t>Warning</t>
  </si>
  <si>
    <t>Danger</t>
  </si>
  <si>
    <t>Hilir Perak</t>
  </si>
  <si>
    <t>Hulu Perak</t>
  </si>
  <si>
    <t>Average River Level(m)</t>
  </si>
  <si>
    <t>Kerian</t>
  </si>
  <si>
    <t>Kinta</t>
  </si>
  <si>
    <t>Kuala Kangsar</t>
  </si>
  <si>
    <t>Manjung</t>
  </si>
  <si>
    <t>Perak Tengah</t>
  </si>
  <si>
    <t>cover?</t>
  </si>
  <si>
    <t>uploaded</t>
  </si>
  <si>
    <t xml:space="preserve">uploaded </t>
  </si>
  <si>
    <t>Latitude</t>
  </si>
  <si>
    <t>Longitude</t>
  </si>
  <si>
    <t>Population (Number)</t>
  </si>
  <si>
    <t>Population (Percentage)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</si>
</sst>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0"/>
  </numFmts>
  <fonts count="6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6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4" borderId="0" xfId="3"/>
    <xf numFmtId="0" fontId="1" fillId="2" borderId="1" xfId="1" applyBorder="1" applyAlignment="1">
      <alignment horizontal="center"/>
    </xf>
    <xf numFmtId="0" fontId="3" fillId="4" borderId="1" xfId="3" applyBorder="1" applyAlignment="1">
      <alignment horizontal="center"/>
    </xf>
    <xf numFmtId="0" fontId="2" fillId="3" borderId="1" xfId="2" applyBorder="1" applyAlignment="1">
      <alignment horizontal="center"/>
    </xf>
    <xf numFmtId="0" fontId="1" fillId="2" borderId="1" xfId="1" applyBorder="1"/>
    <xf numFmtId="0" fontId="3" fillId="4" borderId="1" xfId="3" applyBorder="1"/>
    <xf numFmtId="0" fontId="2" fillId="3" borderId="1" xfId="2" applyBorder="1"/>
    <xf numFmtId="0" fontId="0" fillId="0" borderId="6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" xfId="0" applyFill="1" applyBorder="1"/>
    <xf numFmtId="0" fontId="0" fillId="5" borderId="1" xfId="0" applyFill="1" applyBorder="1"/>
    <xf numFmtId="0" fontId="0" fillId="0" borderId="1" xfId="0" applyFill="1" applyBorder="1"/>
    <xf numFmtId="14" fontId="3" fillId="4" borderId="1" xfId="3" applyNumberFormat="1" applyBorder="1" applyAlignment="1">
      <alignment horizontal="center"/>
    </xf>
    <xf numFmtId="0" fontId="3" fillId="4" borderId="1" xfId="3" applyBorder="1" applyAlignment="1">
      <alignment horizontal="center" vertical="center"/>
    </xf>
    <xf numFmtId="0" fontId="3" fillId="4" borderId="2" xfId="3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5" xfId="0" applyBorder="1"/>
    <xf numFmtId="0" fontId="0" fillId="0" borderId="1" xfId="0" applyBorder="1" applyAlignment="1"/>
    <xf numFmtId="0" fontId="0" fillId="0" borderId="8" xfId="0" applyBorder="1"/>
    <xf numFmtId="0" fontId="0" fillId="0" borderId="6" xfId="0" applyBorder="1"/>
    <xf numFmtId="0" fontId="0" fillId="11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Fill="1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" fillId="2" borderId="4" xfId="1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4" xfId="2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7" fontId="0" fillId="0" borderId="8" xfId="0" applyNumberForma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6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CC8C-ADE8-444D-83D6-A7A39ED7E344}">
  <dimension ref="A12:AH62"/>
  <sheetViews>
    <sheetView tabSelected="1" topLeftCell="A20" zoomScaleNormal="100" workbookViewId="0">
      <pane xSplit="1" topLeftCell="W1" activePane="topRight" state="frozen"/>
      <selection pane="topRight" activeCell="X46" sqref="X46"/>
    </sheetView>
  </sheetViews>
  <sheetFormatPr baseColWidth="10" defaultRowHeight="16"/>
  <cols>
    <col min="1" max="3" width="30.1640625" customWidth="1"/>
    <col min="4" max="4" width="10.83203125" customWidth="1"/>
    <col min="5" max="5" width="16.6640625" customWidth="1"/>
    <col min="7" max="7" width="16.6640625" customWidth="1"/>
    <col min="8" max="8" width="10.83203125" customWidth="1"/>
    <col min="9" max="9" width="16.6640625" customWidth="1"/>
    <col min="11" max="11" width="16.6640625" customWidth="1"/>
    <col min="13" max="13" width="16.6640625" customWidth="1"/>
    <col min="15" max="15" width="16.6640625" customWidth="1"/>
    <col min="17" max="17" width="16.6640625" customWidth="1"/>
    <col min="19" max="19" width="16.6640625" customWidth="1"/>
    <col min="21" max="21" width="16.6640625" customWidth="1"/>
    <col min="22" max="22" width="46" customWidth="1"/>
    <col min="23" max="24" width="15" customWidth="1"/>
    <col min="26" max="27" width="33.33203125" customWidth="1"/>
    <col min="28" max="28" width="14.1640625" customWidth="1"/>
    <col min="33" max="34" width="21.6640625" customWidth="1"/>
  </cols>
  <sheetData>
    <row r="12" spans="1:24" ht="17" thickBot="1"/>
    <row r="13" spans="1:24" ht="18" customHeight="1" thickBot="1">
      <c r="D13" s="51" t="s">
        <v>48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3"/>
    </row>
    <row r="14" spans="1:24" ht="17" thickBot="1">
      <c r="A14" s="39" t="s">
        <v>47</v>
      </c>
      <c r="B14" s="3" t="s">
        <v>203</v>
      </c>
      <c r="C14" s="3" t="s">
        <v>204</v>
      </c>
      <c r="D14" s="43">
        <v>2010</v>
      </c>
      <c r="E14" s="12" t="s">
        <v>53</v>
      </c>
      <c r="F14" s="11">
        <v>2011</v>
      </c>
      <c r="G14" s="12" t="s">
        <v>53</v>
      </c>
      <c r="H14" s="11">
        <v>2012</v>
      </c>
      <c r="I14" s="12" t="s">
        <v>53</v>
      </c>
      <c r="J14" s="11">
        <v>2013</v>
      </c>
      <c r="K14" s="12" t="s">
        <v>53</v>
      </c>
      <c r="L14" s="11">
        <v>2014</v>
      </c>
      <c r="M14" s="12" t="s">
        <v>53</v>
      </c>
      <c r="N14" s="11">
        <v>2015</v>
      </c>
      <c r="O14" s="12" t="s">
        <v>53</v>
      </c>
      <c r="P14" s="11">
        <v>2016</v>
      </c>
      <c r="Q14" s="12" t="s">
        <v>53</v>
      </c>
      <c r="R14" s="11">
        <v>2017</v>
      </c>
      <c r="S14" s="12" t="s">
        <v>53</v>
      </c>
      <c r="T14" s="11">
        <v>2018</v>
      </c>
      <c r="U14" s="12" t="s">
        <v>53</v>
      </c>
      <c r="V14" s="3" t="s">
        <v>43</v>
      </c>
      <c r="W14" s="2" t="s">
        <v>45</v>
      </c>
      <c r="X14" s="2" t="s">
        <v>200</v>
      </c>
    </row>
    <row r="15" spans="1:24" ht="17" thickBot="1">
      <c r="A15" s="40" t="s">
        <v>0</v>
      </c>
      <c r="B15" s="47">
        <v>4.9776389999999999</v>
      </c>
      <c r="C15" s="49">
        <v>100.779222</v>
      </c>
      <c r="D15" s="44">
        <v>60</v>
      </c>
      <c r="E15" s="5" t="s">
        <v>56</v>
      </c>
      <c r="F15" s="5">
        <v>60</v>
      </c>
      <c r="G15" s="5" t="s">
        <v>56</v>
      </c>
      <c r="H15" s="6">
        <v>59</v>
      </c>
      <c r="I15" s="6" t="s">
        <v>51</v>
      </c>
      <c r="J15" s="6">
        <v>59</v>
      </c>
      <c r="K15" s="16" t="s">
        <v>50</v>
      </c>
      <c r="L15" s="6">
        <v>50</v>
      </c>
      <c r="M15" s="6" t="s">
        <v>49</v>
      </c>
      <c r="N15" s="6">
        <v>56</v>
      </c>
      <c r="O15" s="6" t="s">
        <v>52</v>
      </c>
      <c r="P15" s="6">
        <v>58</v>
      </c>
      <c r="Q15" s="6" t="s">
        <v>54</v>
      </c>
      <c r="R15" s="6">
        <v>55</v>
      </c>
      <c r="S15" s="6" t="s">
        <v>55</v>
      </c>
      <c r="T15" s="5">
        <v>37</v>
      </c>
      <c r="U15" s="5" t="s">
        <v>56</v>
      </c>
      <c r="V15" s="2" t="s">
        <v>201</v>
      </c>
      <c r="W15" s="13"/>
      <c r="X15" s="13"/>
    </row>
    <row r="16" spans="1:24" ht="17" thickBot="1">
      <c r="A16" s="41" t="s">
        <v>1</v>
      </c>
      <c r="B16" s="48"/>
      <c r="C16" s="48"/>
      <c r="D16" s="44">
        <v>60</v>
      </c>
      <c r="E16" s="5" t="s">
        <v>56</v>
      </c>
      <c r="F16" s="6">
        <v>5</v>
      </c>
      <c r="G16" s="6" t="s">
        <v>58</v>
      </c>
      <c r="H16" s="7">
        <v>0</v>
      </c>
      <c r="I16" s="7" t="s">
        <v>57</v>
      </c>
      <c r="J16" s="7">
        <v>0</v>
      </c>
      <c r="K16" s="7" t="s">
        <v>57</v>
      </c>
      <c r="L16" s="7">
        <v>0</v>
      </c>
      <c r="M16" s="7" t="s">
        <v>57</v>
      </c>
      <c r="N16" s="7">
        <v>0</v>
      </c>
      <c r="O16" s="7" t="s">
        <v>57</v>
      </c>
      <c r="P16" s="7">
        <v>0</v>
      </c>
      <c r="Q16" s="7" t="s">
        <v>57</v>
      </c>
      <c r="R16" s="7">
        <v>0</v>
      </c>
      <c r="S16" s="7" t="s">
        <v>57</v>
      </c>
      <c r="T16" s="7">
        <v>0</v>
      </c>
      <c r="U16" s="7" t="s">
        <v>57</v>
      </c>
      <c r="V16" s="2" t="s">
        <v>201</v>
      </c>
      <c r="W16" s="13"/>
      <c r="X16" s="14"/>
    </row>
    <row r="17" spans="1:34" ht="17" thickBot="1">
      <c r="A17" s="40" t="s">
        <v>2</v>
      </c>
      <c r="B17" s="47">
        <v>4.8501940000000001</v>
      </c>
      <c r="C17" s="47">
        <v>100.783528</v>
      </c>
      <c r="D17" s="45">
        <v>56</v>
      </c>
      <c r="E17" s="6" t="s">
        <v>59</v>
      </c>
      <c r="F17" s="5">
        <v>60</v>
      </c>
      <c r="G17" s="5" t="s">
        <v>56</v>
      </c>
      <c r="H17" s="5">
        <v>60</v>
      </c>
      <c r="I17" s="5" t="s">
        <v>56</v>
      </c>
      <c r="J17" s="6">
        <v>51</v>
      </c>
      <c r="K17" s="6" t="s">
        <v>60</v>
      </c>
      <c r="L17" s="6">
        <v>46</v>
      </c>
      <c r="M17" s="6" t="s">
        <v>61</v>
      </c>
      <c r="N17" s="6">
        <v>53</v>
      </c>
      <c r="O17" s="6" t="s">
        <v>62</v>
      </c>
      <c r="P17" s="5">
        <v>60</v>
      </c>
      <c r="Q17" s="5" t="s">
        <v>56</v>
      </c>
      <c r="R17" s="6">
        <v>47</v>
      </c>
      <c r="S17" s="6" t="s">
        <v>63</v>
      </c>
      <c r="T17" s="5">
        <v>37</v>
      </c>
      <c r="U17" s="5" t="s">
        <v>56</v>
      </c>
      <c r="V17" s="2" t="s">
        <v>201</v>
      </c>
      <c r="W17" s="13"/>
      <c r="X17" s="14"/>
      <c r="Z17" s="60" t="s">
        <v>46</v>
      </c>
      <c r="AA17" s="61"/>
      <c r="AB17" s="22"/>
    </row>
    <row r="18" spans="1:34" ht="17" thickBot="1">
      <c r="A18" s="42" t="s">
        <v>3</v>
      </c>
      <c r="B18" s="49">
        <v>5.0183</v>
      </c>
      <c r="C18" s="49">
        <v>100.652778</v>
      </c>
      <c r="D18" s="44">
        <v>60</v>
      </c>
      <c r="E18" s="5" t="s">
        <v>56</v>
      </c>
      <c r="F18" s="6">
        <v>57</v>
      </c>
      <c r="G18" s="6" t="s">
        <v>64</v>
      </c>
      <c r="H18" s="5">
        <v>60</v>
      </c>
      <c r="I18" s="5" t="s">
        <v>56</v>
      </c>
      <c r="J18" s="5">
        <v>60</v>
      </c>
      <c r="K18" s="5" t="s">
        <v>56</v>
      </c>
      <c r="L18" s="6">
        <v>50</v>
      </c>
      <c r="M18" s="6" t="s">
        <v>65</v>
      </c>
      <c r="N18" s="6">
        <v>58</v>
      </c>
      <c r="O18" s="6" t="s">
        <v>66</v>
      </c>
      <c r="P18" s="5">
        <v>60</v>
      </c>
      <c r="Q18" s="5" t="s">
        <v>56</v>
      </c>
      <c r="R18" s="6">
        <v>55</v>
      </c>
      <c r="S18" s="6" t="s">
        <v>55</v>
      </c>
      <c r="T18" s="5">
        <v>37</v>
      </c>
      <c r="U18" s="5" t="s">
        <v>56</v>
      </c>
      <c r="V18" s="2" t="s">
        <v>202</v>
      </c>
      <c r="W18" s="13"/>
      <c r="X18" s="13"/>
      <c r="Z18" s="8"/>
      <c r="AA18" s="2" t="s">
        <v>42</v>
      </c>
      <c r="AB18" s="23"/>
    </row>
    <row r="19" spans="1:34" ht="17" thickBot="1">
      <c r="A19" s="40" t="s">
        <v>4</v>
      </c>
      <c r="B19" s="47"/>
      <c r="C19" s="47"/>
      <c r="D19" s="45">
        <v>56</v>
      </c>
      <c r="E19" s="6" t="s">
        <v>67</v>
      </c>
      <c r="F19" s="6">
        <v>47</v>
      </c>
      <c r="G19" s="6" t="s">
        <v>68</v>
      </c>
      <c r="H19" s="6">
        <v>59</v>
      </c>
      <c r="I19" s="6" t="s">
        <v>69</v>
      </c>
      <c r="J19" s="6">
        <v>52</v>
      </c>
      <c r="K19" s="6" t="s">
        <v>70</v>
      </c>
      <c r="L19" s="6">
        <v>50</v>
      </c>
      <c r="M19" s="6" t="s">
        <v>65</v>
      </c>
      <c r="N19" s="5">
        <v>60</v>
      </c>
      <c r="O19" s="5" t="s">
        <v>56</v>
      </c>
      <c r="P19" s="5">
        <v>60</v>
      </c>
      <c r="Q19" s="5" t="s">
        <v>56</v>
      </c>
      <c r="R19" s="6">
        <v>50</v>
      </c>
      <c r="S19" s="6" t="s">
        <v>71</v>
      </c>
      <c r="T19" s="6">
        <v>12</v>
      </c>
      <c r="U19" s="17" t="s">
        <v>72</v>
      </c>
      <c r="V19" s="2" t="s">
        <v>202</v>
      </c>
      <c r="W19" s="13"/>
      <c r="X19" s="13"/>
      <c r="Z19" s="9"/>
      <c r="AA19" s="2" t="s">
        <v>40</v>
      </c>
      <c r="AB19" s="23"/>
    </row>
    <row r="20" spans="1:34" ht="17" thickBot="1">
      <c r="A20" s="40" t="s">
        <v>5</v>
      </c>
      <c r="B20" s="47"/>
      <c r="C20" s="47"/>
      <c r="D20" s="45">
        <v>51</v>
      </c>
      <c r="E20" s="6" t="s">
        <v>73</v>
      </c>
      <c r="F20" s="6">
        <v>16</v>
      </c>
      <c r="G20" s="6" t="s">
        <v>74</v>
      </c>
      <c r="H20" s="7">
        <v>0</v>
      </c>
      <c r="I20" s="7" t="s">
        <v>57</v>
      </c>
      <c r="J20" s="7">
        <v>0</v>
      </c>
      <c r="K20" s="7" t="s">
        <v>57</v>
      </c>
      <c r="L20" s="7">
        <v>0</v>
      </c>
      <c r="M20" s="7" t="s">
        <v>57</v>
      </c>
      <c r="N20" s="7">
        <v>0</v>
      </c>
      <c r="O20" s="7" t="s">
        <v>57</v>
      </c>
      <c r="P20" s="7">
        <v>0</v>
      </c>
      <c r="Q20" s="7" t="s">
        <v>57</v>
      </c>
      <c r="R20" s="7">
        <v>0</v>
      </c>
      <c r="S20" s="7" t="s">
        <v>57</v>
      </c>
      <c r="T20" s="7">
        <v>0</v>
      </c>
      <c r="U20" s="7" t="s">
        <v>57</v>
      </c>
      <c r="V20" s="31" t="s">
        <v>44</v>
      </c>
      <c r="W20" s="14"/>
      <c r="X20" s="14"/>
      <c r="Z20" s="10"/>
      <c r="AA20" s="2" t="s">
        <v>41</v>
      </c>
      <c r="AB20" s="23"/>
    </row>
    <row r="21" spans="1:34" ht="17" thickBot="1">
      <c r="A21" s="40" t="s">
        <v>6</v>
      </c>
      <c r="B21" s="49">
        <v>5.1636110000000004</v>
      </c>
      <c r="C21" s="49">
        <v>100.7675</v>
      </c>
      <c r="D21" s="46">
        <v>0</v>
      </c>
      <c r="E21" s="7" t="s">
        <v>57</v>
      </c>
      <c r="F21" s="7">
        <v>0</v>
      </c>
      <c r="G21" s="7" t="s">
        <v>57</v>
      </c>
      <c r="H21" s="7">
        <v>0</v>
      </c>
      <c r="I21" s="7" t="s">
        <v>57</v>
      </c>
      <c r="J21" s="7">
        <v>0</v>
      </c>
      <c r="K21" s="7" t="s">
        <v>57</v>
      </c>
      <c r="L21" s="7">
        <v>0</v>
      </c>
      <c r="M21" s="7" t="s">
        <v>57</v>
      </c>
      <c r="N21" s="6">
        <v>59</v>
      </c>
      <c r="O21" s="6" t="s">
        <v>75</v>
      </c>
      <c r="P21" s="6">
        <v>51</v>
      </c>
      <c r="Q21" s="6" t="s">
        <v>76</v>
      </c>
      <c r="R21" s="6">
        <v>54</v>
      </c>
      <c r="S21" s="6" t="s">
        <v>77</v>
      </c>
      <c r="T21" s="6">
        <v>21</v>
      </c>
      <c r="U21" s="6" t="s">
        <v>78</v>
      </c>
      <c r="V21" s="2" t="s">
        <v>44</v>
      </c>
      <c r="W21" s="14"/>
      <c r="X21" s="14"/>
    </row>
    <row r="22" spans="1:34" ht="35" customHeight="1" thickBot="1">
      <c r="A22" s="40" t="s">
        <v>7</v>
      </c>
      <c r="B22" s="49">
        <v>4.4342779999999999</v>
      </c>
      <c r="C22" s="49">
        <v>101.190831</v>
      </c>
      <c r="D22" s="44">
        <v>60</v>
      </c>
      <c r="E22" s="5" t="s">
        <v>56</v>
      </c>
      <c r="F22" s="6">
        <v>55</v>
      </c>
      <c r="G22" s="6" t="s">
        <v>79</v>
      </c>
      <c r="H22" s="6">
        <v>34</v>
      </c>
      <c r="I22" s="6" t="s">
        <v>80</v>
      </c>
      <c r="J22" s="6">
        <v>54</v>
      </c>
      <c r="K22" s="6" t="s">
        <v>81</v>
      </c>
      <c r="L22" s="6">
        <v>45</v>
      </c>
      <c r="M22" s="6" t="s">
        <v>82</v>
      </c>
      <c r="N22" s="5">
        <v>60</v>
      </c>
      <c r="O22" s="5" t="s">
        <v>56</v>
      </c>
      <c r="P22" s="6">
        <v>59</v>
      </c>
      <c r="Q22" s="6" t="s">
        <v>83</v>
      </c>
      <c r="R22" s="6">
        <v>51</v>
      </c>
      <c r="S22" s="6" t="s">
        <v>84</v>
      </c>
      <c r="T22" s="6">
        <v>36</v>
      </c>
      <c r="U22" s="6" t="s">
        <v>85</v>
      </c>
      <c r="V22" s="2" t="s">
        <v>201</v>
      </c>
      <c r="W22" s="13"/>
      <c r="X22" s="14"/>
      <c r="AC22" s="51" t="s">
        <v>187</v>
      </c>
      <c r="AD22" s="52"/>
      <c r="AE22" s="52"/>
      <c r="AF22" s="53"/>
    </row>
    <row r="23" spans="1:34" ht="35" thickBot="1">
      <c r="A23" s="40" t="s">
        <v>31</v>
      </c>
      <c r="B23" s="49">
        <v>4.8193999999999999</v>
      </c>
      <c r="C23" s="49">
        <v>100.965278</v>
      </c>
      <c r="D23" s="44">
        <v>60</v>
      </c>
      <c r="E23" s="5" t="s">
        <v>56</v>
      </c>
      <c r="F23" s="5">
        <v>60</v>
      </c>
      <c r="G23" s="5" t="s">
        <v>56</v>
      </c>
      <c r="H23" s="5">
        <v>60</v>
      </c>
      <c r="I23" s="5" t="s">
        <v>56</v>
      </c>
      <c r="J23" s="5">
        <v>60</v>
      </c>
      <c r="K23" s="5" t="s">
        <v>56</v>
      </c>
      <c r="L23" s="6">
        <v>51</v>
      </c>
      <c r="M23" s="6" t="s">
        <v>76</v>
      </c>
      <c r="N23" s="5">
        <v>60</v>
      </c>
      <c r="O23" s="5" t="s">
        <v>56</v>
      </c>
      <c r="P23" s="6">
        <v>59</v>
      </c>
      <c r="Q23" s="6" t="s">
        <v>83</v>
      </c>
      <c r="R23" s="6">
        <v>55</v>
      </c>
      <c r="S23" s="6" t="s">
        <v>55</v>
      </c>
      <c r="T23" s="6">
        <v>36</v>
      </c>
      <c r="U23" s="6" t="s">
        <v>86</v>
      </c>
      <c r="V23" s="2" t="s">
        <v>201</v>
      </c>
      <c r="W23" s="13"/>
      <c r="X23" s="13"/>
      <c r="Z23" s="20" t="s">
        <v>183</v>
      </c>
      <c r="AA23" s="20" t="s">
        <v>184</v>
      </c>
      <c r="AB23" s="20" t="s">
        <v>194</v>
      </c>
      <c r="AC23" s="24" t="s">
        <v>188</v>
      </c>
      <c r="AD23" s="25" t="s">
        <v>189</v>
      </c>
      <c r="AE23" s="26" t="s">
        <v>190</v>
      </c>
      <c r="AF23" s="27" t="s">
        <v>191</v>
      </c>
      <c r="AG23" s="3" t="s">
        <v>205</v>
      </c>
      <c r="AH23" s="3" t="s">
        <v>206</v>
      </c>
    </row>
    <row r="24" spans="1:34" ht="18" customHeight="1" thickBot="1">
      <c r="A24" s="40" t="s">
        <v>32</v>
      </c>
      <c r="B24" s="47">
        <v>5.6041670000000003</v>
      </c>
      <c r="C24" s="49">
        <v>101.080556</v>
      </c>
      <c r="D24" s="45">
        <v>1</v>
      </c>
      <c r="E24" s="6" t="s">
        <v>87</v>
      </c>
      <c r="F24" s="6">
        <v>47</v>
      </c>
      <c r="G24" s="6" t="s">
        <v>68</v>
      </c>
      <c r="H24" s="6">
        <v>58</v>
      </c>
      <c r="I24" s="6" t="s">
        <v>93</v>
      </c>
      <c r="J24" s="5">
        <v>60</v>
      </c>
      <c r="K24" s="5" t="s">
        <v>56</v>
      </c>
      <c r="L24" s="6">
        <v>45</v>
      </c>
      <c r="M24" s="6" t="s">
        <v>94</v>
      </c>
      <c r="N24" s="5">
        <v>60</v>
      </c>
      <c r="O24" s="5" t="s">
        <v>56</v>
      </c>
      <c r="P24" s="6">
        <v>52</v>
      </c>
      <c r="Q24" s="6" t="s">
        <v>119</v>
      </c>
      <c r="R24" s="6">
        <v>16</v>
      </c>
      <c r="S24" s="6" t="s">
        <v>74</v>
      </c>
      <c r="T24" s="6">
        <v>28</v>
      </c>
      <c r="U24" s="6" t="s">
        <v>120</v>
      </c>
      <c r="V24" s="2" t="s">
        <v>201</v>
      </c>
      <c r="W24" s="13"/>
      <c r="X24" s="14"/>
      <c r="Z24" s="56" t="s">
        <v>186</v>
      </c>
      <c r="AA24" s="34" t="s">
        <v>15</v>
      </c>
      <c r="AB24" s="2"/>
      <c r="AC24" s="30"/>
      <c r="AD24" s="2"/>
      <c r="AE24" s="30"/>
      <c r="AF24" s="2"/>
      <c r="AG24" s="54">
        <f>115240+64254</f>
        <v>179494</v>
      </c>
      <c r="AH24" s="62">
        <f>AG24/AG50*100</f>
        <v>7.9641843759220681</v>
      </c>
    </row>
    <row r="25" spans="1:34" ht="17" thickBot="1">
      <c r="A25" s="42" t="s">
        <v>33</v>
      </c>
      <c r="B25" s="49">
        <v>4.1795999999999998</v>
      </c>
      <c r="C25" s="49">
        <v>100.929925</v>
      </c>
      <c r="D25" s="44">
        <v>60</v>
      </c>
      <c r="E25" s="5" t="s">
        <v>56</v>
      </c>
      <c r="F25" s="5">
        <v>60</v>
      </c>
      <c r="G25" s="5" t="s">
        <v>56</v>
      </c>
      <c r="H25" s="5">
        <v>60</v>
      </c>
      <c r="I25" s="5" t="s">
        <v>56</v>
      </c>
      <c r="J25" s="5">
        <v>60</v>
      </c>
      <c r="K25" s="5" t="s">
        <v>56</v>
      </c>
      <c r="L25" s="6">
        <v>48</v>
      </c>
      <c r="M25" s="6" t="s">
        <v>121</v>
      </c>
      <c r="N25" s="5">
        <v>60</v>
      </c>
      <c r="O25" s="5" t="s">
        <v>56</v>
      </c>
      <c r="P25" s="5">
        <v>60</v>
      </c>
      <c r="Q25" s="5" t="s">
        <v>56</v>
      </c>
      <c r="R25" s="6">
        <v>55</v>
      </c>
      <c r="S25" s="6" t="s">
        <v>55</v>
      </c>
      <c r="T25" s="6">
        <v>36</v>
      </c>
      <c r="U25" s="6" t="s">
        <v>122</v>
      </c>
      <c r="V25" s="2" t="s">
        <v>201</v>
      </c>
      <c r="W25" s="13"/>
      <c r="X25" s="13"/>
      <c r="Z25" s="58"/>
      <c r="AA25" s="35" t="s">
        <v>14</v>
      </c>
      <c r="AB25" s="1">
        <v>23.46</v>
      </c>
      <c r="AC25" s="23">
        <v>24.4</v>
      </c>
      <c r="AD25" s="1">
        <v>27</v>
      </c>
      <c r="AE25" s="23">
        <v>27.3</v>
      </c>
      <c r="AF25" s="1">
        <v>28</v>
      </c>
      <c r="AG25" s="59"/>
      <c r="AH25" s="63"/>
    </row>
    <row r="26" spans="1:34" ht="17" thickBot="1">
      <c r="A26" s="40" t="s">
        <v>34</v>
      </c>
      <c r="B26" s="49">
        <v>4.9375</v>
      </c>
      <c r="C26" s="47">
        <v>101.102778</v>
      </c>
      <c r="D26" s="45">
        <v>56</v>
      </c>
      <c r="E26" s="6" t="s">
        <v>67</v>
      </c>
      <c r="F26" s="5">
        <v>60</v>
      </c>
      <c r="G26" s="5" t="s">
        <v>56</v>
      </c>
      <c r="H26" s="5">
        <v>60</v>
      </c>
      <c r="I26" s="5" t="s">
        <v>56</v>
      </c>
      <c r="J26" s="5">
        <v>60</v>
      </c>
      <c r="K26" s="5" t="s">
        <v>56</v>
      </c>
      <c r="L26" s="6">
        <v>49</v>
      </c>
      <c r="M26" s="6" t="s">
        <v>110</v>
      </c>
      <c r="N26" s="5">
        <v>60</v>
      </c>
      <c r="O26" s="5" t="s">
        <v>56</v>
      </c>
      <c r="P26" s="5">
        <v>60</v>
      </c>
      <c r="Q26" s="5" t="s">
        <v>56</v>
      </c>
      <c r="R26" s="6">
        <v>55</v>
      </c>
      <c r="S26" s="6" t="s">
        <v>55</v>
      </c>
      <c r="T26" s="5">
        <v>37</v>
      </c>
      <c r="U26" s="5" t="s">
        <v>56</v>
      </c>
      <c r="V26" s="2" t="s">
        <v>201</v>
      </c>
      <c r="W26" s="13"/>
      <c r="X26" s="13"/>
      <c r="Z26" s="57"/>
      <c r="AA26" s="34" t="s">
        <v>8</v>
      </c>
      <c r="AB26" s="2"/>
      <c r="AC26" s="30"/>
      <c r="AD26" s="2"/>
      <c r="AE26" s="30"/>
      <c r="AF26" s="2"/>
      <c r="AG26" s="55"/>
      <c r="AH26" s="64"/>
    </row>
    <row r="27" spans="1:34" ht="18" customHeight="1" thickBot="1">
      <c r="A27" s="40" t="s">
        <v>35</v>
      </c>
      <c r="B27" s="49">
        <v>5.1497219999999997</v>
      </c>
      <c r="C27" s="49">
        <v>100.88500000000001</v>
      </c>
      <c r="D27" s="46">
        <v>0</v>
      </c>
      <c r="E27" s="7" t="s">
        <v>57</v>
      </c>
      <c r="F27" s="7">
        <v>0</v>
      </c>
      <c r="G27" s="7" t="s">
        <v>57</v>
      </c>
      <c r="H27" s="7">
        <v>0</v>
      </c>
      <c r="I27" s="7" t="s">
        <v>57</v>
      </c>
      <c r="J27" s="7">
        <v>0</v>
      </c>
      <c r="K27" s="7" t="s">
        <v>57</v>
      </c>
      <c r="L27" s="6">
        <v>20</v>
      </c>
      <c r="M27" s="6" t="s">
        <v>123</v>
      </c>
      <c r="N27" s="5">
        <v>60</v>
      </c>
      <c r="O27" s="5" t="s">
        <v>56</v>
      </c>
      <c r="P27" s="6">
        <v>49</v>
      </c>
      <c r="Q27" s="6" t="s">
        <v>124</v>
      </c>
      <c r="R27" s="6">
        <v>19</v>
      </c>
      <c r="S27" s="6" t="s">
        <v>125</v>
      </c>
      <c r="T27" s="6">
        <v>3</v>
      </c>
      <c r="U27" s="6" t="s">
        <v>126</v>
      </c>
      <c r="V27" s="2" t="s">
        <v>44</v>
      </c>
      <c r="W27" s="14"/>
      <c r="X27" s="14"/>
      <c r="Z27" s="54" t="s">
        <v>192</v>
      </c>
      <c r="AA27" s="3" t="s">
        <v>4</v>
      </c>
      <c r="AB27" s="2" t="s">
        <v>57</v>
      </c>
      <c r="AC27" s="30">
        <v>2</v>
      </c>
      <c r="AD27" s="2">
        <v>3.1</v>
      </c>
      <c r="AE27" s="30">
        <v>3.4</v>
      </c>
      <c r="AF27" s="2">
        <v>3.5</v>
      </c>
      <c r="AG27" s="54">
        <f>208570</f>
        <v>208570</v>
      </c>
      <c r="AH27" s="54">
        <f>AG27/AG50*100</f>
        <v>9.2542922620592645</v>
      </c>
    </row>
    <row r="28" spans="1:34" ht="17" thickBot="1">
      <c r="A28" s="40" t="s">
        <v>36</v>
      </c>
      <c r="B28" s="49">
        <v>5.0866660000000001</v>
      </c>
      <c r="C28" s="49">
        <v>100.859722</v>
      </c>
      <c r="D28" s="46">
        <v>0</v>
      </c>
      <c r="E28" s="7" t="s">
        <v>57</v>
      </c>
      <c r="F28" s="7">
        <v>0</v>
      </c>
      <c r="G28" s="7" t="s">
        <v>57</v>
      </c>
      <c r="H28" s="7">
        <v>0</v>
      </c>
      <c r="I28" s="7" t="s">
        <v>57</v>
      </c>
      <c r="J28" s="7">
        <v>0</v>
      </c>
      <c r="K28" s="7" t="s">
        <v>57</v>
      </c>
      <c r="L28" s="6">
        <v>19</v>
      </c>
      <c r="M28" s="6" t="s">
        <v>127</v>
      </c>
      <c r="N28" s="6">
        <v>57</v>
      </c>
      <c r="O28" s="6" t="s">
        <v>128</v>
      </c>
      <c r="P28" s="6">
        <v>44</v>
      </c>
      <c r="Q28" s="6" t="s">
        <v>129</v>
      </c>
      <c r="R28" s="6">
        <v>44</v>
      </c>
      <c r="S28" s="6" t="s">
        <v>130</v>
      </c>
      <c r="T28" s="5">
        <v>37</v>
      </c>
      <c r="U28" s="5" t="s">
        <v>56</v>
      </c>
      <c r="V28" s="2" t="s">
        <v>44</v>
      </c>
      <c r="W28" s="14"/>
      <c r="X28" s="14"/>
      <c r="Z28" s="55"/>
      <c r="AA28" s="34" t="s">
        <v>24</v>
      </c>
      <c r="AB28" s="32">
        <v>1.73</v>
      </c>
      <c r="AC28" s="28">
        <v>1</v>
      </c>
      <c r="AD28" s="32">
        <v>3</v>
      </c>
      <c r="AE28" s="28">
        <v>3.3</v>
      </c>
      <c r="AF28" s="32">
        <v>4</v>
      </c>
      <c r="AG28" s="55"/>
      <c r="AH28" s="55"/>
    </row>
    <row r="29" spans="1:34" ht="17" thickBot="1">
      <c r="A29" s="40" t="s">
        <v>37</v>
      </c>
      <c r="B29" s="49">
        <v>4.3858470000000001</v>
      </c>
      <c r="C29" s="47">
        <v>101.21458</v>
      </c>
      <c r="D29" s="44">
        <v>60</v>
      </c>
      <c r="E29" s="5" t="s">
        <v>56</v>
      </c>
      <c r="F29" s="5">
        <v>60</v>
      </c>
      <c r="G29" s="5" t="s">
        <v>56</v>
      </c>
      <c r="H29" s="5">
        <v>60</v>
      </c>
      <c r="I29" s="5" t="s">
        <v>56</v>
      </c>
      <c r="J29" s="6">
        <v>55</v>
      </c>
      <c r="K29" s="6" t="s">
        <v>111</v>
      </c>
      <c r="L29" s="6">
        <v>42</v>
      </c>
      <c r="M29" s="6" t="s">
        <v>179</v>
      </c>
      <c r="N29" s="6">
        <v>58</v>
      </c>
      <c r="O29" s="6" t="s">
        <v>180</v>
      </c>
      <c r="P29" s="6">
        <v>57</v>
      </c>
      <c r="Q29" s="6" t="s">
        <v>182</v>
      </c>
      <c r="R29" s="6">
        <v>52</v>
      </c>
      <c r="S29" s="6" t="s">
        <v>181</v>
      </c>
      <c r="T29" s="5">
        <v>37</v>
      </c>
      <c r="U29" s="5" t="s">
        <v>56</v>
      </c>
      <c r="V29" s="2" t="s">
        <v>44</v>
      </c>
      <c r="W29" s="14"/>
      <c r="X29" s="14"/>
      <c r="Z29" s="56" t="s">
        <v>193</v>
      </c>
      <c r="AA29" s="35" t="s">
        <v>32</v>
      </c>
      <c r="AB29" s="2"/>
      <c r="AC29" s="30"/>
      <c r="AD29" s="2"/>
      <c r="AE29" s="30"/>
      <c r="AF29" s="2"/>
      <c r="AG29" s="54">
        <f>91218</f>
        <v>91218</v>
      </c>
      <c r="AH29" s="54">
        <f>AG29/AG50*100</f>
        <v>4.0473607496788713</v>
      </c>
    </row>
    <row r="30" spans="1:34" ht="17" thickBot="1">
      <c r="A30" s="40" t="s">
        <v>38</v>
      </c>
      <c r="B30" s="49">
        <v>4.9252770000000003</v>
      </c>
      <c r="C30" s="49">
        <v>100.82805500000001</v>
      </c>
      <c r="D30" s="46">
        <v>0</v>
      </c>
      <c r="E30" s="7" t="s">
        <v>57</v>
      </c>
      <c r="F30" s="7">
        <v>0</v>
      </c>
      <c r="G30" s="7" t="s">
        <v>57</v>
      </c>
      <c r="H30" s="7">
        <v>0</v>
      </c>
      <c r="I30" s="7" t="s">
        <v>57</v>
      </c>
      <c r="J30" s="7">
        <v>0</v>
      </c>
      <c r="K30" s="7" t="s">
        <v>57</v>
      </c>
      <c r="L30" s="6">
        <v>19</v>
      </c>
      <c r="M30" s="6" t="s">
        <v>127</v>
      </c>
      <c r="N30" s="5">
        <v>60</v>
      </c>
      <c r="O30" s="5" t="s">
        <v>56</v>
      </c>
      <c r="P30" s="6">
        <v>54</v>
      </c>
      <c r="Q30" s="6" t="s">
        <v>178</v>
      </c>
      <c r="R30" s="6">
        <v>54</v>
      </c>
      <c r="S30" s="6" t="s">
        <v>150</v>
      </c>
      <c r="T30" s="5">
        <v>37</v>
      </c>
      <c r="U30" s="5" t="s">
        <v>56</v>
      </c>
      <c r="V30" s="2" t="s">
        <v>44</v>
      </c>
      <c r="W30" s="14"/>
      <c r="X30" s="14"/>
      <c r="Z30" s="57"/>
      <c r="AA30" s="34" t="s">
        <v>11</v>
      </c>
      <c r="AB30" s="1">
        <v>239.67</v>
      </c>
      <c r="AC30" s="23">
        <v>240</v>
      </c>
      <c r="AD30" s="1">
        <v>247</v>
      </c>
      <c r="AE30" s="23">
        <v>247.69</v>
      </c>
      <c r="AF30" s="1">
        <v>248.38</v>
      </c>
      <c r="AG30" s="55"/>
      <c r="AH30" s="55"/>
    </row>
    <row r="31" spans="1:34" ht="17" thickBot="1">
      <c r="A31" s="40" t="s">
        <v>39</v>
      </c>
      <c r="B31" s="47"/>
      <c r="C31" s="47"/>
      <c r="D31" s="46">
        <v>0</v>
      </c>
      <c r="E31" s="7" t="s">
        <v>57</v>
      </c>
      <c r="F31" s="7">
        <v>0</v>
      </c>
      <c r="G31" s="7" t="s">
        <v>57</v>
      </c>
      <c r="H31" s="7">
        <v>0</v>
      </c>
      <c r="I31" s="7" t="s">
        <v>57</v>
      </c>
      <c r="J31" s="7">
        <v>0</v>
      </c>
      <c r="K31" s="7" t="s">
        <v>57</v>
      </c>
      <c r="L31" s="6">
        <v>17</v>
      </c>
      <c r="M31" s="6" t="s">
        <v>175</v>
      </c>
      <c r="N31" s="6">
        <v>59</v>
      </c>
      <c r="O31" s="6" t="s">
        <v>143</v>
      </c>
      <c r="P31" s="6">
        <v>56</v>
      </c>
      <c r="Q31" s="6" t="s">
        <v>176</v>
      </c>
      <c r="R31" s="6">
        <v>48</v>
      </c>
      <c r="S31" s="6" t="s">
        <v>177</v>
      </c>
      <c r="T31" s="6">
        <v>30</v>
      </c>
      <c r="U31" s="6" t="s">
        <v>131</v>
      </c>
      <c r="V31" s="2"/>
      <c r="W31" s="13"/>
      <c r="X31" s="13"/>
      <c r="Z31" s="3" t="s">
        <v>195</v>
      </c>
      <c r="AA31" s="3" t="s">
        <v>3</v>
      </c>
      <c r="AB31" s="2">
        <v>7.92</v>
      </c>
      <c r="AC31" s="30">
        <v>8.68</v>
      </c>
      <c r="AD31" s="2">
        <v>9</v>
      </c>
      <c r="AE31" s="30">
        <v>9.0399999999999991</v>
      </c>
      <c r="AF31" s="2">
        <v>9.14</v>
      </c>
      <c r="AG31" s="35">
        <f>179706</f>
        <v>179706</v>
      </c>
      <c r="AH31" s="3">
        <f>AG31/AG50*100</f>
        <v>7.9735908579643393</v>
      </c>
    </row>
    <row r="32" spans="1:34" ht="18" customHeight="1" thickBot="1">
      <c r="A32" s="40" t="s">
        <v>30</v>
      </c>
      <c r="B32" s="49">
        <v>5.275188</v>
      </c>
      <c r="C32" s="49">
        <v>100.780361</v>
      </c>
      <c r="D32" s="46">
        <v>0</v>
      </c>
      <c r="E32" s="7" t="s">
        <v>57</v>
      </c>
      <c r="F32" s="7">
        <v>0</v>
      </c>
      <c r="G32" s="7" t="s">
        <v>57</v>
      </c>
      <c r="H32" s="7">
        <v>0</v>
      </c>
      <c r="I32" s="7" t="s">
        <v>57</v>
      </c>
      <c r="J32" s="7">
        <v>0</v>
      </c>
      <c r="K32" s="7" t="s">
        <v>57</v>
      </c>
      <c r="L32" s="6">
        <v>13</v>
      </c>
      <c r="M32" s="6" t="s">
        <v>172</v>
      </c>
      <c r="N32" s="6">
        <v>59</v>
      </c>
      <c r="O32" s="6" t="s">
        <v>143</v>
      </c>
      <c r="P32" s="6">
        <v>57</v>
      </c>
      <c r="Q32" s="6" t="s">
        <v>173</v>
      </c>
      <c r="R32" s="6">
        <v>49</v>
      </c>
      <c r="S32" s="6" t="s">
        <v>174</v>
      </c>
      <c r="T32" s="5">
        <v>37</v>
      </c>
      <c r="U32" s="5" t="s">
        <v>56</v>
      </c>
      <c r="V32" s="2" t="s">
        <v>44</v>
      </c>
      <c r="W32" s="14"/>
      <c r="X32" s="14"/>
      <c r="Z32" s="56" t="s">
        <v>196</v>
      </c>
      <c r="AA32" s="34" t="s">
        <v>7</v>
      </c>
      <c r="AB32" s="1"/>
      <c r="AC32" s="23"/>
      <c r="AD32" s="1"/>
      <c r="AE32" s="23"/>
      <c r="AF32" s="1"/>
      <c r="AG32" s="54">
        <f>767794</f>
        <v>767794</v>
      </c>
      <c r="AH32" s="54">
        <f>AG32/AG50*100</f>
        <v>34.067172043225447</v>
      </c>
    </row>
    <row r="33" spans="1:34" ht="17" thickBot="1">
      <c r="A33" s="40" t="s">
        <v>29</v>
      </c>
      <c r="B33" s="49">
        <v>5.4166670000000003</v>
      </c>
      <c r="C33" s="49">
        <v>101.154167</v>
      </c>
      <c r="D33" s="46">
        <v>0</v>
      </c>
      <c r="E33" s="7" t="s">
        <v>57</v>
      </c>
      <c r="F33" s="6">
        <v>47</v>
      </c>
      <c r="G33" s="6" t="s">
        <v>68</v>
      </c>
      <c r="H33" s="5">
        <v>60</v>
      </c>
      <c r="I33" s="5" t="s">
        <v>56</v>
      </c>
      <c r="J33" s="5">
        <v>60</v>
      </c>
      <c r="K33" s="5" t="s">
        <v>56</v>
      </c>
      <c r="L33" s="6">
        <v>49</v>
      </c>
      <c r="M33" s="6" t="s">
        <v>171</v>
      </c>
      <c r="N33" s="6">
        <v>59</v>
      </c>
      <c r="O33" s="6" t="s">
        <v>143</v>
      </c>
      <c r="P33" s="5">
        <v>60</v>
      </c>
      <c r="Q33" s="5" t="s">
        <v>56</v>
      </c>
      <c r="R33" s="6">
        <v>55</v>
      </c>
      <c r="S33" s="6" t="s">
        <v>55</v>
      </c>
      <c r="T33" s="6">
        <v>36</v>
      </c>
      <c r="U33" s="6" t="s">
        <v>132</v>
      </c>
      <c r="V33" s="2" t="s">
        <v>44</v>
      </c>
      <c r="W33" s="14"/>
      <c r="X33" s="14"/>
      <c r="Z33" s="58"/>
      <c r="AA33" s="35" t="s">
        <v>37</v>
      </c>
      <c r="AB33" s="2"/>
      <c r="AC33" s="30"/>
      <c r="AD33" s="2"/>
      <c r="AE33" s="30"/>
      <c r="AF33" s="2"/>
      <c r="AG33" s="59"/>
      <c r="AH33" s="59"/>
    </row>
    <row r="34" spans="1:34" ht="17" thickBot="1">
      <c r="A34" s="42" t="s">
        <v>28</v>
      </c>
      <c r="B34" s="49">
        <v>4.5780399999999997</v>
      </c>
      <c r="C34" s="49">
        <v>101.06891</v>
      </c>
      <c r="D34" s="44">
        <v>60</v>
      </c>
      <c r="E34" s="5" t="s">
        <v>56</v>
      </c>
      <c r="F34" s="5">
        <v>60</v>
      </c>
      <c r="G34" s="5" t="s">
        <v>56</v>
      </c>
      <c r="H34" s="5">
        <v>60</v>
      </c>
      <c r="I34" s="5" t="s">
        <v>56</v>
      </c>
      <c r="J34" s="5">
        <v>60</v>
      </c>
      <c r="K34" s="5" t="s">
        <v>56</v>
      </c>
      <c r="L34" s="6">
        <v>50</v>
      </c>
      <c r="M34" s="6" t="s">
        <v>170</v>
      </c>
      <c r="N34" s="5">
        <v>60</v>
      </c>
      <c r="O34" s="5" t="s">
        <v>56</v>
      </c>
      <c r="P34" s="5">
        <v>60</v>
      </c>
      <c r="Q34" s="5" t="s">
        <v>56</v>
      </c>
      <c r="R34" s="6">
        <v>55</v>
      </c>
      <c r="S34" s="6" t="s">
        <v>55</v>
      </c>
      <c r="T34" s="6">
        <v>36</v>
      </c>
      <c r="U34" s="6" t="s">
        <v>133</v>
      </c>
      <c r="V34" s="2" t="s">
        <v>201</v>
      </c>
      <c r="W34" s="13"/>
      <c r="X34" s="13"/>
      <c r="Z34" s="58"/>
      <c r="AA34" s="34" t="s">
        <v>28</v>
      </c>
      <c r="AB34" s="1">
        <v>28.59</v>
      </c>
      <c r="AC34" s="23">
        <v>30.8</v>
      </c>
      <c r="AD34" s="1">
        <v>35</v>
      </c>
      <c r="AE34" s="23">
        <v>35.299999999999997</v>
      </c>
      <c r="AF34" s="1">
        <v>36</v>
      </c>
      <c r="AG34" s="59"/>
      <c r="AH34" s="59"/>
    </row>
    <row r="35" spans="1:34" ht="17" thickBot="1">
      <c r="A35" s="40" t="s">
        <v>27</v>
      </c>
      <c r="B35" s="49">
        <v>5.2472219999999998</v>
      </c>
      <c r="C35" s="49">
        <v>100.729722</v>
      </c>
      <c r="D35" s="46">
        <v>0</v>
      </c>
      <c r="E35" s="7" t="s">
        <v>57</v>
      </c>
      <c r="F35" s="7">
        <v>0</v>
      </c>
      <c r="G35" s="7" t="s">
        <v>57</v>
      </c>
      <c r="H35" s="7">
        <v>0</v>
      </c>
      <c r="I35" s="7" t="s">
        <v>57</v>
      </c>
      <c r="J35" s="7">
        <v>0</v>
      </c>
      <c r="K35" s="7" t="s">
        <v>57</v>
      </c>
      <c r="L35" s="6">
        <v>18</v>
      </c>
      <c r="M35" s="6" t="s">
        <v>166</v>
      </c>
      <c r="N35" s="6">
        <v>59</v>
      </c>
      <c r="O35" s="6" t="s">
        <v>143</v>
      </c>
      <c r="P35" s="6">
        <v>59</v>
      </c>
      <c r="Q35" s="6" t="s">
        <v>168</v>
      </c>
      <c r="R35" s="6">
        <v>49</v>
      </c>
      <c r="S35" s="6" t="s">
        <v>169</v>
      </c>
      <c r="T35" s="6">
        <v>36</v>
      </c>
      <c r="U35" s="6" t="s">
        <v>134</v>
      </c>
      <c r="V35" s="2" t="s">
        <v>44</v>
      </c>
      <c r="W35" s="14"/>
      <c r="X35" s="14"/>
      <c r="Z35" s="58"/>
      <c r="AA35" s="35" t="s">
        <v>13</v>
      </c>
      <c r="AB35" s="2">
        <v>63.99</v>
      </c>
      <c r="AC35" s="30">
        <v>65</v>
      </c>
      <c r="AD35" s="2">
        <v>66.5</v>
      </c>
      <c r="AE35" s="30">
        <v>67.150000000000006</v>
      </c>
      <c r="AF35" s="2">
        <v>67.8</v>
      </c>
      <c r="AG35" s="59"/>
      <c r="AH35" s="59"/>
    </row>
    <row r="36" spans="1:34" ht="17" thickBot="1">
      <c r="A36" s="42" t="s">
        <v>26</v>
      </c>
      <c r="B36" s="49">
        <v>5.2588879999999998</v>
      </c>
      <c r="C36" s="49">
        <v>100.831666</v>
      </c>
      <c r="D36" s="46">
        <v>0</v>
      </c>
      <c r="E36" s="7" t="s">
        <v>57</v>
      </c>
      <c r="F36" s="7">
        <v>0</v>
      </c>
      <c r="G36" s="7" t="s">
        <v>57</v>
      </c>
      <c r="H36" s="7">
        <v>0</v>
      </c>
      <c r="I36" s="7" t="s">
        <v>57</v>
      </c>
      <c r="J36" s="7">
        <v>0</v>
      </c>
      <c r="K36" s="7" t="s">
        <v>57</v>
      </c>
      <c r="L36" s="6">
        <v>18</v>
      </c>
      <c r="M36" s="6" t="s">
        <v>153</v>
      </c>
      <c r="N36" s="6">
        <v>59</v>
      </c>
      <c r="O36" s="6" t="s">
        <v>143</v>
      </c>
      <c r="P36" s="5">
        <v>60</v>
      </c>
      <c r="Q36" s="5" t="s">
        <v>56</v>
      </c>
      <c r="R36" s="6">
        <v>55</v>
      </c>
      <c r="S36" s="6" t="s">
        <v>55</v>
      </c>
      <c r="T36" s="5">
        <v>37</v>
      </c>
      <c r="U36" s="5" t="s">
        <v>56</v>
      </c>
      <c r="V36" s="2" t="s">
        <v>44</v>
      </c>
      <c r="W36" s="14"/>
      <c r="X36" s="14"/>
      <c r="Z36" s="57"/>
      <c r="AA36" s="34" t="s">
        <v>12</v>
      </c>
      <c r="AB36" s="1">
        <v>10.92</v>
      </c>
      <c r="AC36" s="23">
        <v>10</v>
      </c>
      <c r="AD36" s="1">
        <v>13</v>
      </c>
      <c r="AE36" s="23">
        <v>13.75</v>
      </c>
      <c r="AF36" s="1">
        <v>14.5</v>
      </c>
      <c r="AG36" s="55"/>
      <c r="AH36" s="55"/>
    </row>
    <row r="37" spans="1:34" ht="17" thickBot="1">
      <c r="A37" s="40" t="s">
        <v>25</v>
      </c>
      <c r="B37" s="49">
        <v>4.4722</v>
      </c>
      <c r="C37" s="49">
        <v>100.9046</v>
      </c>
      <c r="D37" s="44">
        <v>60</v>
      </c>
      <c r="E37" s="5" t="s">
        <v>56</v>
      </c>
      <c r="F37" s="5">
        <v>60</v>
      </c>
      <c r="G37" s="5" t="s">
        <v>56</v>
      </c>
      <c r="H37" s="5">
        <v>60</v>
      </c>
      <c r="I37" s="5" t="s">
        <v>56</v>
      </c>
      <c r="J37" s="6">
        <v>59</v>
      </c>
      <c r="K37" s="18" t="s">
        <v>112</v>
      </c>
      <c r="L37" s="6">
        <v>49</v>
      </c>
      <c r="M37" s="6" t="s">
        <v>167</v>
      </c>
      <c r="N37" s="5">
        <v>60</v>
      </c>
      <c r="O37" s="5" t="s">
        <v>56</v>
      </c>
      <c r="P37" s="5">
        <v>60</v>
      </c>
      <c r="Q37" s="5" t="s">
        <v>56</v>
      </c>
      <c r="R37" s="6">
        <v>55</v>
      </c>
      <c r="S37" s="6" t="s">
        <v>55</v>
      </c>
      <c r="T37" s="5">
        <v>37</v>
      </c>
      <c r="U37" s="5" t="s">
        <v>56</v>
      </c>
      <c r="V37" s="2" t="s">
        <v>44</v>
      </c>
      <c r="W37" s="14"/>
      <c r="X37" s="13"/>
      <c r="Z37" s="54" t="s">
        <v>197</v>
      </c>
      <c r="AA37" s="3" t="s">
        <v>31</v>
      </c>
      <c r="AB37" s="2">
        <v>52.17</v>
      </c>
      <c r="AC37" s="30">
        <v>52</v>
      </c>
      <c r="AD37" s="2">
        <v>54</v>
      </c>
      <c r="AE37" s="30">
        <v>54.24</v>
      </c>
      <c r="AF37" s="2">
        <v>54.8</v>
      </c>
      <c r="AG37" s="54">
        <f>159505</f>
        <v>159505</v>
      </c>
      <c r="AH37" s="54">
        <f>AG37/AG50*100</f>
        <v>7.0772684818514797</v>
      </c>
    </row>
    <row r="38" spans="1:34" ht="17" thickBot="1">
      <c r="A38" s="40" t="s">
        <v>24</v>
      </c>
      <c r="B38" s="49">
        <v>3.9881579999999999</v>
      </c>
      <c r="C38" s="49">
        <v>100.765469</v>
      </c>
      <c r="D38" s="46">
        <v>0</v>
      </c>
      <c r="E38" s="7" t="s">
        <v>57</v>
      </c>
      <c r="F38" s="7">
        <v>0</v>
      </c>
      <c r="G38" s="7" t="s">
        <v>57</v>
      </c>
      <c r="H38" s="7">
        <v>0</v>
      </c>
      <c r="I38" s="7" t="s">
        <v>57</v>
      </c>
      <c r="J38" s="7">
        <v>0</v>
      </c>
      <c r="K38" s="7" t="s">
        <v>57</v>
      </c>
      <c r="L38" s="6">
        <v>18</v>
      </c>
      <c r="M38" s="6" t="s">
        <v>166</v>
      </c>
      <c r="N38" s="5">
        <v>60</v>
      </c>
      <c r="O38" s="5" t="s">
        <v>56</v>
      </c>
      <c r="P38" s="5">
        <v>60</v>
      </c>
      <c r="Q38" s="5" t="s">
        <v>56</v>
      </c>
      <c r="R38" s="6">
        <v>55</v>
      </c>
      <c r="S38" s="6" t="s">
        <v>55</v>
      </c>
      <c r="T38" s="5">
        <v>37</v>
      </c>
      <c r="U38" s="5" t="s">
        <v>56</v>
      </c>
      <c r="V38" s="2" t="s">
        <v>44</v>
      </c>
      <c r="W38" s="14"/>
      <c r="X38" s="13"/>
      <c r="Z38" s="59"/>
      <c r="AA38" s="34" t="s">
        <v>34</v>
      </c>
      <c r="AB38" s="1">
        <v>31.62</v>
      </c>
      <c r="AC38" s="23">
        <v>32</v>
      </c>
      <c r="AD38" s="1">
        <v>35</v>
      </c>
      <c r="AE38" s="23">
        <v>35.65</v>
      </c>
      <c r="AF38" s="1">
        <v>36.299999999999997</v>
      </c>
      <c r="AG38" s="59"/>
      <c r="AH38" s="59"/>
    </row>
    <row r="39" spans="1:34" ht="17" customHeight="1" thickBot="1">
      <c r="A39" s="40" t="s">
        <v>23</v>
      </c>
      <c r="B39" s="49">
        <v>5.0118499999999999</v>
      </c>
      <c r="C39" s="49">
        <v>100.73116</v>
      </c>
      <c r="D39" s="44">
        <v>60</v>
      </c>
      <c r="E39" s="5" t="s">
        <v>56</v>
      </c>
      <c r="F39" s="5">
        <v>60</v>
      </c>
      <c r="G39" s="5" t="s">
        <v>56</v>
      </c>
      <c r="H39" s="5">
        <v>60</v>
      </c>
      <c r="I39" s="5" t="s">
        <v>56</v>
      </c>
      <c r="J39" s="5">
        <v>60</v>
      </c>
      <c r="K39" s="5" t="s">
        <v>56</v>
      </c>
      <c r="L39" s="6">
        <v>50</v>
      </c>
      <c r="M39" s="6" t="s">
        <v>65</v>
      </c>
      <c r="N39" s="5">
        <v>60</v>
      </c>
      <c r="O39" s="5" t="s">
        <v>56</v>
      </c>
      <c r="P39" s="5">
        <v>60</v>
      </c>
      <c r="Q39" s="5" t="s">
        <v>56</v>
      </c>
      <c r="R39" s="6">
        <v>54</v>
      </c>
      <c r="S39" s="6" t="s">
        <v>165</v>
      </c>
      <c r="T39" s="5">
        <v>37</v>
      </c>
      <c r="U39" s="5" t="s">
        <v>56</v>
      </c>
      <c r="V39" s="2" t="s">
        <v>44</v>
      </c>
      <c r="W39" s="14"/>
      <c r="X39" s="13"/>
      <c r="Z39" s="56" t="s">
        <v>185</v>
      </c>
      <c r="AA39" s="36" t="s">
        <v>2</v>
      </c>
      <c r="AB39" s="2"/>
      <c r="AC39" s="30"/>
      <c r="AD39" s="2"/>
      <c r="AE39" s="30"/>
      <c r="AF39" s="40"/>
      <c r="AG39" s="54">
        <f>295674+38399</f>
        <v>334073</v>
      </c>
      <c r="AH39" s="54">
        <f>AG39/AG50*100</f>
        <v>14.822885260885673</v>
      </c>
    </row>
    <row r="40" spans="1:34" ht="17" thickBot="1">
      <c r="A40" s="40" t="s">
        <v>22</v>
      </c>
      <c r="B40" s="49">
        <v>4.2463050000000004</v>
      </c>
      <c r="C40" s="47">
        <v>100.55425</v>
      </c>
      <c r="D40" s="45">
        <v>59</v>
      </c>
      <c r="E40" s="6" t="s">
        <v>88</v>
      </c>
      <c r="F40" s="6">
        <v>44</v>
      </c>
      <c r="G40" s="6" t="s">
        <v>95</v>
      </c>
      <c r="H40" s="5">
        <v>60</v>
      </c>
      <c r="I40" s="5" t="s">
        <v>56</v>
      </c>
      <c r="J40" s="6">
        <v>56</v>
      </c>
      <c r="K40" s="18" t="s">
        <v>113</v>
      </c>
      <c r="L40" s="6">
        <v>50</v>
      </c>
      <c r="M40" s="6" t="s">
        <v>161</v>
      </c>
      <c r="N40" s="6">
        <v>42</v>
      </c>
      <c r="O40" s="6" t="s">
        <v>162</v>
      </c>
      <c r="P40" s="6">
        <v>58</v>
      </c>
      <c r="Q40" s="6" t="s">
        <v>163</v>
      </c>
      <c r="R40" s="6">
        <v>50</v>
      </c>
      <c r="S40" s="6" t="s">
        <v>164</v>
      </c>
      <c r="T40" s="5">
        <v>37</v>
      </c>
      <c r="U40" s="5" t="s">
        <v>56</v>
      </c>
      <c r="V40" s="2" t="s">
        <v>44</v>
      </c>
      <c r="W40" s="14"/>
      <c r="X40" s="14"/>
      <c r="Z40" s="58"/>
      <c r="AA40" s="37" t="s">
        <v>23</v>
      </c>
      <c r="AB40" s="1">
        <v>11.28</v>
      </c>
      <c r="AC40" s="23">
        <v>13</v>
      </c>
      <c r="AD40" s="1">
        <v>15</v>
      </c>
      <c r="AE40" s="23">
        <v>15.24</v>
      </c>
      <c r="AF40" s="42">
        <v>15.8</v>
      </c>
      <c r="AG40" s="59"/>
      <c r="AH40" s="59"/>
    </row>
    <row r="41" spans="1:34" ht="17" thickBot="1">
      <c r="A41" s="40" t="s">
        <v>21</v>
      </c>
      <c r="B41" s="49">
        <v>5.0463880000000003</v>
      </c>
      <c r="C41" s="49">
        <v>100.59055499999999</v>
      </c>
      <c r="D41" s="46">
        <v>0</v>
      </c>
      <c r="E41" s="7" t="s">
        <v>57</v>
      </c>
      <c r="F41" s="7">
        <v>0</v>
      </c>
      <c r="G41" s="7" t="s">
        <v>57</v>
      </c>
      <c r="H41" s="7">
        <v>0</v>
      </c>
      <c r="I41" s="7" t="s">
        <v>57</v>
      </c>
      <c r="J41" s="7">
        <v>0</v>
      </c>
      <c r="K41" s="7" t="s">
        <v>57</v>
      </c>
      <c r="L41" s="6">
        <v>19</v>
      </c>
      <c r="M41" s="6" t="s">
        <v>127</v>
      </c>
      <c r="N41" s="6">
        <v>58</v>
      </c>
      <c r="O41" s="6" t="s">
        <v>154</v>
      </c>
      <c r="P41" s="6">
        <v>59</v>
      </c>
      <c r="Q41" s="6" t="s">
        <v>160</v>
      </c>
      <c r="R41" s="6">
        <v>54</v>
      </c>
      <c r="S41" s="6" t="s">
        <v>150</v>
      </c>
      <c r="T41" s="6">
        <v>34</v>
      </c>
      <c r="U41" s="6" t="s">
        <v>135</v>
      </c>
      <c r="V41" s="2" t="s">
        <v>44</v>
      </c>
      <c r="W41" s="14"/>
      <c r="X41" s="14"/>
      <c r="Z41" s="58"/>
      <c r="AA41" s="36" t="s">
        <v>9</v>
      </c>
      <c r="AB41" s="2">
        <v>33.4</v>
      </c>
      <c r="AC41" s="30">
        <v>29</v>
      </c>
      <c r="AD41" s="2">
        <v>35</v>
      </c>
      <c r="AE41" s="30">
        <v>35.299999999999997</v>
      </c>
      <c r="AF41" s="40">
        <v>35.5</v>
      </c>
      <c r="AG41" s="59"/>
      <c r="AH41" s="59"/>
    </row>
    <row r="42" spans="1:34" ht="17" thickBot="1">
      <c r="A42" s="40" t="s">
        <v>20</v>
      </c>
      <c r="B42" s="49">
        <v>5.0666669999999998</v>
      </c>
      <c r="C42" s="49">
        <v>100.53694400000001</v>
      </c>
      <c r="D42" s="46">
        <v>0</v>
      </c>
      <c r="E42" s="7" t="s">
        <v>57</v>
      </c>
      <c r="F42" s="6">
        <v>47</v>
      </c>
      <c r="G42" s="6" t="s">
        <v>96</v>
      </c>
      <c r="H42" s="5">
        <v>60</v>
      </c>
      <c r="I42" s="5" t="s">
        <v>56</v>
      </c>
      <c r="J42" s="6">
        <v>43</v>
      </c>
      <c r="K42" s="9" t="s">
        <v>114</v>
      </c>
      <c r="L42" s="6">
        <v>37</v>
      </c>
      <c r="M42" s="6" t="s">
        <v>159</v>
      </c>
      <c r="N42" s="6">
        <v>48</v>
      </c>
      <c r="O42" s="6" t="s">
        <v>158</v>
      </c>
      <c r="P42" s="6">
        <v>46</v>
      </c>
      <c r="Q42" s="6" t="s">
        <v>157</v>
      </c>
      <c r="R42" s="6">
        <v>55</v>
      </c>
      <c r="S42" s="6" t="s">
        <v>55</v>
      </c>
      <c r="T42" s="6">
        <v>26</v>
      </c>
      <c r="U42" s="6" t="s">
        <v>136</v>
      </c>
      <c r="V42" s="2" t="s">
        <v>44</v>
      </c>
      <c r="W42" s="14"/>
      <c r="X42" s="14"/>
      <c r="Z42" s="58"/>
      <c r="AA42" s="37" t="s">
        <v>39</v>
      </c>
      <c r="AB42" s="2" t="s">
        <v>57</v>
      </c>
      <c r="AC42" s="15">
        <v>17.399999999999999</v>
      </c>
      <c r="AD42" s="2">
        <v>19.5</v>
      </c>
      <c r="AE42" s="15">
        <v>20.25</v>
      </c>
      <c r="AF42" s="40">
        <v>21</v>
      </c>
      <c r="AG42" s="59"/>
      <c r="AH42" s="59"/>
    </row>
    <row r="43" spans="1:34" ht="17" thickBot="1">
      <c r="A43" s="40" t="s">
        <v>19</v>
      </c>
      <c r="B43" s="49">
        <v>5.2166670000000002</v>
      </c>
      <c r="C43" s="49">
        <v>100.6833</v>
      </c>
      <c r="D43" s="44">
        <v>60</v>
      </c>
      <c r="E43" s="5" t="s">
        <v>56</v>
      </c>
      <c r="F43" s="5">
        <v>60</v>
      </c>
      <c r="G43" s="5" t="s">
        <v>56</v>
      </c>
      <c r="H43" s="5">
        <v>60</v>
      </c>
      <c r="I43" s="5" t="s">
        <v>56</v>
      </c>
      <c r="J43" s="6">
        <v>53</v>
      </c>
      <c r="K43" s="4" t="s">
        <v>115</v>
      </c>
      <c r="L43" s="6">
        <v>39</v>
      </c>
      <c r="M43" s="6" t="s">
        <v>156</v>
      </c>
      <c r="N43" s="5">
        <v>60</v>
      </c>
      <c r="O43" s="5" t="s">
        <v>56</v>
      </c>
      <c r="P43" s="5">
        <v>60</v>
      </c>
      <c r="Q43" s="5" t="s">
        <v>56</v>
      </c>
      <c r="R43" s="6">
        <v>55</v>
      </c>
      <c r="S43" s="6" t="s">
        <v>55</v>
      </c>
      <c r="T43" s="6">
        <v>13</v>
      </c>
      <c r="U43" s="6" t="s">
        <v>137</v>
      </c>
      <c r="V43" s="2" t="s">
        <v>44</v>
      </c>
      <c r="W43" s="14"/>
      <c r="X43" s="14"/>
      <c r="Z43" s="58"/>
      <c r="AA43" s="36" t="s">
        <v>0</v>
      </c>
      <c r="AB43" s="2">
        <v>20.9</v>
      </c>
      <c r="AC43" s="15">
        <v>23.5</v>
      </c>
      <c r="AD43" s="15">
        <v>24</v>
      </c>
      <c r="AE43" s="15">
        <v>24.7</v>
      </c>
      <c r="AF43" s="41">
        <v>25.4</v>
      </c>
      <c r="AG43" s="59"/>
      <c r="AH43" s="59"/>
    </row>
    <row r="44" spans="1:34" ht="18" customHeight="1" thickBot="1">
      <c r="A44" s="40" t="s">
        <v>18</v>
      </c>
      <c r="B44" s="50">
        <v>5.0324999999999998</v>
      </c>
      <c r="C44" s="49">
        <v>100.79</v>
      </c>
      <c r="D44" s="46">
        <v>0</v>
      </c>
      <c r="E44" s="7" t="s">
        <v>57</v>
      </c>
      <c r="F44" s="7">
        <v>0</v>
      </c>
      <c r="G44" s="7" t="s">
        <v>57</v>
      </c>
      <c r="H44" s="7">
        <v>0</v>
      </c>
      <c r="I44" s="7" t="s">
        <v>57</v>
      </c>
      <c r="J44" s="7">
        <v>0</v>
      </c>
      <c r="K44" s="7" t="s">
        <v>57</v>
      </c>
      <c r="L44" s="6">
        <v>18</v>
      </c>
      <c r="M44" s="6" t="s">
        <v>153</v>
      </c>
      <c r="N44" s="6">
        <v>58</v>
      </c>
      <c r="O44" s="6" t="s">
        <v>154</v>
      </c>
      <c r="P44" s="6">
        <v>50</v>
      </c>
      <c r="Q44" s="6" t="s">
        <v>155</v>
      </c>
      <c r="R44" s="7">
        <v>0</v>
      </c>
      <c r="S44" s="7" t="s">
        <v>57</v>
      </c>
      <c r="T44" s="7">
        <v>0</v>
      </c>
      <c r="U44" s="7" t="s">
        <v>57</v>
      </c>
      <c r="V44" s="2" t="s">
        <v>44</v>
      </c>
      <c r="W44" s="14"/>
      <c r="X44" s="13"/>
      <c r="Z44" s="58"/>
      <c r="AA44" s="34" t="s">
        <v>16</v>
      </c>
      <c r="AB44" s="2">
        <v>12.13</v>
      </c>
      <c r="AC44" s="2">
        <v>12.3</v>
      </c>
      <c r="AD44" s="2">
        <v>14.5</v>
      </c>
      <c r="AE44" s="2">
        <v>14.65</v>
      </c>
      <c r="AF44" s="40">
        <v>15</v>
      </c>
      <c r="AG44" s="59"/>
      <c r="AH44" s="59"/>
    </row>
    <row r="45" spans="1:34" ht="17" thickBot="1">
      <c r="A45" s="40" t="s">
        <v>17</v>
      </c>
      <c r="B45" s="47"/>
      <c r="C45" s="47"/>
      <c r="D45" s="46">
        <v>0</v>
      </c>
      <c r="E45" s="7" t="s">
        <v>57</v>
      </c>
      <c r="F45" s="7">
        <v>0</v>
      </c>
      <c r="G45" s="7" t="s">
        <v>57</v>
      </c>
      <c r="H45" s="7">
        <v>0</v>
      </c>
      <c r="I45" s="7" t="s">
        <v>57</v>
      </c>
      <c r="J45" s="7">
        <v>0</v>
      </c>
      <c r="K45" s="7" t="s">
        <v>57</v>
      </c>
      <c r="L45" s="6">
        <v>19</v>
      </c>
      <c r="M45" s="6" t="s">
        <v>127</v>
      </c>
      <c r="N45" s="6">
        <v>59</v>
      </c>
      <c r="O45" s="6" t="s">
        <v>143</v>
      </c>
      <c r="P45" s="6">
        <v>59</v>
      </c>
      <c r="Q45" s="6" t="s">
        <v>152</v>
      </c>
      <c r="R45" s="6">
        <v>54</v>
      </c>
      <c r="S45" s="6" t="s">
        <v>150</v>
      </c>
      <c r="T45" s="5">
        <v>37</v>
      </c>
      <c r="U45" s="5" t="s">
        <v>56</v>
      </c>
      <c r="V45" s="2" t="s">
        <v>44</v>
      </c>
      <c r="W45" s="14"/>
      <c r="X45" s="14"/>
      <c r="Z45" s="57"/>
      <c r="AA45" s="65" t="s">
        <v>18</v>
      </c>
      <c r="AB45" s="2" t="s">
        <v>57</v>
      </c>
      <c r="AC45" s="2">
        <v>22</v>
      </c>
      <c r="AD45" s="2">
        <v>23.5</v>
      </c>
      <c r="AE45" s="2">
        <v>23.8</v>
      </c>
      <c r="AF45" s="40">
        <v>24.5</v>
      </c>
      <c r="AG45" s="55"/>
      <c r="AH45" s="55"/>
    </row>
    <row r="46" spans="1:34" ht="18" thickBot="1">
      <c r="A46" s="40" t="s">
        <v>16</v>
      </c>
      <c r="B46" s="49">
        <v>5.237222</v>
      </c>
      <c r="C46" s="49">
        <v>100.72</v>
      </c>
      <c r="D46" s="46">
        <v>0</v>
      </c>
      <c r="E46" s="7" t="s">
        <v>57</v>
      </c>
      <c r="F46" s="7">
        <v>0</v>
      </c>
      <c r="G46" s="7" t="s">
        <v>57</v>
      </c>
      <c r="H46" s="7">
        <v>0</v>
      </c>
      <c r="I46" s="7" t="s">
        <v>57</v>
      </c>
      <c r="J46" s="7">
        <v>0</v>
      </c>
      <c r="K46" s="7" t="s">
        <v>57</v>
      </c>
      <c r="L46" s="6">
        <v>19</v>
      </c>
      <c r="M46" s="6" t="s">
        <v>127</v>
      </c>
      <c r="N46" s="6">
        <v>59</v>
      </c>
      <c r="O46" s="6" t="s">
        <v>143</v>
      </c>
      <c r="P46" s="6">
        <v>57</v>
      </c>
      <c r="Q46" s="6" t="s">
        <v>151</v>
      </c>
      <c r="R46" s="6">
        <v>54</v>
      </c>
      <c r="S46" s="6" t="s">
        <v>150</v>
      </c>
      <c r="T46" s="6">
        <v>26</v>
      </c>
      <c r="U46" s="6" t="s">
        <v>138</v>
      </c>
      <c r="V46" s="2" t="s">
        <v>44</v>
      </c>
      <c r="W46" s="14"/>
      <c r="X46" s="13"/>
      <c r="Z46" s="19" t="s">
        <v>198</v>
      </c>
      <c r="AA46" s="34" t="s">
        <v>22</v>
      </c>
      <c r="AB46" s="2"/>
      <c r="AC46" s="30"/>
      <c r="AD46" s="2"/>
      <c r="AE46" s="30"/>
      <c r="AF46" s="2"/>
      <c r="AG46" s="19">
        <f>232277</f>
        <v>232277</v>
      </c>
      <c r="AH46" s="3">
        <f>AG46/AG50*100</f>
        <v>10.306176553456107</v>
      </c>
    </row>
    <row r="47" spans="1:34" ht="17" thickBot="1">
      <c r="A47" s="40" t="s">
        <v>15</v>
      </c>
      <c r="B47" s="49">
        <v>3.835331</v>
      </c>
      <c r="C47" s="49">
        <v>101.4941</v>
      </c>
      <c r="D47" s="44">
        <v>60</v>
      </c>
      <c r="E47" s="5" t="s">
        <v>56</v>
      </c>
      <c r="F47" s="6">
        <v>58</v>
      </c>
      <c r="G47" s="6" t="s">
        <v>89</v>
      </c>
      <c r="H47" s="5">
        <v>60</v>
      </c>
      <c r="I47" s="5" t="s">
        <v>56</v>
      </c>
      <c r="J47" s="5">
        <v>60</v>
      </c>
      <c r="K47" s="5" t="s">
        <v>56</v>
      </c>
      <c r="L47" s="6">
        <v>32</v>
      </c>
      <c r="M47" s="6" t="s">
        <v>149</v>
      </c>
      <c r="N47" s="6">
        <v>56</v>
      </c>
      <c r="O47" s="6" t="s">
        <v>148</v>
      </c>
      <c r="P47" s="5">
        <v>60</v>
      </c>
      <c r="Q47" s="5" t="s">
        <v>56</v>
      </c>
      <c r="R47" s="6">
        <v>55</v>
      </c>
      <c r="S47" s="6" t="s">
        <v>55</v>
      </c>
      <c r="T47" s="6">
        <v>32</v>
      </c>
      <c r="U47" s="6" t="s">
        <v>139</v>
      </c>
      <c r="V47" s="2" t="s">
        <v>44</v>
      </c>
      <c r="W47" s="14"/>
      <c r="X47" s="14"/>
      <c r="Z47" s="56" t="s">
        <v>199</v>
      </c>
      <c r="AA47" s="38" t="s">
        <v>33</v>
      </c>
      <c r="AB47" s="1">
        <v>4.87</v>
      </c>
      <c r="AC47" s="23">
        <v>5</v>
      </c>
      <c r="AD47" s="1">
        <v>6.5</v>
      </c>
      <c r="AE47" s="23">
        <v>6.65</v>
      </c>
      <c r="AF47" s="1">
        <v>7</v>
      </c>
      <c r="AG47" s="54">
        <f>101128</f>
        <v>101128</v>
      </c>
      <c r="AH47" s="54">
        <f>AG47/AG50*100</f>
        <v>4.4870694149567498</v>
      </c>
    </row>
    <row r="48" spans="1:34" ht="17" thickBot="1">
      <c r="A48" s="40" t="s">
        <v>14</v>
      </c>
      <c r="B48" s="49">
        <v>3.8263889999999998</v>
      </c>
      <c r="C48" s="49">
        <v>101.41111100000001</v>
      </c>
      <c r="D48" s="44">
        <v>60</v>
      </c>
      <c r="E48" s="5" t="s">
        <v>56</v>
      </c>
      <c r="F48" s="6">
        <v>59</v>
      </c>
      <c r="G48" s="6" t="s">
        <v>97</v>
      </c>
      <c r="H48" s="5">
        <v>60</v>
      </c>
      <c r="I48" s="5" t="s">
        <v>56</v>
      </c>
      <c r="J48" s="6">
        <v>58</v>
      </c>
      <c r="K48" s="6" t="s">
        <v>108</v>
      </c>
      <c r="L48" s="6">
        <v>49</v>
      </c>
      <c r="M48" s="6" t="s">
        <v>147</v>
      </c>
      <c r="N48" s="5">
        <v>60</v>
      </c>
      <c r="O48" s="5" t="s">
        <v>56</v>
      </c>
      <c r="P48" s="5">
        <v>60</v>
      </c>
      <c r="Q48" s="5" t="s">
        <v>56</v>
      </c>
      <c r="R48" s="6">
        <v>55</v>
      </c>
      <c r="S48" s="6" t="s">
        <v>55</v>
      </c>
      <c r="T48" s="5">
        <v>37</v>
      </c>
      <c r="U48" s="5" t="s">
        <v>56</v>
      </c>
      <c r="V48" s="2" t="s">
        <v>44</v>
      </c>
      <c r="W48" s="14"/>
      <c r="X48" s="13"/>
      <c r="Z48" s="58"/>
      <c r="AA48" s="34" t="s">
        <v>25</v>
      </c>
      <c r="AB48" s="2">
        <v>17.78</v>
      </c>
      <c r="AC48" s="30">
        <v>18</v>
      </c>
      <c r="AD48" s="2">
        <v>19.8</v>
      </c>
      <c r="AE48" s="30">
        <v>20.7</v>
      </c>
      <c r="AF48" s="2">
        <v>21.6</v>
      </c>
      <c r="AG48" s="59"/>
      <c r="AH48" s="59"/>
    </row>
    <row r="49" spans="1:34" ht="17" thickBot="1">
      <c r="A49" s="42" t="s">
        <v>13</v>
      </c>
      <c r="B49" s="49">
        <v>4.6680419999999998</v>
      </c>
      <c r="C49" s="49">
        <v>101.157006</v>
      </c>
      <c r="D49" s="45">
        <v>49</v>
      </c>
      <c r="E49" s="6" t="s">
        <v>90</v>
      </c>
      <c r="F49" s="6">
        <v>54</v>
      </c>
      <c r="G49" s="6" t="s">
        <v>98</v>
      </c>
      <c r="H49" s="5">
        <v>60</v>
      </c>
      <c r="I49" s="5" t="s">
        <v>56</v>
      </c>
      <c r="J49" s="5">
        <v>60</v>
      </c>
      <c r="K49" s="5" t="s">
        <v>56</v>
      </c>
      <c r="L49" s="6">
        <v>51</v>
      </c>
      <c r="M49" s="6" t="s">
        <v>76</v>
      </c>
      <c r="N49" s="5">
        <v>60</v>
      </c>
      <c r="O49" s="5" t="s">
        <v>56</v>
      </c>
      <c r="P49" s="5">
        <v>60</v>
      </c>
      <c r="Q49" s="5" t="s">
        <v>56</v>
      </c>
      <c r="R49" s="6">
        <v>53</v>
      </c>
      <c r="S49" s="6" t="s">
        <v>146</v>
      </c>
      <c r="T49" s="5">
        <v>37</v>
      </c>
      <c r="U49" s="5" t="s">
        <v>56</v>
      </c>
      <c r="V49" s="2" t="s">
        <v>44</v>
      </c>
      <c r="W49" s="14"/>
      <c r="X49" s="13"/>
      <c r="Z49" s="57"/>
      <c r="AA49" s="38" t="s">
        <v>10</v>
      </c>
      <c r="AB49" s="33">
        <v>8.73</v>
      </c>
      <c r="AC49" s="29">
        <v>8.5</v>
      </c>
      <c r="AD49" s="33">
        <v>11</v>
      </c>
      <c r="AE49" s="29">
        <v>11.9</v>
      </c>
      <c r="AF49" s="33">
        <v>12.8</v>
      </c>
      <c r="AG49" s="55"/>
      <c r="AH49" s="55"/>
    </row>
    <row r="50" spans="1:34" ht="17" thickBot="1">
      <c r="A50" s="40" t="s">
        <v>12</v>
      </c>
      <c r="B50" s="49">
        <v>4.322222</v>
      </c>
      <c r="C50" s="49">
        <v>101.075</v>
      </c>
      <c r="D50" s="44">
        <v>60</v>
      </c>
      <c r="E50" s="5" t="s">
        <v>56</v>
      </c>
      <c r="F50" s="6">
        <v>52</v>
      </c>
      <c r="G50" s="6" t="s">
        <v>99</v>
      </c>
      <c r="H50" s="6">
        <v>59</v>
      </c>
      <c r="I50" s="6" t="s">
        <v>109</v>
      </c>
      <c r="J50" s="5">
        <v>60</v>
      </c>
      <c r="K50" s="5" t="s">
        <v>56</v>
      </c>
      <c r="L50" s="6">
        <v>46</v>
      </c>
      <c r="M50" s="6" t="s">
        <v>144</v>
      </c>
      <c r="N50" s="6">
        <v>57</v>
      </c>
      <c r="O50" s="6" t="s">
        <v>145</v>
      </c>
      <c r="P50" s="5">
        <v>60</v>
      </c>
      <c r="Q50" s="5" t="s">
        <v>56</v>
      </c>
      <c r="R50" s="6">
        <v>55</v>
      </c>
      <c r="S50" s="6" t="s">
        <v>55</v>
      </c>
      <c r="T50" s="5">
        <v>37</v>
      </c>
      <c r="U50" s="5" t="s">
        <v>56</v>
      </c>
      <c r="V50" s="2" t="s">
        <v>44</v>
      </c>
      <c r="W50" s="14"/>
      <c r="X50" s="13"/>
      <c r="Z50" s="21"/>
      <c r="AA50" s="21"/>
      <c r="AG50" s="21">
        <f>SUM(AG24:AG49)</f>
        <v>2253765</v>
      </c>
      <c r="AH50" s="21">
        <f>SUM(AH24:AH49)</f>
        <v>100</v>
      </c>
    </row>
    <row r="51" spans="1:34" ht="17" thickBot="1">
      <c r="A51" s="40" t="s">
        <v>11</v>
      </c>
      <c r="B51" s="49">
        <v>5.550586</v>
      </c>
      <c r="C51" s="49">
        <v>101.352733</v>
      </c>
      <c r="D51" s="45">
        <v>55</v>
      </c>
      <c r="E51" s="6" t="s">
        <v>91</v>
      </c>
      <c r="F51" s="6">
        <v>55</v>
      </c>
      <c r="G51" s="6" t="s">
        <v>100</v>
      </c>
      <c r="H51" s="5">
        <v>60</v>
      </c>
      <c r="I51" s="5" t="s">
        <v>56</v>
      </c>
      <c r="J51" s="5">
        <v>60</v>
      </c>
      <c r="K51" s="5" t="s">
        <v>56</v>
      </c>
      <c r="L51" s="6">
        <v>51</v>
      </c>
      <c r="M51" s="6" t="s">
        <v>76</v>
      </c>
      <c r="N51" s="6">
        <v>59</v>
      </c>
      <c r="O51" s="6" t="s">
        <v>143</v>
      </c>
      <c r="P51" s="5">
        <v>60</v>
      </c>
      <c r="Q51" s="5" t="s">
        <v>56</v>
      </c>
      <c r="R51" s="6">
        <v>55</v>
      </c>
      <c r="S51" s="6" t="s">
        <v>55</v>
      </c>
      <c r="T51" s="5">
        <v>37</v>
      </c>
      <c r="U51" s="5" t="s">
        <v>56</v>
      </c>
      <c r="V51" s="2" t="s">
        <v>44</v>
      </c>
      <c r="W51" s="14"/>
      <c r="X51" s="13"/>
    </row>
    <row r="52" spans="1:34" ht="17" thickBot="1">
      <c r="A52" s="40" t="s">
        <v>10</v>
      </c>
      <c r="B52" s="49">
        <v>4.2558999999999996</v>
      </c>
      <c r="C52" s="49">
        <v>100.89937999999999</v>
      </c>
      <c r="D52" s="44">
        <v>60</v>
      </c>
      <c r="E52" s="5" t="s">
        <v>56</v>
      </c>
      <c r="F52" s="5">
        <v>60</v>
      </c>
      <c r="G52" s="5" t="s">
        <v>56</v>
      </c>
      <c r="H52" s="5">
        <v>60</v>
      </c>
      <c r="I52" s="5" t="s">
        <v>56</v>
      </c>
      <c r="J52" s="6">
        <v>50</v>
      </c>
      <c r="K52" s="6" t="s">
        <v>107</v>
      </c>
      <c r="L52" s="6">
        <v>49</v>
      </c>
      <c r="M52" s="6" t="s">
        <v>142</v>
      </c>
      <c r="N52" s="6">
        <v>58</v>
      </c>
      <c r="O52" s="6" t="s">
        <v>141</v>
      </c>
      <c r="P52" s="5">
        <v>60</v>
      </c>
      <c r="Q52" s="5" t="s">
        <v>56</v>
      </c>
      <c r="R52" s="6">
        <v>53</v>
      </c>
      <c r="S52" s="6" t="s">
        <v>140</v>
      </c>
      <c r="T52" s="5">
        <v>37</v>
      </c>
      <c r="U52" s="5" t="s">
        <v>56</v>
      </c>
      <c r="V52" s="2" t="s">
        <v>44</v>
      </c>
      <c r="W52" s="14"/>
      <c r="X52" s="13"/>
    </row>
    <row r="53" spans="1:34" ht="17" thickBot="1">
      <c r="A53" s="42" t="s">
        <v>9</v>
      </c>
      <c r="B53" s="49">
        <v>5.1206060000000004</v>
      </c>
      <c r="C53" s="49">
        <v>100.804141</v>
      </c>
      <c r="D53" s="45">
        <v>51</v>
      </c>
      <c r="E53" s="6" t="s">
        <v>92</v>
      </c>
      <c r="F53" s="6">
        <v>56</v>
      </c>
      <c r="G53" s="6" t="s">
        <v>101</v>
      </c>
      <c r="H53" s="5">
        <v>60</v>
      </c>
      <c r="I53" s="5" t="s">
        <v>56</v>
      </c>
      <c r="J53" s="5">
        <v>60</v>
      </c>
      <c r="K53" s="5" t="s">
        <v>56</v>
      </c>
      <c r="L53" s="6">
        <v>49</v>
      </c>
      <c r="M53" s="6" t="s">
        <v>116</v>
      </c>
      <c r="N53" s="6">
        <v>59</v>
      </c>
      <c r="O53" s="6" t="s">
        <v>51</v>
      </c>
      <c r="P53" s="6">
        <v>57</v>
      </c>
      <c r="Q53" s="6" t="s">
        <v>117</v>
      </c>
      <c r="R53" s="6">
        <v>52</v>
      </c>
      <c r="S53" s="6" t="s">
        <v>118</v>
      </c>
      <c r="T53" s="5">
        <v>37</v>
      </c>
      <c r="U53" s="5" t="s">
        <v>56</v>
      </c>
      <c r="V53" s="2" t="s">
        <v>44</v>
      </c>
      <c r="W53" s="14"/>
      <c r="X53" s="13"/>
    </row>
    <row r="54" spans="1:34" ht="17" thickBot="1">
      <c r="A54" s="40" t="s">
        <v>8</v>
      </c>
      <c r="B54" s="49">
        <v>3.8656419999999998</v>
      </c>
      <c r="C54" s="49">
        <v>101.448064</v>
      </c>
      <c r="D54" s="44">
        <v>60</v>
      </c>
      <c r="E54" s="5" t="s">
        <v>56</v>
      </c>
      <c r="F54" s="6">
        <v>58</v>
      </c>
      <c r="G54" s="6" t="s">
        <v>102</v>
      </c>
      <c r="H54" s="6">
        <v>59</v>
      </c>
      <c r="I54" s="6" t="s">
        <v>103</v>
      </c>
      <c r="J54" s="5">
        <v>60</v>
      </c>
      <c r="K54" s="5" t="s">
        <v>56</v>
      </c>
      <c r="L54" s="6">
        <v>51</v>
      </c>
      <c r="M54" s="6" t="s">
        <v>76</v>
      </c>
      <c r="N54" s="5">
        <v>60</v>
      </c>
      <c r="O54" s="5" t="s">
        <v>56</v>
      </c>
      <c r="P54" s="6">
        <v>58</v>
      </c>
      <c r="Q54" s="6" t="s">
        <v>104</v>
      </c>
      <c r="R54" s="6">
        <v>47</v>
      </c>
      <c r="S54" s="6" t="s">
        <v>105</v>
      </c>
      <c r="T54" s="6">
        <v>35</v>
      </c>
      <c r="U54" s="6" t="s">
        <v>106</v>
      </c>
      <c r="V54" s="2" t="s">
        <v>44</v>
      </c>
      <c r="W54" s="14"/>
      <c r="X54" s="14"/>
    </row>
    <row r="59" spans="1:34">
      <c r="AB59" s="23"/>
    </row>
    <row r="60" spans="1:34">
      <c r="AB60" s="23"/>
    </row>
    <row r="61" spans="1:34">
      <c r="AB61" s="23"/>
    </row>
    <row r="62" spans="1:34">
      <c r="AB62" s="23"/>
    </row>
  </sheetData>
  <mergeCells count="24">
    <mergeCell ref="AG47:AG49"/>
    <mergeCell ref="AH24:AH26"/>
    <mergeCell ref="AH27:AH28"/>
    <mergeCell ref="AH29:AH30"/>
    <mergeCell ref="AH32:AH36"/>
    <mergeCell ref="AH37:AH38"/>
    <mergeCell ref="AH47:AH49"/>
    <mergeCell ref="AG39:AG45"/>
    <mergeCell ref="AH39:AH45"/>
    <mergeCell ref="AG27:AG28"/>
    <mergeCell ref="AG24:AG26"/>
    <mergeCell ref="AG29:AG30"/>
    <mergeCell ref="AG32:AG36"/>
    <mergeCell ref="AG37:AG38"/>
    <mergeCell ref="Z47:Z49"/>
    <mergeCell ref="Z17:AA17"/>
    <mergeCell ref="D13:U13"/>
    <mergeCell ref="Z24:Z26"/>
    <mergeCell ref="Z39:Z45"/>
    <mergeCell ref="AC22:AF22"/>
    <mergeCell ref="Z27:Z28"/>
    <mergeCell ref="Z29:Z30"/>
    <mergeCell ref="Z32:Z36"/>
    <mergeCell ref="Z37:Z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Kidden</dc:creator>
  <cp:lastModifiedBy>Bebe Chin</cp:lastModifiedBy>
  <dcterms:created xsi:type="dcterms:W3CDTF">2018-08-22T05:29:30Z</dcterms:created>
  <dcterms:modified xsi:type="dcterms:W3CDTF">2018-09-28T14:36:10Z</dcterms:modified>
</cp:coreProperties>
</file>