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850" activeTab="1"/>
  </bookViews>
  <sheets>
    <sheet name="成绩表" sheetId="1" r:id="rId1"/>
    <sheet name="透视表" sheetId="2" r:id="rId2"/>
  </sheets>
  <definedNames>
    <definedName name="_xlnm._FilterDatabase" localSheetId="0" hidden="1">成绩表!$A$1:$N$101</definedName>
  </definedNames>
  <calcPr calcId="144525"/>
  <pivotCaches>
    <pivotCache cacheId="0" r:id="rId3"/>
    <pivotCache cacheId="1" r:id="rId4"/>
  </pivotCaches>
</workbook>
</file>

<file path=xl/sharedStrings.xml><?xml version="1.0" encoding="utf-8"?>
<sst xmlns="http://schemas.openxmlformats.org/spreadsheetml/2006/main" count="110">
  <si>
    <t>学号</t>
  </si>
  <si>
    <t>姓名</t>
  </si>
  <si>
    <t>性别</t>
  </si>
  <si>
    <t>数学</t>
  </si>
  <si>
    <t>物理</t>
  </si>
  <si>
    <t>化学</t>
  </si>
  <si>
    <t>英语</t>
  </si>
  <si>
    <t>生物</t>
  </si>
  <si>
    <t>总成绩</t>
  </si>
  <si>
    <t>平均成绩</t>
  </si>
  <si>
    <t>评级</t>
  </si>
  <si>
    <t>名次</t>
  </si>
  <si>
    <t>李洁仪</t>
  </si>
  <si>
    <t>女</t>
  </si>
  <si>
    <t>不及格</t>
  </si>
  <si>
    <t>刘思颖</t>
  </si>
  <si>
    <t>及格</t>
  </si>
  <si>
    <t>李文双</t>
  </si>
  <si>
    <t>男</t>
  </si>
  <si>
    <t>良好</t>
  </si>
  <si>
    <t>周剑平</t>
  </si>
  <si>
    <t>优秀</t>
  </si>
  <si>
    <t>黄淑兰</t>
  </si>
  <si>
    <t>宋雪梅</t>
  </si>
  <si>
    <t>杨诗兰</t>
  </si>
  <si>
    <t>魏春霞</t>
  </si>
  <si>
    <t>文秀群</t>
  </si>
  <si>
    <t>杨成金</t>
  </si>
  <si>
    <t>麦思毅</t>
  </si>
  <si>
    <t>谢智灵</t>
  </si>
  <si>
    <t>林丽琴</t>
  </si>
  <si>
    <t>戴翠琼</t>
  </si>
  <si>
    <t>潘玉璇</t>
  </si>
  <si>
    <t>潘钰莹</t>
  </si>
  <si>
    <t>赖晓琳</t>
  </si>
  <si>
    <t>丘文霞</t>
  </si>
  <si>
    <t>肖嘉琪</t>
  </si>
  <si>
    <t>林雅萍</t>
  </si>
  <si>
    <t>陈燕红</t>
  </si>
  <si>
    <t>吴振浩</t>
  </si>
  <si>
    <t>李秋霞</t>
  </si>
  <si>
    <t>林静慧</t>
  </si>
  <si>
    <t>张嘉允</t>
  </si>
  <si>
    <t>白舒尤</t>
  </si>
  <si>
    <t>王彩玲</t>
  </si>
  <si>
    <t>吕玫奋</t>
  </si>
  <si>
    <t>张梓珊</t>
  </si>
  <si>
    <t>周竑宇</t>
  </si>
  <si>
    <t>叶新苗</t>
  </si>
  <si>
    <t>陈文聪</t>
  </si>
  <si>
    <t>徐浩枫</t>
  </si>
  <si>
    <t>黄红梅</t>
  </si>
  <si>
    <t>黄佳雯</t>
  </si>
  <si>
    <t>邓鸿华</t>
  </si>
  <si>
    <t>吴帆</t>
  </si>
  <si>
    <t>朱福生</t>
  </si>
  <si>
    <t>邱冰熙</t>
  </si>
  <si>
    <t>陈成儒</t>
  </si>
  <si>
    <t>刘佩明</t>
  </si>
  <si>
    <t>李少颖</t>
  </si>
  <si>
    <t>郑惜媛</t>
  </si>
  <si>
    <t>吴一平</t>
  </si>
  <si>
    <t>叶颖</t>
  </si>
  <si>
    <t>刘嘉韵</t>
  </si>
  <si>
    <t>崔颖妍</t>
  </si>
  <si>
    <t>姚惠馨</t>
  </si>
  <si>
    <t>卢会娴</t>
  </si>
  <si>
    <t>黄婉琪</t>
  </si>
  <si>
    <t>何灿萍</t>
  </si>
  <si>
    <t>卓瑞强</t>
  </si>
  <si>
    <t>李诗蕴</t>
  </si>
  <si>
    <t>郑丽萍</t>
  </si>
  <si>
    <t>杨殊娇</t>
  </si>
  <si>
    <t>郭晓娜</t>
  </si>
  <si>
    <t>杨海晴</t>
  </si>
  <si>
    <t>罗佩佩</t>
  </si>
  <si>
    <t>李静</t>
  </si>
  <si>
    <t>陈佩叶</t>
  </si>
  <si>
    <t>潘中越</t>
  </si>
  <si>
    <t>刘舒洁</t>
  </si>
  <si>
    <t>黎明</t>
  </si>
  <si>
    <t>刘德华</t>
  </si>
  <si>
    <t>林忆莲</t>
  </si>
  <si>
    <t>韩红</t>
  </si>
  <si>
    <t>古天乐</t>
  </si>
  <si>
    <t xml:space="preserve">
郑丽萍
</t>
  </si>
  <si>
    <t xml:space="preserve">
杨殊娇
</t>
  </si>
  <si>
    <t>吴华晓</t>
  </si>
  <si>
    <t>魏梦琪</t>
  </si>
  <si>
    <t>黄惠洁</t>
  </si>
  <si>
    <t>韩婉莹</t>
  </si>
  <si>
    <t>陈羽锋</t>
  </si>
  <si>
    <t>陈楚茂</t>
  </si>
  <si>
    <t xml:space="preserve">
邓宛娜
</t>
  </si>
  <si>
    <t>吴晓婷</t>
  </si>
  <si>
    <t>元静雯</t>
  </si>
  <si>
    <t>梁玉萍</t>
  </si>
  <si>
    <t>李诗韵</t>
  </si>
  <si>
    <t>许舒琪</t>
  </si>
  <si>
    <t xml:space="preserve">李静
</t>
  </si>
  <si>
    <t>胡婷</t>
  </si>
  <si>
    <t>计数项:评级</t>
  </si>
  <si>
    <t>平均值项:平均成绩</t>
  </si>
  <si>
    <t>(空白)</t>
  </si>
  <si>
    <t>总计</t>
  </si>
  <si>
    <t>不及格 计数</t>
  </si>
  <si>
    <t>及格 计数</t>
  </si>
  <si>
    <t>良好 计数</t>
  </si>
  <si>
    <t>优秀 计数</t>
  </si>
  <si>
    <t>(空白) 计数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</si>
</sst>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numFmt numFmtId="177" formatCode="0.0_ "/>
    </dxf>
    <dxf>
      <numFmt numFmtId="177" formatCode="0.0_ "/>
    </dxf>
    <dxf>
      <numFmt numFmtId="177" formatCode="0.0_ "/>
    </dxf>
    <dxf>
      <numFmt numFmtId="177" formatCode="0.0_ "/>
    </dxf>
    <dxf>
      <numFmt numFmtId="176" formatCode="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118.9447337963" refreshedBy="Administrator" recordCount="101">
  <cacheSource type="worksheet">
    <worksheetSource ref="B1:J1048576" sheet="成绩表"/>
  </cacheSource>
  <cacheFields count="9">
    <cacheField name="姓名" numFmtId="0">
      <sharedItems containsBlank="1" count="84">
        <s v="李洁仪"/>
        <s v="刘思颖"/>
        <s v="李文双"/>
        <s v="周剑平"/>
        <s v="黄淑兰"/>
        <s v="宋雪梅"/>
        <s v="杨诗兰"/>
        <s v="魏春霞"/>
        <s v="文秀群"/>
        <s v="杨成金"/>
        <s v="麦思毅"/>
        <s v="谢智灵"/>
        <s v="林丽琴"/>
        <s v="戴翠琼"/>
        <s v="潘玉璇"/>
        <s v="潘钰莹"/>
        <s v="赖晓琳"/>
        <s v="丘文霞"/>
        <s v="肖嘉琪"/>
        <s v="林雅萍"/>
        <s v="陈燕红"/>
        <s v="吴振浩"/>
        <s v="李秋霞"/>
        <s v="林静慧"/>
        <s v="张嘉允"/>
        <s v="白舒尤"/>
        <s v="王彩玲"/>
        <s v="吕玫奋"/>
        <s v="张梓珊"/>
        <s v="周竑宇"/>
        <s v="叶新苗"/>
        <s v="陈文聪"/>
        <s v="徐浩枫"/>
        <s v="黄红梅"/>
        <s v="黄佳雯"/>
        <s v="邓鸿华"/>
        <s v="吴帆"/>
        <s v="朱福生"/>
        <s v="邱冰熙"/>
        <s v="陈成儒"/>
        <s v="刘佩明"/>
        <s v="李少颖"/>
        <s v="郑惜媛"/>
        <s v="吴一平"/>
        <s v="叶颖"/>
        <s v="刘嘉韵"/>
        <s v="崔颖妍"/>
        <s v="姚惠馨"/>
        <s v="卢会娴"/>
        <s v="黄婉琪"/>
        <s v="何灿萍"/>
        <s v="卓瑞强"/>
        <s v="李诗蕴"/>
        <s v="郑丽萍"/>
        <s v="杨殊娇"/>
        <s v="郭晓娜"/>
        <s v="杨海晴"/>
        <s v="罗佩佩"/>
        <s v="李静"/>
        <s v="陈佩叶"/>
        <s v="潘中越"/>
        <s v="刘舒洁"/>
        <s v="黎明"/>
        <s v="刘德华"/>
        <s v="林忆莲"/>
        <s v="韩红"/>
        <s v="古天乐"/>
        <s v="_x000a_郑丽萍_x000a_"/>
        <s v="_x000a_杨殊娇_x000a_"/>
        <s v="吴华晓"/>
        <s v="魏梦琪"/>
        <s v="黄惠洁"/>
        <s v="韩婉莹"/>
        <s v="陈羽锋"/>
        <s v="陈楚茂"/>
        <s v="_x000a_邓宛娜_x000a__x000a_"/>
        <s v="吴晓婷"/>
        <s v="元静雯"/>
        <s v="梁玉萍"/>
        <s v="李诗韵"/>
        <s v="许舒琪"/>
        <s v="李静_x000a_"/>
        <s v="胡婷"/>
        <m/>
      </sharedItems>
    </cacheField>
    <cacheField name="性别" numFmtId="0">
      <sharedItems containsBlank="1" count="3">
        <s v="女"/>
        <s v="男"/>
        <m/>
      </sharedItems>
    </cacheField>
    <cacheField name="数学" numFmtId="0">
      <sharedItems containsString="0" containsBlank="1" containsNumber="1" containsInteger="1" minValue="21" maxValue="100" count="34">
        <n v="90"/>
        <n v="88"/>
        <n v="47"/>
        <n v="86"/>
        <n v="59"/>
        <n v="75"/>
        <n v="21"/>
        <n v="58"/>
        <n v="83"/>
        <n v="68"/>
        <n v="89"/>
        <n v="64"/>
        <n v="63"/>
        <n v="97"/>
        <n v="87"/>
        <n v="66"/>
        <n v="93"/>
        <n v="92"/>
        <n v="48"/>
        <n v="70"/>
        <n v="94"/>
        <n v="72"/>
        <n v="96"/>
        <n v="33"/>
        <n v="81"/>
        <n v="56"/>
        <n v="43"/>
        <n v="34"/>
        <n v="99"/>
        <n v="100"/>
        <n v="45"/>
        <n v="85"/>
        <n v="77"/>
        <m/>
      </sharedItems>
    </cacheField>
    <cacheField name="物理" numFmtId="0">
      <sharedItems containsString="0" containsBlank="1" containsNumber="1" containsInteger="1" minValue="21" maxValue="97" count="23">
        <n v="89"/>
        <n v="53"/>
        <n v="21"/>
        <n v="58"/>
        <n v="90"/>
        <n v="86"/>
        <n v="83"/>
        <n v="68"/>
        <n v="64"/>
        <n v="75"/>
        <n v="63"/>
        <n v="97"/>
        <n v="87"/>
        <n v="66"/>
        <n v="93"/>
        <n v="92"/>
        <n v="48"/>
        <n v="88"/>
        <n v="70"/>
        <n v="94"/>
        <n v="72"/>
        <n v="96"/>
        <m/>
      </sharedItems>
    </cacheField>
    <cacheField name="化学" numFmtId="0">
      <sharedItems containsString="0" containsBlank="1" containsNumber="1" containsInteger="1" minValue="21" maxValue="97" count="41">
        <n v="60"/>
        <n v="78"/>
        <n v="58"/>
        <n v="59"/>
        <n v="61"/>
        <n v="62"/>
        <n v="63"/>
        <n v="64"/>
        <n v="65"/>
        <n v="66"/>
        <n v="67"/>
        <n v="68"/>
        <n v="69"/>
        <n v="70"/>
        <n v="71"/>
        <n v="21"/>
        <n v="90"/>
        <n v="86"/>
        <n v="83"/>
        <n v="89"/>
        <n v="75"/>
        <n v="97"/>
        <n v="87"/>
        <n v="93"/>
        <n v="92"/>
        <n v="48"/>
        <n v="88"/>
        <n v="94"/>
        <n v="72"/>
        <n v="96"/>
        <n v="73"/>
        <n v="74"/>
        <n v="76"/>
        <n v="77"/>
        <n v="79"/>
        <n v="80"/>
        <n v="81"/>
        <n v="82"/>
        <n v="84"/>
        <n v="85"/>
        <m/>
      </sharedItems>
    </cacheField>
    <cacheField name="英语" numFmtId="0">
      <sharedItems containsString="0" containsBlank="1" containsNumber="1" containsInteger="1" minValue="21" maxValue="97" count="22">
        <n v="88"/>
        <n v="93"/>
        <n v="21"/>
        <n v="58"/>
        <n v="90"/>
        <n v="86"/>
        <n v="83"/>
        <n v="68"/>
        <n v="89"/>
        <n v="64"/>
        <n v="75"/>
        <n v="63"/>
        <n v="97"/>
        <n v="87"/>
        <n v="66"/>
        <n v="92"/>
        <n v="48"/>
        <n v="70"/>
        <n v="94"/>
        <n v="72"/>
        <n v="96"/>
        <m/>
      </sharedItems>
    </cacheField>
    <cacheField name="生物" numFmtId="0">
      <sharedItems containsString="0" containsBlank="1" containsNumber="1" containsInteger="1" minValue="21" maxValue="100" count="33">
        <n v="54"/>
        <n v="98"/>
        <n v="64"/>
        <n v="21"/>
        <n v="58"/>
        <n v="90"/>
        <n v="86"/>
        <n v="83"/>
        <n v="68"/>
        <n v="89"/>
        <n v="75"/>
        <n v="63"/>
        <n v="97"/>
        <n v="87"/>
        <n v="66"/>
        <n v="93"/>
        <n v="92"/>
        <n v="48"/>
        <n v="88"/>
        <n v="70"/>
        <n v="94"/>
        <n v="72"/>
        <n v="96"/>
        <n v="91"/>
        <n v="95"/>
        <n v="67"/>
        <n v="69"/>
        <n v="71"/>
        <n v="73"/>
        <n v="74"/>
        <n v="99"/>
        <n v="100"/>
        <m/>
      </sharedItems>
    </cacheField>
    <cacheField name="总成绩" numFmtId="0">
      <sharedItems containsString="0" containsBlank="1" containsNumber="1" containsInteger="1" minValue="211" maxValue="468" count="72">
        <n v="381"/>
        <n v="410"/>
        <n v="211"/>
        <n v="282"/>
        <n v="357"/>
        <n v="398"/>
        <n v="335"/>
        <n v="340"/>
        <n v="400"/>
        <n v="368"/>
        <n v="363"/>
        <n v="336"/>
        <n v="414"/>
        <n v="404"/>
        <n v="364"/>
        <n v="386"/>
        <n v="395"/>
        <n v="333"/>
        <n v="380"/>
        <n v="407"/>
        <n v="433"/>
        <n v="354"/>
        <n v="441"/>
        <n v="402"/>
        <n v="421"/>
        <n v="439"/>
        <n v="390"/>
        <n v="362"/>
        <n v="438"/>
        <n v="383"/>
        <n v="382"/>
        <n v="385"/>
        <n v="468"/>
        <n v="347"/>
        <n v="422"/>
        <n v="437"/>
        <n v="387"/>
        <n v="412"/>
        <n v="429"/>
        <n v="369"/>
        <n v="361"/>
        <n v="394"/>
        <n v="423"/>
        <n v="274"/>
        <n v="341"/>
        <n v="419"/>
        <n v="403"/>
        <n v="378"/>
        <n v="450"/>
        <n v="331"/>
        <n v="415"/>
        <n v="349"/>
        <n v="453"/>
        <n v="417"/>
        <n v="399"/>
        <n v="427"/>
        <n v="355"/>
        <n v="405"/>
        <n v="428"/>
        <n v="342"/>
        <n v="376"/>
        <n v="379"/>
        <n v="397"/>
        <n v="309"/>
        <n v="401"/>
        <n v="457"/>
        <n v="413"/>
        <n v="384"/>
        <n v="430"/>
        <n v="389"/>
        <n v="454"/>
        <m/>
      </sharedItems>
    </cacheField>
    <cacheField name="平均成绩" numFmtId="176">
      <sharedItems containsString="0" containsBlank="1" containsNumber="1" minValue="42.2" maxValue="93.6" count="72">
        <n v="76.2"/>
        <n v="82"/>
        <n v="42.2"/>
        <n v="56.4"/>
        <n v="71.4"/>
        <n v="79.6"/>
        <n v="67"/>
        <n v="68"/>
        <n v="80"/>
        <n v="73.6"/>
        <n v="72.6"/>
        <n v="67.2"/>
        <n v="82.8"/>
        <n v="80.8"/>
        <n v="72.8"/>
        <n v="77.2"/>
        <n v="79"/>
        <n v="66.6"/>
        <n v="76"/>
        <n v="81.4"/>
        <n v="86.6"/>
        <n v="70.8"/>
        <n v="88.2"/>
        <n v="80.4"/>
        <n v="84.2"/>
        <n v="87.8"/>
        <n v="78"/>
        <n v="72.4"/>
        <n v="87.6"/>
        <n v="76.6"/>
        <n v="76.4"/>
        <n v="77"/>
        <n v="93.6"/>
        <n v="69.4"/>
        <n v="84.4"/>
        <n v="87.4"/>
        <n v="77.4"/>
        <n v="82.4"/>
        <n v="85.8"/>
        <n v="73.8"/>
        <n v="72.2"/>
        <n v="78.8"/>
        <n v="84.6"/>
        <n v="54.8"/>
        <n v="68.2"/>
        <n v="83.8"/>
        <n v="80.6"/>
        <n v="75.6"/>
        <n v="90"/>
        <n v="66.2"/>
        <n v="83"/>
        <n v="69.8"/>
        <n v="90.6"/>
        <n v="83.4"/>
        <n v="79.8"/>
        <n v="85.4"/>
        <n v="71"/>
        <n v="81"/>
        <n v="85.6"/>
        <n v="68.4"/>
        <n v="75.2"/>
        <n v="75.8"/>
        <n v="79.4"/>
        <n v="61.8"/>
        <n v="80.2"/>
        <n v="91.4"/>
        <n v="82.6"/>
        <n v="76.8"/>
        <n v="86"/>
        <n v="77.8"/>
        <n v="90.8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118.9523958333" refreshedBy="Administrator" recordCount="101">
  <cacheSource type="worksheet">
    <worksheetSource ref="B1:K1048576" sheet="成绩表"/>
  </cacheSource>
  <cacheFields count="10">
    <cacheField name="姓名" numFmtId="0">
      <sharedItems containsBlank="1" count="84">
        <s v="李洁仪"/>
        <s v="刘思颖"/>
        <s v="李文双"/>
        <s v="周剑平"/>
        <s v="黄淑兰"/>
        <s v="宋雪梅"/>
        <s v="杨诗兰"/>
        <s v="魏春霞"/>
        <s v="文秀群"/>
        <s v="杨成金"/>
        <s v="麦思毅"/>
        <s v="谢智灵"/>
        <s v="林丽琴"/>
        <s v="戴翠琼"/>
        <s v="潘玉璇"/>
        <s v="潘钰莹"/>
        <s v="赖晓琳"/>
        <s v="丘文霞"/>
        <s v="肖嘉琪"/>
        <s v="林雅萍"/>
        <s v="陈燕红"/>
        <s v="吴振浩"/>
        <s v="李秋霞"/>
        <s v="林静慧"/>
        <s v="张嘉允"/>
        <s v="白舒尤"/>
        <s v="王彩玲"/>
        <s v="吕玫奋"/>
        <s v="张梓珊"/>
        <s v="周竑宇"/>
        <s v="叶新苗"/>
        <s v="陈文聪"/>
        <s v="徐浩枫"/>
        <s v="黄红梅"/>
        <s v="黄佳雯"/>
        <s v="邓鸿华"/>
        <s v="吴帆"/>
        <s v="朱福生"/>
        <s v="邱冰熙"/>
        <s v="陈成儒"/>
        <s v="刘佩明"/>
        <s v="李少颖"/>
        <s v="郑惜媛"/>
        <s v="吴一平"/>
        <s v="叶颖"/>
        <s v="刘嘉韵"/>
        <s v="崔颖妍"/>
        <s v="姚惠馨"/>
        <s v="卢会娴"/>
        <s v="黄婉琪"/>
        <s v="何灿萍"/>
        <s v="卓瑞强"/>
        <s v="李诗蕴"/>
        <s v="郑丽萍"/>
        <s v="杨殊娇"/>
        <s v="郭晓娜"/>
        <s v="杨海晴"/>
        <s v="罗佩佩"/>
        <s v="李静"/>
        <s v="陈佩叶"/>
        <s v="潘中越"/>
        <s v="刘舒洁"/>
        <s v="黎明"/>
        <s v="刘德华"/>
        <s v="林忆莲"/>
        <s v="韩红"/>
        <s v="古天乐"/>
        <s v="_x000a_郑丽萍_x000a_"/>
        <s v="_x000a_杨殊娇_x000a_"/>
        <s v="吴华晓"/>
        <s v="魏梦琪"/>
        <s v="黄惠洁"/>
        <s v="韩婉莹"/>
        <s v="陈羽锋"/>
        <s v="陈楚茂"/>
        <s v="_x000a_邓宛娜_x000a__x000a_"/>
        <s v="吴晓婷"/>
        <s v="元静雯"/>
        <s v="梁玉萍"/>
        <s v="李诗韵"/>
        <s v="许舒琪"/>
        <s v="李静_x000a_"/>
        <s v="胡婷"/>
        <m/>
      </sharedItems>
    </cacheField>
    <cacheField name="性别" numFmtId="0">
      <sharedItems containsBlank="1" count="3">
        <s v="女"/>
        <s v="男"/>
        <m/>
      </sharedItems>
    </cacheField>
    <cacheField name="数学" numFmtId="0">
      <sharedItems containsString="0" containsBlank="1" containsNumber="1" containsInteger="1" minValue="21" maxValue="100" count="34">
        <n v="90"/>
        <n v="88"/>
        <n v="47"/>
        <n v="86"/>
        <n v="59"/>
        <n v="75"/>
        <n v="21"/>
        <n v="58"/>
        <n v="83"/>
        <n v="68"/>
        <n v="89"/>
        <n v="64"/>
        <n v="63"/>
        <n v="97"/>
        <n v="87"/>
        <n v="66"/>
        <n v="93"/>
        <n v="92"/>
        <n v="48"/>
        <n v="70"/>
        <n v="94"/>
        <n v="72"/>
        <n v="96"/>
        <n v="33"/>
        <n v="81"/>
        <n v="56"/>
        <n v="43"/>
        <n v="34"/>
        <n v="99"/>
        <n v="100"/>
        <n v="45"/>
        <n v="85"/>
        <n v="77"/>
        <m/>
      </sharedItems>
    </cacheField>
    <cacheField name="物理" numFmtId="0">
      <sharedItems containsString="0" containsBlank="1" containsNumber="1" containsInteger="1" minValue="21" maxValue="97" count="23">
        <n v="89"/>
        <n v="53"/>
        <n v="21"/>
        <n v="58"/>
        <n v="90"/>
        <n v="86"/>
        <n v="83"/>
        <n v="68"/>
        <n v="64"/>
        <n v="75"/>
        <n v="63"/>
        <n v="97"/>
        <n v="87"/>
        <n v="66"/>
        <n v="93"/>
        <n v="92"/>
        <n v="48"/>
        <n v="88"/>
        <n v="70"/>
        <n v="94"/>
        <n v="72"/>
        <n v="96"/>
        <m/>
      </sharedItems>
    </cacheField>
    <cacheField name="化学" numFmtId="0">
      <sharedItems containsString="0" containsBlank="1" containsNumber="1" containsInteger="1" minValue="21" maxValue="97" count="41">
        <n v="60"/>
        <n v="78"/>
        <n v="58"/>
        <n v="59"/>
        <n v="61"/>
        <n v="62"/>
        <n v="63"/>
        <n v="64"/>
        <n v="65"/>
        <n v="66"/>
        <n v="67"/>
        <n v="68"/>
        <n v="69"/>
        <n v="70"/>
        <n v="71"/>
        <n v="21"/>
        <n v="90"/>
        <n v="86"/>
        <n v="83"/>
        <n v="89"/>
        <n v="75"/>
        <n v="97"/>
        <n v="87"/>
        <n v="93"/>
        <n v="92"/>
        <n v="48"/>
        <n v="88"/>
        <n v="94"/>
        <n v="72"/>
        <n v="96"/>
        <n v="73"/>
        <n v="74"/>
        <n v="76"/>
        <n v="77"/>
        <n v="79"/>
        <n v="80"/>
        <n v="81"/>
        <n v="82"/>
        <n v="84"/>
        <n v="85"/>
        <m/>
      </sharedItems>
    </cacheField>
    <cacheField name="英语" numFmtId="0">
      <sharedItems containsString="0" containsBlank="1" containsNumber="1" containsInteger="1" minValue="21" maxValue="97" count="22">
        <n v="88"/>
        <n v="93"/>
        <n v="21"/>
        <n v="58"/>
        <n v="90"/>
        <n v="86"/>
        <n v="83"/>
        <n v="68"/>
        <n v="89"/>
        <n v="64"/>
        <n v="75"/>
        <n v="63"/>
        <n v="97"/>
        <n v="87"/>
        <n v="66"/>
        <n v="92"/>
        <n v="48"/>
        <n v="70"/>
        <n v="94"/>
        <n v="72"/>
        <n v="96"/>
        <m/>
      </sharedItems>
    </cacheField>
    <cacheField name="生物" numFmtId="0">
      <sharedItems containsString="0" containsBlank="1" containsNumber="1" containsInteger="1" minValue="21" maxValue="100" count="33">
        <n v="54"/>
        <n v="98"/>
        <n v="64"/>
        <n v="21"/>
        <n v="58"/>
        <n v="90"/>
        <n v="86"/>
        <n v="83"/>
        <n v="68"/>
        <n v="89"/>
        <n v="75"/>
        <n v="63"/>
        <n v="97"/>
        <n v="87"/>
        <n v="66"/>
        <n v="93"/>
        <n v="92"/>
        <n v="48"/>
        <n v="88"/>
        <n v="70"/>
        <n v="94"/>
        <n v="72"/>
        <n v="96"/>
        <n v="91"/>
        <n v="95"/>
        <n v="67"/>
        <n v="69"/>
        <n v="71"/>
        <n v="73"/>
        <n v="74"/>
        <n v="99"/>
        <n v="100"/>
        <m/>
      </sharedItems>
    </cacheField>
    <cacheField name="总成绩" numFmtId="0">
      <sharedItems containsString="0" containsBlank="1" containsNumber="1" containsInteger="1" minValue="211" maxValue="468" count="72">
        <n v="381"/>
        <n v="410"/>
        <n v="211"/>
        <n v="282"/>
        <n v="357"/>
        <n v="398"/>
        <n v="335"/>
        <n v="340"/>
        <n v="400"/>
        <n v="368"/>
        <n v="363"/>
        <n v="336"/>
        <n v="414"/>
        <n v="404"/>
        <n v="364"/>
        <n v="386"/>
        <n v="395"/>
        <n v="333"/>
        <n v="380"/>
        <n v="407"/>
        <n v="433"/>
        <n v="354"/>
        <n v="441"/>
        <n v="402"/>
        <n v="421"/>
        <n v="439"/>
        <n v="390"/>
        <n v="362"/>
        <n v="438"/>
        <n v="383"/>
        <n v="382"/>
        <n v="385"/>
        <n v="468"/>
        <n v="347"/>
        <n v="422"/>
        <n v="437"/>
        <n v="387"/>
        <n v="412"/>
        <n v="429"/>
        <n v="369"/>
        <n v="361"/>
        <n v="394"/>
        <n v="423"/>
        <n v="274"/>
        <n v="341"/>
        <n v="419"/>
        <n v="403"/>
        <n v="378"/>
        <n v="450"/>
        <n v="331"/>
        <n v="415"/>
        <n v="349"/>
        <n v="453"/>
        <n v="417"/>
        <n v="399"/>
        <n v="427"/>
        <n v="355"/>
        <n v="405"/>
        <n v="428"/>
        <n v="342"/>
        <n v="376"/>
        <n v="379"/>
        <n v="397"/>
        <n v="309"/>
        <n v="401"/>
        <n v="457"/>
        <n v="413"/>
        <n v="384"/>
        <n v="430"/>
        <n v="389"/>
        <n v="454"/>
        <m/>
      </sharedItems>
    </cacheField>
    <cacheField name="平均成绩" numFmtId="176">
      <sharedItems containsString="0" containsBlank="1" containsNumber="1" minValue="42.2" maxValue="93.6" count="72">
        <n v="76.2"/>
        <n v="82"/>
        <n v="42.2"/>
        <n v="56.4"/>
        <n v="71.4"/>
        <n v="79.6"/>
        <n v="67"/>
        <n v="68"/>
        <n v="80"/>
        <n v="73.6"/>
        <n v="72.6"/>
        <n v="67.2"/>
        <n v="82.8"/>
        <n v="80.8"/>
        <n v="72.8"/>
        <n v="77.2"/>
        <n v="79"/>
        <n v="66.6"/>
        <n v="76"/>
        <n v="81.4"/>
        <n v="86.6"/>
        <n v="70.8"/>
        <n v="88.2"/>
        <n v="80.4"/>
        <n v="84.2"/>
        <n v="87.8"/>
        <n v="78"/>
        <n v="72.4"/>
        <n v="87.6"/>
        <n v="76.6"/>
        <n v="76.4"/>
        <n v="77"/>
        <n v="93.6"/>
        <n v="69.4"/>
        <n v="84.4"/>
        <n v="87.4"/>
        <n v="77.4"/>
        <n v="82.4"/>
        <n v="85.8"/>
        <n v="73.8"/>
        <n v="72.2"/>
        <n v="78.8"/>
        <n v="84.6"/>
        <n v="54.8"/>
        <n v="68.2"/>
        <n v="83.8"/>
        <n v="80.6"/>
        <n v="75.6"/>
        <n v="90"/>
        <n v="66.2"/>
        <n v="83"/>
        <n v="69.8"/>
        <n v="90.6"/>
        <n v="83.4"/>
        <n v="79.8"/>
        <n v="85.4"/>
        <n v="71"/>
        <n v="81"/>
        <n v="85.6"/>
        <n v="68.4"/>
        <n v="75.2"/>
        <n v="75.8"/>
        <n v="79.4"/>
        <n v="61.8"/>
        <n v="80.2"/>
        <n v="91.4"/>
        <n v="82.6"/>
        <n v="76.8"/>
        <n v="86"/>
        <n v="77.8"/>
        <n v="90.8"/>
        <m/>
      </sharedItems>
    </cacheField>
    <cacheField name="评级" numFmtId="0">
      <sharedItems containsBlank="1" count="5">
        <s v="及格"/>
        <s v="良好"/>
        <s v="不及格"/>
        <s v="优秀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</r>
  <r>
    <x v="2"/>
    <x v="1"/>
    <x v="2"/>
    <x v="2"/>
    <x v="2"/>
    <x v="2"/>
    <x v="2"/>
    <x v="2"/>
    <x v="2"/>
  </r>
  <r>
    <x v="3"/>
    <x v="1"/>
    <x v="3"/>
    <x v="3"/>
    <x v="3"/>
    <x v="3"/>
    <x v="3"/>
    <x v="3"/>
    <x v="3"/>
  </r>
  <r>
    <x v="4"/>
    <x v="0"/>
    <x v="4"/>
    <x v="4"/>
    <x v="0"/>
    <x v="4"/>
    <x v="4"/>
    <x v="4"/>
    <x v="4"/>
  </r>
  <r>
    <x v="5"/>
    <x v="0"/>
    <x v="5"/>
    <x v="5"/>
    <x v="4"/>
    <x v="5"/>
    <x v="5"/>
    <x v="5"/>
    <x v="5"/>
  </r>
  <r>
    <x v="6"/>
    <x v="0"/>
    <x v="6"/>
    <x v="6"/>
    <x v="5"/>
    <x v="6"/>
    <x v="6"/>
    <x v="6"/>
    <x v="6"/>
  </r>
  <r>
    <x v="7"/>
    <x v="0"/>
    <x v="7"/>
    <x v="7"/>
    <x v="6"/>
    <x v="7"/>
    <x v="7"/>
    <x v="7"/>
    <x v="7"/>
  </r>
  <r>
    <x v="8"/>
    <x v="0"/>
    <x v="0"/>
    <x v="0"/>
    <x v="7"/>
    <x v="8"/>
    <x v="8"/>
    <x v="8"/>
    <x v="8"/>
  </r>
  <r>
    <x v="9"/>
    <x v="1"/>
    <x v="3"/>
    <x v="8"/>
    <x v="8"/>
    <x v="9"/>
    <x v="9"/>
    <x v="9"/>
    <x v="9"/>
  </r>
  <r>
    <x v="10"/>
    <x v="1"/>
    <x v="8"/>
    <x v="9"/>
    <x v="9"/>
    <x v="10"/>
    <x v="2"/>
    <x v="10"/>
    <x v="10"/>
  </r>
  <r>
    <x v="11"/>
    <x v="0"/>
    <x v="9"/>
    <x v="10"/>
    <x v="10"/>
    <x v="11"/>
    <x v="10"/>
    <x v="11"/>
    <x v="11"/>
  </r>
  <r>
    <x v="12"/>
    <x v="0"/>
    <x v="10"/>
    <x v="11"/>
    <x v="11"/>
    <x v="12"/>
    <x v="11"/>
    <x v="12"/>
    <x v="12"/>
  </r>
  <r>
    <x v="13"/>
    <x v="0"/>
    <x v="11"/>
    <x v="12"/>
    <x v="12"/>
    <x v="13"/>
    <x v="12"/>
    <x v="13"/>
    <x v="13"/>
  </r>
  <r>
    <x v="14"/>
    <x v="0"/>
    <x v="5"/>
    <x v="13"/>
    <x v="13"/>
    <x v="14"/>
    <x v="13"/>
    <x v="14"/>
    <x v="14"/>
  </r>
  <r>
    <x v="15"/>
    <x v="0"/>
    <x v="12"/>
    <x v="14"/>
    <x v="14"/>
    <x v="1"/>
    <x v="14"/>
    <x v="15"/>
    <x v="15"/>
  </r>
  <r>
    <x v="16"/>
    <x v="0"/>
    <x v="13"/>
    <x v="15"/>
    <x v="15"/>
    <x v="15"/>
    <x v="15"/>
    <x v="16"/>
    <x v="16"/>
  </r>
  <r>
    <x v="17"/>
    <x v="0"/>
    <x v="14"/>
    <x v="16"/>
    <x v="2"/>
    <x v="16"/>
    <x v="16"/>
    <x v="17"/>
    <x v="17"/>
  </r>
  <r>
    <x v="18"/>
    <x v="0"/>
    <x v="15"/>
    <x v="17"/>
    <x v="16"/>
    <x v="0"/>
    <x v="17"/>
    <x v="18"/>
    <x v="18"/>
  </r>
  <r>
    <x v="19"/>
    <x v="0"/>
    <x v="16"/>
    <x v="18"/>
    <x v="17"/>
    <x v="17"/>
    <x v="18"/>
    <x v="19"/>
    <x v="19"/>
  </r>
  <r>
    <x v="20"/>
    <x v="0"/>
    <x v="17"/>
    <x v="19"/>
    <x v="18"/>
    <x v="18"/>
    <x v="19"/>
    <x v="20"/>
    <x v="20"/>
  </r>
  <r>
    <x v="21"/>
    <x v="1"/>
    <x v="18"/>
    <x v="20"/>
    <x v="11"/>
    <x v="19"/>
    <x v="20"/>
    <x v="21"/>
    <x v="21"/>
  </r>
  <r>
    <x v="22"/>
    <x v="1"/>
    <x v="1"/>
    <x v="21"/>
    <x v="19"/>
    <x v="20"/>
    <x v="21"/>
    <x v="22"/>
    <x v="22"/>
  </r>
  <r>
    <x v="23"/>
    <x v="1"/>
    <x v="19"/>
    <x v="5"/>
    <x v="7"/>
    <x v="5"/>
    <x v="22"/>
    <x v="23"/>
    <x v="23"/>
  </r>
  <r>
    <x v="24"/>
    <x v="1"/>
    <x v="20"/>
    <x v="6"/>
    <x v="20"/>
    <x v="6"/>
    <x v="6"/>
    <x v="24"/>
    <x v="24"/>
  </r>
  <r>
    <x v="25"/>
    <x v="1"/>
    <x v="21"/>
    <x v="7"/>
    <x v="6"/>
    <x v="7"/>
    <x v="7"/>
    <x v="21"/>
    <x v="21"/>
  </r>
  <r>
    <x v="26"/>
    <x v="1"/>
    <x v="22"/>
    <x v="0"/>
    <x v="21"/>
    <x v="8"/>
    <x v="8"/>
    <x v="25"/>
    <x v="25"/>
  </r>
  <r>
    <x v="27"/>
    <x v="1"/>
    <x v="3"/>
    <x v="8"/>
    <x v="22"/>
    <x v="9"/>
    <x v="9"/>
    <x v="26"/>
    <x v="26"/>
  </r>
  <r>
    <x v="28"/>
    <x v="0"/>
    <x v="8"/>
    <x v="9"/>
    <x v="9"/>
    <x v="10"/>
    <x v="2"/>
    <x v="10"/>
    <x v="10"/>
  </r>
  <r>
    <x v="29"/>
    <x v="1"/>
    <x v="9"/>
    <x v="10"/>
    <x v="23"/>
    <x v="11"/>
    <x v="10"/>
    <x v="27"/>
    <x v="27"/>
  </r>
  <r>
    <x v="30"/>
    <x v="0"/>
    <x v="10"/>
    <x v="11"/>
    <x v="24"/>
    <x v="12"/>
    <x v="11"/>
    <x v="28"/>
    <x v="28"/>
  </r>
  <r>
    <x v="31"/>
    <x v="1"/>
    <x v="11"/>
    <x v="12"/>
    <x v="25"/>
    <x v="13"/>
    <x v="12"/>
    <x v="29"/>
    <x v="29"/>
  </r>
  <r>
    <x v="32"/>
    <x v="1"/>
    <x v="5"/>
    <x v="13"/>
    <x v="26"/>
    <x v="14"/>
    <x v="13"/>
    <x v="30"/>
    <x v="30"/>
  </r>
  <r>
    <x v="33"/>
    <x v="0"/>
    <x v="12"/>
    <x v="14"/>
    <x v="13"/>
    <x v="1"/>
    <x v="14"/>
    <x v="31"/>
    <x v="31"/>
  </r>
  <r>
    <x v="34"/>
    <x v="0"/>
    <x v="13"/>
    <x v="15"/>
    <x v="27"/>
    <x v="15"/>
    <x v="15"/>
    <x v="32"/>
    <x v="32"/>
  </r>
  <r>
    <x v="35"/>
    <x v="1"/>
    <x v="14"/>
    <x v="16"/>
    <x v="28"/>
    <x v="16"/>
    <x v="16"/>
    <x v="33"/>
    <x v="33"/>
  </r>
  <r>
    <x v="36"/>
    <x v="1"/>
    <x v="15"/>
    <x v="17"/>
    <x v="29"/>
    <x v="0"/>
    <x v="17"/>
    <x v="15"/>
    <x v="15"/>
  </r>
  <r>
    <x v="37"/>
    <x v="1"/>
    <x v="16"/>
    <x v="18"/>
    <x v="17"/>
    <x v="17"/>
    <x v="18"/>
    <x v="19"/>
    <x v="19"/>
  </r>
  <r>
    <x v="38"/>
    <x v="0"/>
    <x v="17"/>
    <x v="19"/>
    <x v="18"/>
    <x v="18"/>
    <x v="19"/>
    <x v="20"/>
    <x v="20"/>
  </r>
  <r>
    <x v="39"/>
    <x v="0"/>
    <x v="18"/>
    <x v="20"/>
    <x v="11"/>
    <x v="19"/>
    <x v="20"/>
    <x v="21"/>
    <x v="21"/>
  </r>
  <r>
    <x v="40"/>
    <x v="0"/>
    <x v="1"/>
    <x v="21"/>
    <x v="19"/>
    <x v="20"/>
    <x v="21"/>
    <x v="22"/>
    <x v="22"/>
  </r>
  <r>
    <x v="41"/>
    <x v="0"/>
    <x v="19"/>
    <x v="21"/>
    <x v="7"/>
    <x v="20"/>
    <x v="22"/>
    <x v="34"/>
    <x v="34"/>
  </r>
  <r>
    <x v="42"/>
    <x v="0"/>
    <x v="20"/>
    <x v="5"/>
    <x v="20"/>
    <x v="5"/>
    <x v="22"/>
    <x v="35"/>
    <x v="35"/>
  </r>
  <r>
    <x v="43"/>
    <x v="1"/>
    <x v="21"/>
    <x v="6"/>
    <x v="6"/>
    <x v="6"/>
    <x v="6"/>
    <x v="36"/>
    <x v="36"/>
  </r>
  <r>
    <x v="44"/>
    <x v="0"/>
    <x v="22"/>
    <x v="7"/>
    <x v="21"/>
    <x v="7"/>
    <x v="7"/>
    <x v="37"/>
    <x v="37"/>
  </r>
  <r>
    <x v="45"/>
    <x v="0"/>
    <x v="22"/>
    <x v="0"/>
    <x v="22"/>
    <x v="8"/>
    <x v="8"/>
    <x v="38"/>
    <x v="38"/>
  </r>
  <r>
    <x v="46"/>
    <x v="0"/>
    <x v="3"/>
    <x v="8"/>
    <x v="9"/>
    <x v="9"/>
    <x v="9"/>
    <x v="39"/>
    <x v="39"/>
  </r>
  <r>
    <x v="47"/>
    <x v="0"/>
    <x v="8"/>
    <x v="9"/>
    <x v="23"/>
    <x v="10"/>
    <x v="2"/>
    <x v="26"/>
    <x v="26"/>
  </r>
  <r>
    <x v="48"/>
    <x v="0"/>
    <x v="9"/>
    <x v="10"/>
    <x v="24"/>
    <x v="11"/>
    <x v="10"/>
    <x v="40"/>
    <x v="40"/>
  </r>
  <r>
    <x v="49"/>
    <x v="0"/>
    <x v="10"/>
    <x v="11"/>
    <x v="25"/>
    <x v="12"/>
    <x v="11"/>
    <x v="41"/>
    <x v="41"/>
  </r>
  <r>
    <x v="50"/>
    <x v="0"/>
    <x v="11"/>
    <x v="12"/>
    <x v="26"/>
    <x v="13"/>
    <x v="12"/>
    <x v="42"/>
    <x v="42"/>
  </r>
  <r>
    <x v="51"/>
    <x v="1"/>
    <x v="5"/>
    <x v="2"/>
    <x v="13"/>
    <x v="2"/>
    <x v="13"/>
    <x v="43"/>
    <x v="43"/>
  </r>
  <r>
    <x v="52"/>
    <x v="0"/>
    <x v="12"/>
    <x v="3"/>
    <x v="27"/>
    <x v="3"/>
    <x v="8"/>
    <x v="44"/>
    <x v="44"/>
  </r>
  <r>
    <x v="53"/>
    <x v="0"/>
    <x v="13"/>
    <x v="4"/>
    <x v="28"/>
    <x v="4"/>
    <x v="9"/>
    <x v="28"/>
    <x v="28"/>
  </r>
  <r>
    <x v="54"/>
    <x v="0"/>
    <x v="14"/>
    <x v="5"/>
    <x v="29"/>
    <x v="5"/>
    <x v="2"/>
    <x v="45"/>
    <x v="45"/>
  </r>
  <r>
    <x v="55"/>
    <x v="0"/>
    <x v="15"/>
    <x v="6"/>
    <x v="29"/>
    <x v="6"/>
    <x v="10"/>
    <x v="46"/>
    <x v="46"/>
  </r>
  <r>
    <x v="56"/>
    <x v="0"/>
    <x v="16"/>
    <x v="7"/>
    <x v="17"/>
    <x v="7"/>
    <x v="11"/>
    <x v="47"/>
    <x v="47"/>
  </r>
  <r>
    <x v="57"/>
    <x v="0"/>
    <x v="17"/>
    <x v="0"/>
    <x v="18"/>
    <x v="8"/>
    <x v="12"/>
    <x v="48"/>
    <x v="48"/>
  </r>
  <r>
    <x v="58"/>
    <x v="0"/>
    <x v="18"/>
    <x v="8"/>
    <x v="11"/>
    <x v="9"/>
    <x v="13"/>
    <x v="49"/>
    <x v="49"/>
  </r>
  <r>
    <x v="59"/>
    <x v="0"/>
    <x v="1"/>
    <x v="9"/>
    <x v="19"/>
    <x v="10"/>
    <x v="18"/>
    <x v="50"/>
    <x v="50"/>
  </r>
  <r>
    <x v="60"/>
    <x v="1"/>
    <x v="19"/>
    <x v="10"/>
    <x v="7"/>
    <x v="11"/>
    <x v="9"/>
    <x v="51"/>
    <x v="51"/>
  </r>
  <r>
    <x v="61"/>
    <x v="0"/>
    <x v="20"/>
    <x v="11"/>
    <x v="20"/>
    <x v="12"/>
    <x v="5"/>
    <x v="52"/>
    <x v="52"/>
  </r>
  <r>
    <x v="62"/>
    <x v="1"/>
    <x v="21"/>
    <x v="12"/>
    <x v="6"/>
    <x v="13"/>
    <x v="23"/>
    <x v="8"/>
    <x v="8"/>
  </r>
  <r>
    <x v="63"/>
    <x v="1"/>
    <x v="22"/>
    <x v="13"/>
    <x v="21"/>
    <x v="14"/>
    <x v="16"/>
    <x v="53"/>
    <x v="53"/>
  </r>
  <r>
    <x v="64"/>
    <x v="1"/>
    <x v="23"/>
    <x v="14"/>
    <x v="22"/>
    <x v="1"/>
    <x v="15"/>
    <x v="54"/>
    <x v="54"/>
  </r>
  <r>
    <x v="65"/>
    <x v="0"/>
    <x v="24"/>
    <x v="15"/>
    <x v="11"/>
    <x v="15"/>
    <x v="20"/>
    <x v="55"/>
    <x v="55"/>
  </r>
  <r>
    <x v="66"/>
    <x v="1"/>
    <x v="25"/>
    <x v="16"/>
    <x v="19"/>
    <x v="16"/>
    <x v="24"/>
    <x v="11"/>
    <x v="11"/>
  </r>
  <r>
    <x v="67"/>
    <x v="0"/>
    <x v="4"/>
    <x v="17"/>
    <x v="7"/>
    <x v="0"/>
    <x v="22"/>
    <x v="16"/>
    <x v="16"/>
  </r>
  <r>
    <x v="68"/>
    <x v="0"/>
    <x v="26"/>
    <x v="18"/>
    <x v="20"/>
    <x v="17"/>
    <x v="12"/>
    <x v="56"/>
    <x v="56"/>
  </r>
  <r>
    <x v="69"/>
    <x v="0"/>
    <x v="4"/>
    <x v="19"/>
    <x v="6"/>
    <x v="18"/>
    <x v="8"/>
    <x v="47"/>
    <x v="47"/>
  </r>
  <r>
    <x v="70"/>
    <x v="0"/>
    <x v="27"/>
    <x v="20"/>
    <x v="21"/>
    <x v="19"/>
    <x v="14"/>
    <x v="44"/>
    <x v="44"/>
  </r>
  <r>
    <x v="71"/>
    <x v="0"/>
    <x v="11"/>
    <x v="21"/>
    <x v="22"/>
    <x v="20"/>
    <x v="25"/>
    <x v="1"/>
    <x v="1"/>
  </r>
  <r>
    <x v="72"/>
    <x v="0"/>
    <x v="28"/>
    <x v="5"/>
    <x v="9"/>
    <x v="5"/>
    <x v="8"/>
    <x v="57"/>
    <x v="57"/>
  </r>
  <r>
    <x v="73"/>
    <x v="1"/>
    <x v="29"/>
    <x v="6"/>
    <x v="23"/>
    <x v="6"/>
    <x v="26"/>
    <x v="58"/>
    <x v="58"/>
  </r>
  <r>
    <x v="74"/>
    <x v="1"/>
    <x v="25"/>
    <x v="7"/>
    <x v="24"/>
    <x v="7"/>
    <x v="19"/>
    <x v="21"/>
    <x v="21"/>
  </r>
  <r>
    <x v="75"/>
    <x v="0"/>
    <x v="30"/>
    <x v="0"/>
    <x v="25"/>
    <x v="8"/>
    <x v="27"/>
    <x v="59"/>
    <x v="59"/>
  </r>
  <r>
    <x v="76"/>
    <x v="0"/>
    <x v="1"/>
    <x v="8"/>
    <x v="26"/>
    <x v="9"/>
    <x v="21"/>
    <x v="60"/>
    <x v="60"/>
  </r>
  <r>
    <x v="77"/>
    <x v="0"/>
    <x v="26"/>
    <x v="9"/>
    <x v="13"/>
    <x v="10"/>
    <x v="28"/>
    <x v="11"/>
    <x v="11"/>
  </r>
  <r>
    <x v="62"/>
    <x v="1"/>
    <x v="31"/>
    <x v="10"/>
    <x v="27"/>
    <x v="11"/>
    <x v="29"/>
    <x v="61"/>
    <x v="61"/>
  </r>
  <r>
    <x v="63"/>
    <x v="1"/>
    <x v="3"/>
    <x v="11"/>
    <x v="28"/>
    <x v="12"/>
    <x v="10"/>
    <x v="55"/>
    <x v="55"/>
  </r>
  <r>
    <x v="64"/>
    <x v="1"/>
    <x v="8"/>
    <x v="12"/>
    <x v="29"/>
    <x v="13"/>
    <x v="8"/>
    <x v="24"/>
    <x v="24"/>
  </r>
  <r>
    <x v="65"/>
    <x v="0"/>
    <x v="9"/>
    <x v="13"/>
    <x v="28"/>
    <x v="14"/>
    <x v="9"/>
    <x v="40"/>
    <x v="40"/>
  </r>
  <r>
    <x v="66"/>
    <x v="1"/>
    <x v="10"/>
    <x v="14"/>
    <x v="30"/>
    <x v="1"/>
    <x v="2"/>
    <x v="37"/>
    <x v="37"/>
  </r>
  <r>
    <x v="78"/>
    <x v="0"/>
    <x v="11"/>
    <x v="15"/>
    <x v="31"/>
    <x v="15"/>
    <x v="10"/>
    <x v="62"/>
    <x v="62"/>
  </r>
  <r>
    <x v="79"/>
    <x v="0"/>
    <x v="5"/>
    <x v="16"/>
    <x v="20"/>
    <x v="16"/>
    <x v="11"/>
    <x v="63"/>
    <x v="63"/>
  </r>
  <r>
    <x v="80"/>
    <x v="0"/>
    <x v="12"/>
    <x v="17"/>
    <x v="32"/>
    <x v="0"/>
    <x v="12"/>
    <x v="37"/>
    <x v="37"/>
  </r>
  <r>
    <x v="81"/>
    <x v="0"/>
    <x v="13"/>
    <x v="18"/>
    <x v="33"/>
    <x v="17"/>
    <x v="13"/>
    <x v="64"/>
    <x v="64"/>
  </r>
  <r>
    <x v="82"/>
    <x v="0"/>
    <x v="14"/>
    <x v="19"/>
    <x v="1"/>
    <x v="18"/>
    <x v="14"/>
    <x v="45"/>
    <x v="45"/>
  </r>
  <r>
    <x v="63"/>
    <x v="1"/>
    <x v="15"/>
    <x v="20"/>
    <x v="34"/>
    <x v="19"/>
    <x v="15"/>
    <x v="30"/>
    <x v="30"/>
  </r>
  <r>
    <x v="64"/>
    <x v="1"/>
    <x v="16"/>
    <x v="21"/>
    <x v="35"/>
    <x v="20"/>
    <x v="16"/>
    <x v="65"/>
    <x v="65"/>
  </r>
  <r>
    <x v="65"/>
    <x v="0"/>
    <x v="17"/>
    <x v="21"/>
    <x v="36"/>
    <x v="20"/>
    <x v="17"/>
    <x v="66"/>
    <x v="66"/>
  </r>
  <r>
    <x v="66"/>
    <x v="1"/>
    <x v="18"/>
    <x v="5"/>
    <x v="37"/>
    <x v="5"/>
    <x v="18"/>
    <x v="26"/>
    <x v="26"/>
  </r>
  <r>
    <x v="63"/>
    <x v="1"/>
    <x v="1"/>
    <x v="6"/>
    <x v="18"/>
    <x v="6"/>
    <x v="19"/>
    <x v="19"/>
    <x v="19"/>
  </r>
  <r>
    <x v="64"/>
    <x v="0"/>
    <x v="19"/>
    <x v="7"/>
    <x v="38"/>
    <x v="7"/>
    <x v="20"/>
    <x v="67"/>
    <x v="67"/>
  </r>
  <r>
    <x v="65"/>
    <x v="0"/>
    <x v="20"/>
    <x v="0"/>
    <x v="39"/>
    <x v="8"/>
    <x v="21"/>
    <x v="38"/>
    <x v="38"/>
  </r>
  <r>
    <x v="66"/>
    <x v="1"/>
    <x v="21"/>
    <x v="8"/>
    <x v="17"/>
    <x v="9"/>
    <x v="22"/>
    <x v="30"/>
    <x v="30"/>
  </r>
  <r>
    <x v="63"/>
    <x v="1"/>
    <x v="22"/>
    <x v="9"/>
    <x v="22"/>
    <x v="10"/>
    <x v="12"/>
    <x v="68"/>
    <x v="68"/>
  </r>
  <r>
    <x v="64"/>
    <x v="1"/>
    <x v="32"/>
    <x v="10"/>
    <x v="26"/>
    <x v="11"/>
    <x v="1"/>
    <x v="69"/>
    <x v="69"/>
  </r>
  <r>
    <x v="65"/>
    <x v="0"/>
    <x v="21"/>
    <x v="11"/>
    <x v="19"/>
    <x v="12"/>
    <x v="30"/>
    <x v="70"/>
    <x v="70"/>
  </r>
  <r>
    <x v="66"/>
    <x v="1"/>
    <x v="0"/>
    <x v="12"/>
    <x v="16"/>
    <x v="13"/>
    <x v="31"/>
    <x v="70"/>
    <x v="70"/>
  </r>
  <r>
    <x v="83"/>
    <x v="2"/>
    <x v="33"/>
    <x v="22"/>
    <x v="40"/>
    <x v="21"/>
    <x v="32"/>
    <x v="71"/>
    <x v="7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  <x v="1"/>
  </r>
  <r>
    <x v="2"/>
    <x v="1"/>
    <x v="2"/>
    <x v="2"/>
    <x v="2"/>
    <x v="2"/>
    <x v="2"/>
    <x v="2"/>
    <x v="2"/>
    <x v="2"/>
  </r>
  <r>
    <x v="3"/>
    <x v="1"/>
    <x v="3"/>
    <x v="3"/>
    <x v="3"/>
    <x v="3"/>
    <x v="3"/>
    <x v="3"/>
    <x v="3"/>
    <x v="2"/>
  </r>
  <r>
    <x v="4"/>
    <x v="0"/>
    <x v="4"/>
    <x v="4"/>
    <x v="0"/>
    <x v="4"/>
    <x v="4"/>
    <x v="4"/>
    <x v="4"/>
    <x v="0"/>
  </r>
  <r>
    <x v="5"/>
    <x v="0"/>
    <x v="5"/>
    <x v="5"/>
    <x v="4"/>
    <x v="5"/>
    <x v="5"/>
    <x v="5"/>
    <x v="5"/>
    <x v="0"/>
  </r>
  <r>
    <x v="6"/>
    <x v="0"/>
    <x v="6"/>
    <x v="6"/>
    <x v="5"/>
    <x v="6"/>
    <x v="6"/>
    <x v="6"/>
    <x v="6"/>
    <x v="0"/>
  </r>
  <r>
    <x v="7"/>
    <x v="0"/>
    <x v="7"/>
    <x v="7"/>
    <x v="6"/>
    <x v="7"/>
    <x v="7"/>
    <x v="7"/>
    <x v="7"/>
    <x v="0"/>
  </r>
  <r>
    <x v="8"/>
    <x v="0"/>
    <x v="0"/>
    <x v="0"/>
    <x v="7"/>
    <x v="8"/>
    <x v="8"/>
    <x v="8"/>
    <x v="8"/>
    <x v="1"/>
  </r>
  <r>
    <x v="9"/>
    <x v="1"/>
    <x v="3"/>
    <x v="8"/>
    <x v="8"/>
    <x v="9"/>
    <x v="9"/>
    <x v="9"/>
    <x v="9"/>
    <x v="0"/>
  </r>
  <r>
    <x v="10"/>
    <x v="1"/>
    <x v="8"/>
    <x v="9"/>
    <x v="9"/>
    <x v="10"/>
    <x v="2"/>
    <x v="10"/>
    <x v="10"/>
    <x v="0"/>
  </r>
  <r>
    <x v="11"/>
    <x v="0"/>
    <x v="9"/>
    <x v="10"/>
    <x v="10"/>
    <x v="11"/>
    <x v="10"/>
    <x v="11"/>
    <x v="11"/>
    <x v="0"/>
  </r>
  <r>
    <x v="12"/>
    <x v="0"/>
    <x v="10"/>
    <x v="11"/>
    <x v="11"/>
    <x v="12"/>
    <x v="11"/>
    <x v="12"/>
    <x v="12"/>
    <x v="1"/>
  </r>
  <r>
    <x v="13"/>
    <x v="0"/>
    <x v="11"/>
    <x v="12"/>
    <x v="12"/>
    <x v="13"/>
    <x v="12"/>
    <x v="13"/>
    <x v="13"/>
    <x v="1"/>
  </r>
  <r>
    <x v="14"/>
    <x v="0"/>
    <x v="5"/>
    <x v="13"/>
    <x v="13"/>
    <x v="14"/>
    <x v="13"/>
    <x v="14"/>
    <x v="14"/>
    <x v="0"/>
  </r>
  <r>
    <x v="15"/>
    <x v="0"/>
    <x v="12"/>
    <x v="14"/>
    <x v="14"/>
    <x v="1"/>
    <x v="14"/>
    <x v="15"/>
    <x v="15"/>
    <x v="0"/>
  </r>
  <r>
    <x v="16"/>
    <x v="0"/>
    <x v="13"/>
    <x v="15"/>
    <x v="15"/>
    <x v="15"/>
    <x v="15"/>
    <x v="16"/>
    <x v="16"/>
    <x v="0"/>
  </r>
  <r>
    <x v="17"/>
    <x v="0"/>
    <x v="14"/>
    <x v="16"/>
    <x v="2"/>
    <x v="16"/>
    <x v="16"/>
    <x v="17"/>
    <x v="17"/>
    <x v="0"/>
  </r>
  <r>
    <x v="18"/>
    <x v="0"/>
    <x v="15"/>
    <x v="17"/>
    <x v="16"/>
    <x v="0"/>
    <x v="17"/>
    <x v="18"/>
    <x v="18"/>
    <x v="0"/>
  </r>
  <r>
    <x v="19"/>
    <x v="0"/>
    <x v="16"/>
    <x v="18"/>
    <x v="17"/>
    <x v="17"/>
    <x v="18"/>
    <x v="19"/>
    <x v="19"/>
    <x v="1"/>
  </r>
  <r>
    <x v="20"/>
    <x v="0"/>
    <x v="17"/>
    <x v="19"/>
    <x v="18"/>
    <x v="18"/>
    <x v="19"/>
    <x v="20"/>
    <x v="20"/>
    <x v="1"/>
  </r>
  <r>
    <x v="21"/>
    <x v="1"/>
    <x v="18"/>
    <x v="20"/>
    <x v="11"/>
    <x v="19"/>
    <x v="20"/>
    <x v="21"/>
    <x v="21"/>
    <x v="0"/>
  </r>
  <r>
    <x v="22"/>
    <x v="1"/>
    <x v="1"/>
    <x v="21"/>
    <x v="19"/>
    <x v="20"/>
    <x v="21"/>
    <x v="22"/>
    <x v="22"/>
    <x v="1"/>
  </r>
  <r>
    <x v="23"/>
    <x v="1"/>
    <x v="19"/>
    <x v="5"/>
    <x v="7"/>
    <x v="5"/>
    <x v="22"/>
    <x v="23"/>
    <x v="23"/>
    <x v="1"/>
  </r>
  <r>
    <x v="24"/>
    <x v="1"/>
    <x v="20"/>
    <x v="6"/>
    <x v="20"/>
    <x v="6"/>
    <x v="6"/>
    <x v="24"/>
    <x v="24"/>
    <x v="1"/>
  </r>
  <r>
    <x v="25"/>
    <x v="1"/>
    <x v="21"/>
    <x v="7"/>
    <x v="6"/>
    <x v="7"/>
    <x v="7"/>
    <x v="21"/>
    <x v="21"/>
    <x v="0"/>
  </r>
  <r>
    <x v="26"/>
    <x v="1"/>
    <x v="22"/>
    <x v="0"/>
    <x v="21"/>
    <x v="8"/>
    <x v="8"/>
    <x v="25"/>
    <x v="25"/>
    <x v="1"/>
  </r>
  <r>
    <x v="27"/>
    <x v="1"/>
    <x v="3"/>
    <x v="8"/>
    <x v="22"/>
    <x v="9"/>
    <x v="9"/>
    <x v="26"/>
    <x v="26"/>
    <x v="0"/>
  </r>
  <r>
    <x v="28"/>
    <x v="0"/>
    <x v="8"/>
    <x v="9"/>
    <x v="9"/>
    <x v="10"/>
    <x v="2"/>
    <x v="10"/>
    <x v="10"/>
    <x v="0"/>
  </r>
  <r>
    <x v="29"/>
    <x v="1"/>
    <x v="9"/>
    <x v="10"/>
    <x v="23"/>
    <x v="11"/>
    <x v="10"/>
    <x v="27"/>
    <x v="27"/>
    <x v="0"/>
  </r>
  <r>
    <x v="30"/>
    <x v="0"/>
    <x v="10"/>
    <x v="11"/>
    <x v="24"/>
    <x v="12"/>
    <x v="11"/>
    <x v="28"/>
    <x v="28"/>
    <x v="1"/>
  </r>
  <r>
    <x v="31"/>
    <x v="1"/>
    <x v="11"/>
    <x v="12"/>
    <x v="25"/>
    <x v="13"/>
    <x v="12"/>
    <x v="29"/>
    <x v="29"/>
    <x v="0"/>
  </r>
  <r>
    <x v="32"/>
    <x v="1"/>
    <x v="5"/>
    <x v="13"/>
    <x v="26"/>
    <x v="14"/>
    <x v="13"/>
    <x v="30"/>
    <x v="30"/>
    <x v="0"/>
  </r>
  <r>
    <x v="33"/>
    <x v="0"/>
    <x v="12"/>
    <x v="14"/>
    <x v="13"/>
    <x v="1"/>
    <x v="14"/>
    <x v="31"/>
    <x v="31"/>
    <x v="0"/>
  </r>
  <r>
    <x v="34"/>
    <x v="0"/>
    <x v="13"/>
    <x v="15"/>
    <x v="27"/>
    <x v="15"/>
    <x v="15"/>
    <x v="32"/>
    <x v="32"/>
    <x v="3"/>
  </r>
  <r>
    <x v="35"/>
    <x v="1"/>
    <x v="14"/>
    <x v="16"/>
    <x v="28"/>
    <x v="16"/>
    <x v="16"/>
    <x v="33"/>
    <x v="33"/>
    <x v="0"/>
  </r>
  <r>
    <x v="36"/>
    <x v="1"/>
    <x v="15"/>
    <x v="17"/>
    <x v="29"/>
    <x v="0"/>
    <x v="17"/>
    <x v="15"/>
    <x v="15"/>
    <x v="0"/>
  </r>
  <r>
    <x v="37"/>
    <x v="1"/>
    <x v="16"/>
    <x v="18"/>
    <x v="17"/>
    <x v="17"/>
    <x v="18"/>
    <x v="19"/>
    <x v="19"/>
    <x v="1"/>
  </r>
  <r>
    <x v="38"/>
    <x v="0"/>
    <x v="17"/>
    <x v="19"/>
    <x v="18"/>
    <x v="18"/>
    <x v="19"/>
    <x v="20"/>
    <x v="20"/>
    <x v="1"/>
  </r>
  <r>
    <x v="39"/>
    <x v="0"/>
    <x v="18"/>
    <x v="20"/>
    <x v="11"/>
    <x v="19"/>
    <x v="20"/>
    <x v="21"/>
    <x v="21"/>
    <x v="0"/>
  </r>
  <r>
    <x v="40"/>
    <x v="0"/>
    <x v="1"/>
    <x v="21"/>
    <x v="19"/>
    <x v="20"/>
    <x v="21"/>
    <x v="22"/>
    <x v="22"/>
    <x v="1"/>
  </r>
  <r>
    <x v="41"/>
    <x v="0"/>
    <x v="19"/>
    <x v="21"/>
    <x v="7"/>
    <x v="20"/>
    <x v="22"/>
    <x v="34"/>
    <x v="34"/>
    <x v="1"/>
  </r>
  <r>
    <x v="42"/>
    <x v="0"/>
    <x v="20"/>
    <x v="5"/>
    <x v="20"/>
    <x v="5"/>
    <x v="22"/>
    <x v="35"/>
    <x v="35"/>
    <x v="1"/>
  </r>
  <r>
    <x v="43"/>
    <x v="1"/>
    <x v="21"/>
    <x v="6"/>
    <x v="6"/>
    <x v="6"/>
    <x v="6"/>
    <x v="36"/>
    <x v="36"/>
    <x v="0"/>
  </r>
  <r>
    <x v="44"/>
    <x v="0"/>
    <x v="22"/>
    <x v="7"/>
    <x v="21"/>
    <x v="7"/>
    <x v="7"/>
    <x v="37"/>
    <x v="37"/>
    <x v="1"/>
  </r>
  <r>
    <x v="45"/>
    <x v="0"/>
    <x v="22"/>
    <x v="0"/>
    <x v="22"/>
    <x v="8"/>
    <x v="8"/>
    <x v="38"/>
    <x v="38"/>
    <x v="1"/>
  </r>
  <r>
    <x v="46"/>
    <x v="0"/>
    <x v="3"/>
    <x v="8"/>
    <x v="9"/>
    <x v="9"/>
    <x v="9"/>
    <x v="39"/>
    <x v="39"/>
    <x v="0"/>
  </r>
  <r>
    <x v="47"/>
    <x v="0"/>
    <x v="8"/>
    <x v="9"/>
    <x v="23"/>
    <x v="10"/>
    <x v="2"/>
    <x v="26"/>
    <x v="26"/>
    <x v="0"/>
  </r>
  <r>
    <x v="48"/>
    <x v="0"/>
    <x v="9"/>
    <x v="10"/>
    <x v="24"/>
    <x v="11"/>
    <x v="10"/>
    <x v="40"/>
    <x v="40"/>
    <x v="0"/>
  </r>
  <r>
    <x v="49"/>
    <x v="0"/>
    <x v="10"/>
    <x v="11"/>
    <x v="25"/>
    <x v="12"/>
    <x v="11"/>
    <x v="41"/>
    <x v="41"/>
    <x v="0"/>
  </r>
  <r>
    <x v="50"/>
    <x v="0"/>
    <x v="11"/>
    <x v="12"/>
    <x v="26"/>
    <x v="13"/>
    <x v="12"/>
    <x v="42"/>
    <x v="42"/>
    <x v="1"/>
  </r>
  <r>
    <x v="51"/>
    <x v="1"/>
    <x v="5"/>
    <x v="2"/>
    <x v="13"/>
    <x v="2"/>
    <x v="13"/>
    <x v="43"/>
    <x v="43"/>
    <x v="2"/>
  </r>
  <r>
    <x v="52"/>
    <x v="0"/>
    <x v="12"/>
    <x v="3"/>
    <x v="27"/>
    <x v="3"/>
    <x v="8"/>
    <x v="44"/>
    <x v="44"/>
    <x v="0"/>
  </r>
  <r>
    <x v="53"/>
    <x v="0"/>
    <x v="13"/>
    <x v="4"/>
    <x v="28"/>
    <x v="4"/>
    <x v="9"/>
    <x v="28"/>
    <x v="28"/>
    <x v="1"/>
  </r>
  <r>
    <x v="54"/>
    <x v="0"/>
    <x v="14"/>
    <x v="5"/>
    <x v="29"/>
    <x v="5"/>
    <x v="2"/>
    <x v="45"/>
    <x v="45"/>
    <x v="1"/>
  </r>
  <r>
    <x v="55"/>
    <x v="0"/>
    <x v="15"/>
    <x v="6"/>
    <x v="29"/>
    <x v="6"/>
    <x v="10"/>
    <x v="46"/>
    <x v="46"/>
    <x v="1"/>
  </r>
  <r>
    <x v="56"/>
    <x v="0"/>
    <x v="16"/>
    <x v="7"/>
    <x v="17"/>
    <x v="7"/>
    <x v="11"/>
    <x v="47"/>
    <x v="47"/>
    <x v="0"/>
  </r>
  <r>
    <x v="57"/>
    <x v="0"/>
    <x v="17"/>
    <x v="0"/>
    <x v="18"/>
    <x v="8"/>
    <x v="12"/>
    <x v="48"/>
    <x v="48"/>
    <x v="3"/>
  </r>
  <r>
    <x v="58"/>
    <x v="0"/>
    <x v="18"/>
    <x v="8"/>
    <x v="11"/>
    <x v="9"/>
    <x v="13"/>
    <x v="49"/>
    <x v="49"/>
    <x v="0"/>
  </r>
  <r>
    <x v="59"/>
    <x v="0"/>
    <x v="1"/>
    <x v="9"/>
    <x v="19"/>
    <x v="10"/>
    <x v="18"/>
    <x v="50"/>
    <x v="50"/>
    <x v="1"/>
  </r>
  <r>
    <x v="60"/>
    <x v="1"/>
    <x v="19"/>
    <x v="10"/>
    <x v="7"/>
    <x v="11"/>
    <x v="9"/>
    <x v="51"/>
    <x v="51"/>
    <x v="0"/>
  </r>
  <r>
    <x v="61"/>
    <x v="0"/>
    <x v="20"/>
    <x v="11"/>
    <x v="20"/>
    <x v="12"/>
    <x v="5"/>
    <x v="52"/>
    <x v="52"/>
    <x v="3"/>
  </r>
  <r>
    <x v="62"/>
    <x v="1"/>
    <x v="21"/>
    <x v="12"/>
    <x v="6"/>
    <x v="13"/>
    <x v="23"/>
    <x v="8"/>
    <x v="8"/>
    <x v="1"/>
  </r>
  <r>
    <x v="63"/>
    <x v="1"/>
    <x v="22"/>
    <x v="13"/>
    <x v="21"/>
    <x v="14"/>
    <x v="16"/>
    <x v="53"/>
    <x v="53"/>
    <x v="1"/>
  </r>
  <r>
    <x v="64"/>
    <x v="1"/>
    <x v="23"/>
    <x v="14"/>
    <x v="22"/>
    <x v="1"/>
    <x v="15"/>
    <x v="54"/>
    <x v="54"/>
    <x v="0"/>
  </r>
  <r>
    <x v="65"/>
    <x v="0"/>
    <x v="24"/>
    <x v="15"/>
    <x v="11"/>
    <x v="15"/>
    <x v="20"/>
    <x v="55"/>
    <x v="55"/>
    <x v="1"/>
  </r>
  <r>
    <x v="66"/>
    <x v="1"/>
    <x v="25"/>
    <x v="16"/>
    <x v="19"/>
    <x v="16"/>
    <x v="24"/>
    <x v="11"/>
    <x v="11"/>
    <x v="0"/>
  </r>
  <r>
    <x v="67"/>
    <x v="0"/>
    <x v="4"/>
    <x v="17"/>
    <x v="7"/>
    <x v="0"/>
    <x v="22"/>
    <x v="16"/>
    <x v="16"/>
    <x v="0"/>
  </r>
  <r>
    <x v="68"/>
    <x v="0"/>
    <x v="26"/>
    <x v="18"/>
    <x v="20"/>
    <x v="17"/>
    <x v="12"/>
    <x v="56"/>
    <x v="56"/>
    <x v="0"/>
  </r>
  <r>
    <x v="69"/>
    <x v="0"/>
    <x v="4"/>
    <x v="19"/>
    <x v="6"/>
    <x v="18"/>
    <x v="8"/>
    <x v="47"/>
    <x v="47"/>
    <x v="0"/>
  </r>
  <r>
    <x v="70"/>
    <x v="0"/>
    <x v="27"/>
    <x v="20"/>
    <x v="21"/>
    <x v="19"/>
    <x v="14"/>
    <x v="44"/>
    <x v="44"/>
    <x v="0"/>
  </r>
  <r>
    <x v="71"/>
    <x v="0"/>
    <x v="11"/>
    <x v="21"/>
    <x v="22"/>
    <x v="20"/>
    <x v="25"/>
    <x v="1"/>
    <x v="1"/>
    <x v="1"/>
  </r>
  <r>
    <x v="72"/>
    <x v="0"/>
    <x v="28"/>
    <x v="5"/>
    <x v="9"/>
    <x v="5"/>
    <x v="8"/>
    <x v="57"/>
    <x v="57"/>
    <x v="1"/>
  </r>
  <r>
    <x v="73"/>
    <x v="1"/>
    <x v="29"/>
    <x v="6"/>
    <x v="23"/>
    <x v="6"/>
    <x v="26"/>
    <x v="58"/>
    <x v="58"/>
    <x v="1"/>
  </r>
  <r>
    <x v="74"/>
    <x v="1"/>
    <x v="25"/>
    <x v="7"/>
    <x v="24"/>
    <x v="7"/>
    <x v="19"/>
    <x v="21"/>
    <x v="21"/>
    <x v="0"/>
  </r>
  <r>
    <x v="75"/>
    <x v="0"/>
    <x v="30"/>
    <x v="0"/>
    <x v="25"/>
    <x v="8"/>
    <x v="27"/>
    <x v="59"/>
    <x v="59"/>
    <x v="0"/>
  </r>
  <r>
    <x v="76"/>
    <x v="0"/>
    <x v="1"/>
    <x v="8"/>
    <x v="26"/>
    <x v="9"/>
    <x v="21"/>
    <x v="60"/>
    <x v="60"/>
    <x v="0"/>
  </r>
  <r>
    <x v="77"/>
    <x v="0"/>
    <x v="26"/>
    <x v="9"/>
    <x v="13"/>
    <x v="10"/>
    <x v="28"/>
    <x v="11"/>
    <x v="11"/>
    <x v="0"/>
  </r>
  <r>
    <x v="62"/>
    <x v="1"/>
    <x v="31"/>
    <x v="10"/>
    <x v="27"/>
    <x v="11"/>
    <x v="29"/>
    <x v="61"/>
    <x v="61"/>
    <x v="0"/>
  </r>
  <r>
    <x v="63"/>
    <x v="1"/>
    <x v="3"/>
    <x v="11"/>
    <x v="28"/>
    <x v="12"/>
    <x v="10"/>
    <x v="55"/>
    <x v="55"/>
    <x v="1"/>
  </r>
  <r>
    <x v="64"/>
    <x v="1"/>
    <x v="8"/>
    <x v="12"/>
    <x v="29"/>
    <x v="13"/>
    <x v="8"/>
    <x v="24"/>
    <x v="24"/>
    <x v="1"/>
  </r>
  <r>
    <x v="65"/>
    <x v="0"/>
    <x v="9"/>
    <x v="13"/>
    <x v="28"/>
    <x v="14"/>
    <x v="9"/>
    <x v="40"/>
    <x v="40"/>
    <x v="0"/>
  </r>
  <r>
    <x v="66"/>
    <x v="1"/>
    <x v="10"/>
    <x v="14"/>
    <x v="30"/>
    <x v="1"/>
    <x v="2"/>
    <x v="37"/>
    <x v="37"/>
    <x v="1"/>
  </r>
  <r>
    <x v="78"/>
    <x v="0"/>
    <x v="11"/>
    <x v="15"/>
    <x v="31"/>
    <x v="15"/>
    <x v="10"/>
    <x v="62"/>
    <x v="62"/>
    <x v="0"/>
  </r>
  <r>
    <x v="79"/>
    <x v="0"/>
    <x v="5"/>
    <x v="16"/>
    <x v="20"/>
    <x v="16"/>
    <x v="11"/>
    <x v="63"/>
    <x v="63"/>
    <x v="0"/>
  </r>
  <r>
    <x v="80"/>
    <x v="0"/>
    <x v="12"/>
    <x v="17"/>
    <x v="32"/>
    <x v="0"/>
    <x v="12"/>
    <x v="37"/>
    <x v="37"/>
    <x v="1"/>
  </r>
  <r>
    <x v="81"/>
    <x v="0"/>
    <x v="13"/>
    <x v="18"/>
    <x v="33"/>
    <x v="17"/>
    <x v="13"/>
    <x v="64"/>
    <x v="64"/>
    <x v="1"/>
  </r>
  <r>
    <x v="82"/>
    <x v="0"/>
    <x v="14"/>
    <x v="19"/>
    <x v="1"/>
    <x v="18"/>
    <x v="14"/>
    <x v="45"/>
    <x v="45"/>
    <x v="1"/>
  </r>
  <r>
    <x v="63"/>
    <x v="1"/>
    <x v="15"/>
    <x v="20"/>
    <x v="34"/>
    <x v="19"/>
    <x v="15"/>
    <x v="30"/>
    <x v="30"/>
    <x v="0"/>
  </r>
  <r>
    <x v="64"/>
    <x v="1"/>
    <x v="16"/>
    <x v="21"/>
    <x v="35"/>
    <x v="20"/>
    <x v="16"/>
    <x v="65"/>
    <x v="65"/>
    <x v="3"/>
  </r>
  <r>
    <x v="65"/>
    <x v="0"/>
    <x v="17"/>
    <x v="21"/>
    <x v="36"/>
    <x v="20"/>
    <x v="17"/>
    <x v="66"/>
    <x v="66"/>
    <x v="1"/>
  </r>
  <r>
    <x v="66"/>
    <x v="1"/>
    <x v="18"/>
    <x v="5"/>
    <x v="37"/>
    <x v="5"/>
    <x v="18"/>
    <x v="26"/>
    <x v="26"/>
    <x v="0"/>
  </r>
  <r>
    <x v="63"/>
    <x v="1"/>
    <x v="1"/>
    <x v="6"/>
    <x v="18"/>
    <x v="6"/>
    <x v="19"/>
    <x v="19"/>
    <x v="19"/>
    <x v="1"/>
  </r>
  <r>
    <x v="64"/>
    <x v="0"/>
    <x v="19"/>
    <x v="7"/>
    <x v="38"/>
    <x v="7"/>
    <x v="20"/>
    <x v="67"/>
    <x v="67"/>
    <x v="0"/>
  </r>
  <r>
    <x v="65"/>
    <x v="0"/>
    <x v="20"/>
    <x v="0"/>
    <x v="39"/>
    <x v="8"/>
    <x v="21"/>
    <x v="38"/>
    <x v="38"/>
    <x v="1"/>
  </r>
  <r>
    <x v="66"/>
    <x v="1"/>
    <x v="21"/>
    <x v="8"/>
    <x v="17"/>
    <x v="9"/>
    <x v="22"/>
    <x v="30"/>
    <x v="30"/>
    <x v="0"/>
  </r>
  <r>
    <x v="63"/>
    <x v="1"/>
    <x v="22"/>
    <x v="9"/>
    <x v="22"/>
    <x v="10"/>
    <x v="12"/>
    <x v="68"/>
    <x v="68"/>
    <x v="1"/>
  </r>
  <r>
    <x v="64"/>
    <x v="1"/>
    <x v="32"/>
    <x v="10"/>
    <x v="26"/>
    <x v="11"/>
    <x v="1"/>
    <x v="69"/>
    <x v="69"/>
    <x v="0"/>
  </r>
  <r>
    <x v="65"/>
    <x v="0"/>
    <x v="21"/>
    <x v="11"/>
    <x v="19"/>
    <x v="12"/>
    <x v="30"/>
    <x v="70"/>
    <x v="70"/>
    <x v="3"/>
  </r>
  <r>
    <x v="66"/>
    <x v="1"/>
    <x v="0"/>
    <x v="12"/>
    <x v="16"/>
    <x v="13"/>
    <x v="31"/>
    <x v="70"/>
    <x v="70"/>
    <x v="3"/>
  </r>
  <r>
    <x v="83"/>
    <x v="2"/>
    <x v="33"/>
    <x v="22"/>
    <x v="40"/>
    <x v="21"/>
    <x v="32"/>
    <x v="71"/>
    <x v="7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7" firstHeaderRow="1" firstDataRow="1" firstDataCol="1"/>
  <pivotFields count="9">
    <pivotField compact="0" showAll="0">
      <items count="85">
        <item x="75"/>
        <item x="68"/>
        <item x="67"/>
        <item x="25"/>
        <item x="39"/>
        <item x="74"/>
        <item x="59"/>
        <item x="31"/>
        <item x="20"/>
        <item x="73"/>
        <item x="46"/>
        <item x="13"/>
        <item x="35"/>
        <item x="66"/>
        <item x="55"/>
        <item x="65"/>
        <item x="72"/>
        <item x="50"/>
        <item x="82"/>
        <item x="33"/>
        <item x="71"/>
        <item x="34"/>
        <item x="4"/>
        <item x="49"/>
        <item x="16"/>
        <item x="62"/>
        <item x="0"/>
        <item x="58"/>
        <item x="81"/>
        <item x="22"/>
        <item x="41"/>
        <item x="79"/>
        <item x="52"/>
        <item x="2"/>
        <item x="78"/>
        <item x="23"/>
        <item x="12"/>
        <item x="19"/>
        <item x="64"/>
        <item x="63"/>
        <item x="45"/>
        <item x="40"/>
        <item x="61"/>
        <item x="1"/>
        <item x="48"/>
        <item x="57"/>
        <item x="27"/>
        <item x="10"/>
        <item x="14"/>
        <item x="15"/>
        <item x="60"/>
        <item x="17"/>
        <item x="38"/>
        <item x="5"/>
        <item x="26"/>
        <item x="7"/>
        <item x="70"/>
        <item x="8"/>
        <item x="36"/>
        <item x="69"/>
        <item x="76"/>
        <item x="43"/>
        <item x="21"/>
        <item x="18"/>
        <item x="11"/>
        <item x="32"/>
        <item x="80"/>
        <item x="9"/>
        <item x="56"/>
        <item x="6"/>
        <item x="54"/>
        <item x="47"/>
        <item x="30"/>
        <item x="44"/>
        <item x="77"/>
        <item x="24"/>
        <item x="28"/>
        <item x="53"/>
        <item x="42"/>
        <item x="29"/>
        <item x="3"/>
        <item x="37"/>
        <item x="51"/>
        <item x="83"/>
        <item t="default"/>
      </items>
    </pivotField>
    <pivotField axis="axisRow" compact="0" showAll="0">
      <items count="4">
        <item x="1"/>
        <item x="0"/>
        <item x="2"/>
        <item t="default"/>
      </items>
    </pivotField>
    <pivotField compact="0" showAll="0">
      <items count="35">
        <item x="6"/>
        <item x="23"/>
        <item x="27"/>
        <item x="26"/>
        <item x="30"/>
        <item x="2"/>
        <item x="18"/>
        <item x="25"/>
        <item x="7"/>
        <item x="4"/>
        <item x="12"/>
        <item x="11"/>
        <item x="15"/>
        <item x="9"/>
        <item x="19"/>
        <item x="21"/>
        <item x="5"/>
        <item x="32"/>
        <item x="24"/>
        <item x="8"/>
        <item x="31"/>
        <item x="3"/>
        <item x="14"/>
        <item x="1"/>
        <item x="10"/>
        <item x="0"/>
        <item x="17"/>
        <item x="16"/>
        <item x="20"/>
        <item x="22"/>
        <item x="13"/>
        <item x="28"/>
        <item x="29"/>
        <item x="33"/>
        <item t="default"/>
      </items>
    </pivotField>
    <pivotField compact="0" showAll="0">
      <items count="24">
        <item x="2"/>
        <item x="16"/>
        <item x="1"/>
        <item x="3"/>
        <item x="10"/>
        <item x="8"/>
        <item x="13"/>
        <item x="7"/>
        <item x="18"/>
        <item x="20"/>
        <item x="9"/>
        <item x="6"/>
        <item x="5"/>
        <item x="12"/>
        <item x="17"/>
        <item x="0"/>
        <item x="4"/>
        <item x="15"/>
        <item x="14"/>
        <item x="19"/>
        <item x="21"/>
        <item x="11"/>
        <item x="22"/>
        <item t="default"/>
      </items>
    </pivotField>
    <pivotField compact="0" showAll="0">
      <items count="42">
        <item x="15"/>
        <item x="25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28"/>
        <item x="30"/>
        <item x="31"/>
        <item x="20"/>
        <item x="32"/>
        <item x="33"/>
        <item x="1"/>
        <item x="34"/>
        <item x="35"/>
        <item x="36"/>
        <item x="37"/>
        <item x="18"/>
        <item x="38"/>
        <item x="39"/>
        <item x="17"/>
        <item x="22"/>
        <item x="26"/>
        <item x="19"/>
        <item x="16"/>
        <item x="24"/>
        <item x="23"/>
        <item x="27"/>
        <item x="29"/>
        <item x="21"/>
        <item x="40"/>
        <item t="default"/>
      </items>
    </pivotField>
    <pivotField compact="0" showAll="0">
      <items count="23">
        <item x="2"/>
        <item x="16"/>
        <item x="3"/>
        <item x="11"/>
        <item x="9"/>
        <item x="14"/>
        <item x="7"/>
        <item x="17"/>
        <item x="19"/>
        <item x="10"/>
        <item x="6"/>
        <item x="5"/>
        <item x="13"/>
        <item x="0"/>
        <item x="8"/>
        <item x="4"/>
        <item x="15"/>
        <item x="1"/>
        <item x="18"/>
        <item x="20"/>
        <item x="12"/>
        <item x="21"/>
        <item t="default"/>
      </items>
    </pivotField>
    <pivotField compact="0" showAll="0">
      <items count="34">
        <item x="3"/>
        <item x="17"/>
        <item x="0"/>
        <item x="4"/>
        <item x="11"/>
        <item x="2"/>
        <item x="14"/>
        <item x="25"/>
        <item x="8"/>
        <item x="26"/>
        <item x="19"/>
        <item x="27"/>
        <item x="21"/>
        <item x="28"/>
        <item x="29"/>
        <item x="10"/>
        <item x="7"/>
        <item x="6"/>
        <item x="13"/>
        <item x="18"/>
        <item x="9"/>
        <item x="5"/>
        <item x="23"/>
        <item x="16"/>
        <item x="15"/>
        <item x="20"/>
        <item x="24"/>
        <item x="22"/>
        <item x="12"/>
        <item x="1"/>
        <item x="30"/>
        <item x="31"/>
        <item x="32"/>
        <item t="default"/>
      </items>
    </pivotField>
    <pivotField compact="0" showAll="0">
      <items count="73">
        <item x="2"/>
        <item x="43"/>
        <item x="3"/>
        <item x="63"/>
        <item x="49"/>
        <item x="17"/>
        <item x="6"/>
        <item x="11"/>
        <item x="7"/>
        <item x="44"/>
        <item x="59"/>
        <item x="33"/>
        <item x="51"/>
        <item x="21"/>
        <item x="56"/>
        <item x="4"/>
        <item x="40"/>
        <item x="27"/>
        <item x="10"/>
        <item x="14"/>
        <item x="9"/>
        <item x="39"/>
        <item x="60"/>
        <item x="47"/>
        <item x="61"/>
        <item x="18"/>
        <item x="0"/>
        <item x="30"/>
        <item x="29"/>
        <item x="67"/>
        <item x="31"/>
        <item x="15"/>
        <item x="36"/>
        <item x="69"/>
        <item x="26"/>
        <item x="41"/>
        <item x="16"/>
        <item x="62"/>
        <item x="5"/>
        <item x="54"/>
        <item x="8"/>
        <item x="64"/>
        <item x="23"/>
        <item x="46"/>
        <item x="13"/>
        <item x="57"/>
        <item x="19"/>
        <item x="1"/>
        <item x="37"/>
        <item x="66"/>
        <item x="12"/>
        <item x="50"/>
        <item x="53"/>
        <item x="45"/>
        <item x="24"/>
        <item x="34"/>
        <item x="42"/>
        <item x="55"/>
        <item x="58"/>
        <item x="38"/>
        <item x="68"/>
        <item x="20"/>
        <item x="35"/>
        <item x="28"/>
        <item x="25"/>
        <item x="22"/>
        <item x="48"/>
        <item x="52"/>
        <item x="70"/>
        <item x="65"/>
        <item x="32"/>
        <item x="71"/>
        <item t="default"/>
      </items>
    </pivotField>
    <pivotField dataField="1" compact="0" showAll="0">
      <items count="73">
        <item x="2"/>
        <item x="43"/>
        <item x="3"/>
        <item x="63"/>
        <item x="49"/>
        <item x="17"/>
        <item x="6"/>
        <item x="11"/>
        <item x="7"/>
        <item x="44"/>
        <item x="59"/>
        <item x="33"/>
        <item x="51"/>
        <item x="21"/>
        <item x="56"/>
        <item x="4"/>
        <item x="40"/>
        <item x="27"/>
        <item x="10"/>
        <item x="14"/>
        <item x="9"/>
        <item x="39"/>
        <item x="60"/>
        <item x="47"/>
        <item x="61"/>
        <item x="18"/>
        <item x="0"/>
        <item x="30"/>
        <item x="29"/>
        <item x="67"/>
        <item x="31"/>
        <item x="15"/>
        <item x="36"/>
        <item x="69"/>
        <item x="26"/>
        <item x="41"/>
        <item x="16"/>
        <item x="62"/>
        <item x="5"/>
        <item x="54"/>
        <item x="8"/>
        <item x="64"/>
        <item x="23"/>
        <item x="46"/>
        <item x="13"/>
        <item x="57"/>
        <item x="19"/>
        <item x="1"/>
        <item x="37"/>
        <item x="66"/>
        <item x="12"/>
        <item x="50"/>
        <item x="53"/>
        <item x="45"/>
        <item x="24"/>
        <item x="34"/>
        <item x="42"/>
        <item x="55"/>
        <item x="58"/>
        <item x="38"/>
        <item x="68"/>
        <item x="20"/>
        <item x="35"/>
        <item x="28"/>
        <item x="25"/>
        <item x="22"/>
        <item x="48"/>
        <item x="52"/>
        <item x="70"/>
        <item x="65"/>
        <item x="32"/>
        <item x="7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平均值项:平均成绩" fld="8" subtotal="average" baseField="0" baseItem="0"/>
  </dataFields>
  <formats count="2">
    <format dxfId="0">
      <pivotArea dataOnly="0" axis="axisValues" fieldPosition="0"/>
    </format>
    <format dxfId="1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11:B15" firstHeaderRow="1" firstDataRow="1" firstDataCol="1"/>
  <pivotFields count="10">
    <pivotField compact="0" showAll="0">
      <items count="85">
        <item x="75"/>
        <item x="68"/>
        <item x="67"/>
        <item x="25"/>
        <item x="39"/>
        <item x="74"/>
        <item x="59"/>
        <item x="31"/>
        <item x="20"/>
        <item x="73"/>
        <item x="46"/>
        <item x="13"/>
        <item x="35"/>
        <item x="66"/>
        <item x="55"/>
        <item x="65"/>
        <item x="72"/>
        <item x="50"/>
        <item x="82"/>
        <item x="33"/>
        <item x="71"/>
        <item x="34"/>
        <item x="4"/>
        <item x="49"/>
        <item x="16"/>
        <item x="62"/>
        <item x="0"/>
        <item x="58"/>
        <item x="81"/>
        <item x="22"/>
        <item x="41"/>
        <item x="79"/>
        <item x="52"/>
        <item x="2"/>
        <item x="78"/>
        <item x="23"/>
        <item x="12"/>
        <item x="19"/>
        <item x="64"/>
        <item x="63"/>
        <item x="45"/>
        <item x="40"/>
        <item x="61"/>
        <item x="1"/>
        <item x="48"/>
        <item x="57"/>
        <item x="27"/>
        <item x="10"/>
        <item x="14"/>
        <item x="15"/>
        <item x="60"/>
        <item x="17"/>
        <item x="38"/>
        <item x="5"/>
        <item x="26"/>
        <item x="7"/>
        <item x="70"/>
        <item x="8"/>
        <item x="36"/>
        <item x="69"/>
        <item x="76"/>
        <item x="43"/>
        <item x="21"/>
        <item x="18"/>
        <item x="11"/>
        <item x="32"/>
        <item x="80"/>
        <item x="9"/>
        <item x="56"/>
        <item x="6"/>
        <item x="54"/>
        <item x="47"/>
        <item x="30"/>
        <item x="44"/>
        <item x="77"/>
        <item x="24"/>
        <item x="28"/>
        <item x="53"/>
        <item x="42"/>
        <item x="29"/>
        <item x="3"/>
        <item x="37"/>
        <item x="51"/>
        <item x="83"/>
        <item t="default"/>
      </items>
    </pivotField>
    <pivotField axis="axisRow" compact="0" showAll="0">
      <items count="4">
        <item x="1"/>
        <item x="0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6">
        <item x="2"/>
        <item x="0"/>
        <item x="1"/>
        <item x="3"/>
        <item x="4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评级" fld="9" subtotal="count" baseField="0" baseItem="0"/>
  </dataFields>
  <formats count="3">
    <format dxfId="2">
      <pivotArea dataOnly="0" axis="axisValues" fieldPosition="0"/>
    </format>
    <format dxfId="3">
      <pivotArea collapsedLevelsAreSubtotals="1" fieldPosition="0"/>
    </format>
    <format dxfId="4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E1:G18" firstHeaderRow="1" firstDataRow="1" firstDataCol="2"/>
  <pivotFields count="10">
    <pivotField compact="0" showAll="0"/>
    <pivotField axis="axisRow" compact="0" showAll="0">
      <items count="4">
        <item x="1"/>
        <item x="0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countASubtotal="1" multipleItemSelectionAllowed="1" showAll="0">
      <items count="6">
        <item x="2"/>
        <item x="0"/>
        <item x="1"/>
        <item x="3"/>
        <item x="4"/>
        <item t="countA"/>
      </items>
    </pivotField>
  </pivotFields>
  <rowFields count="2">
    <field x="1"/>
    <field x="9"/>
  </rowFields>
  <rowItems count="17">
    <i>
      <x/>
    </i>
    <i r="1"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4"/>
    </i>
    <i t="countA">
      <x v="1048832"/>
      <x/>
    </i>
    <i t="countA" r="1">
      <x v="1"/>
    </i>
    <i t="countA" r="1">
      <x v="2"/>
    </i>
    <i t="countA" r="1">
      <x v="3"/>
    </i>
    <i t="countA" r="1">
      <x v="4"/>
    </i>
    <i t="grand">
      <x/>
    </i>
  </rowItems>
  <colItems count="1">
    <i/>
  </colItems>
  <dataFields count="1">
    <dataField name="计数项:评级" fld="9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B1" workbookViewId="0">
      <selection activeCell="K1" sqref="B$1:K$1048576"/>
    </sheetView>
  </sheetViews>
  <sheetFormatPr defaultColWidth="11.5" defaultRowHeight="20.25"/>
  <cols>
    <col min="1" max="1" width="11.5" style="4" customWidth="1"/>
    <col min="2" max="2" width="11.5" style="5" customWidth="1"/>
    <col min="3" max="3" width="6.875" style="4" customWidth="1"/>
    <col min="4" max="9" width="11.5" style="5" customWidth="1"/>
    <col min="10" max="10" width="12.375" style="6" customWidth="1"/>
    <col min="11" max="11" width="11.5" style="5" customWidth="1"/>
    <col min="12" max="13" width="11.5" style="4" customWidth="1"/>
    <col min="14" max="16384" width="11.5" style="5" customWidth="1"/>
  </cols>
  <sheetData>
    <row r="1" s="3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6">
      <c r="A2" s="4">
        <v>1</v>
      </c>
      <c r="B2" s="5" t="s">
        <v>12</v>
      </c>
      <c r="C2" s="4" t="s">
        <v>13</v>
      </c>
      <c r="D2" s="5">
        <v>90</v>
      </c>
      <c r="E2" s="5">
        <v>89</v>
      </c>
      <c r="F2" s="5">
        <v>60</v>
      </c>
      <c r="G2" s="5">
        <v>88</v>
      </c>
      <c r="H2" s="5">
        <v>54</v>
      </c>
      <c r="I2" s="5">
        <f>SUM(D2:H2)</f>
        <v>381</v>
      </c>
      <c r="J2" s="6">
        <f>AVERAGE(D2:H2)</f>
        <v>76.2</v>
      </c>
      <c r="K2" s="5" t="str">
        <f>VLOOKUP(J2,$O$2:$P$5,2,1)</f>
        <v>及格</v>
      </c>
      <c r="L2" s="4">
        <f>RANK(I2,I2:I101,0)</f>
        <v>65</v>
      </c>
      <c r="O2" s="8">
        <v>0</v>
      </c>
      <c r="P2" s="9" t="s">
        <v>14</v>
      </c>
    </row>
    <row r="3" spans="1:16">
      <c r="A3" s="4">
        <v>2</v>
      </c>
      <c r="B3" s="5" t="s">
        <v>15</v>
      </c>
      <c r="C3" s="4" t="s">
        <v>13</v>
      </c>
      <c r="D3" s="5">
        <v>88</v>
      </c>
      <c r="E3" s="5">
        <v>53</v>
      </c>
      <c r="F3" s="5">
        <v>78</v>
      </c>
      <c r="G3" s="5">
        <v>93</v>
      </c>
      <c r="H3" s="5">
        <v>98</v>
      </c>
      <c r="I3" s="5">
        <f t="shared" ref="I3:I34" si="0">SUM(D3:H3)</f>
        <v>410</v>
      </c>
      <c r="J3" s="6">
        <f t="shared" ref="J3:J8" si="1">AVERAGE(D3:H3)</f>
        <v>82</v>
      </c>
      <c r="K3" s="5" t="str">
        <f t="shared" ref="K3:K11" si="2">VLOOKUP(J3,$O$2:$P$5,2,1)</f>
        <v>良好</v>
      </c>
      <c r="L3" s="4">
        <f t="shared" ref="L3:L34" si="3">RANK(I3,I3:I102,0)</f>
        <v>34</v>
      </c>
      <c r="O3" s="8">
        <v>60</v>
      </c>
      <c r="P3" s="9" t="s">
        <v>16</v>
      </c>
    </row>
    <row r="4" spans="1:16">
      <c r="A4" s="4">
        <v>3</v>
      </c>
      <c r="B4" s="5" t="s">
        <v>17</v>
      </c>
      <c r="C4" s="4" t="s">
        <v>18</v>
      </c>
      <c r="D4" s="5">
        <v>47</v>
      </c>
      <c r="E4" s="5">
        <v>21</v>
      </c>
      <c r="F4" s="5">
        <v>58</v>
      </c>
      <c r="G4" s="5">
        <v>21</v>
      </c>
      <c r="H4" s="5">
        <v>64</v>
      </c>
      <c r="I4" s="5">
        <f t="shared" si="0"/>
        <v>211</v>
      </c>
      <c r="J4" s="6">
        <f t="shared" si="1"/>
        <v>42.2</v>
      </c>
      <c r="K4" s="5" t="str">
        <f t="shared" si="2"/>
        <v>不及格</v>
      </c>
      <c r="L4" s="4">
        <f t="shared" si="3"/>
        <v>98</v>
      </c>
      <c r="O4" s="8">
        <v>80</v>
      </c>
      <c r="P4" s="9" t="s">
        <v>19</v>
      </c>
    </row>
    <row r="5" spans="1:16">
      <c r="A5" s="4">
        <v>4</v>
      </c>
      <c r="B5" s="5" t="s">
        <v>20</v>
      </c>
      <c r="C5" s="4" t="s">
        <v>18</v>
      </c>
      <c r="D5" s="5">
        <v>86</v>
      </c>
      <c r="E5" s="5">
        <v>58</v>
      </c>
      <c r="F5" s="5">
        <v>59</v>
      </c>
      <c r="G5" s="5">
        <v>58</v>
      </c>
      <c r="H5" s="5">
        <v>21</v>
      </c>
      <c r="I5" s="5">
        <f t="shared" si="0"/>
        <v>282</v>
      </c>
      <c r="J5" s="6">
        <f t="shared" si="1"/>
        <v>56.4</v>
      </c>
      <c r="K5" s="5" t="str">
        <f t="shared" si="2"/>
        <v>不及格</v>
      </c>
      <c r="L5" s="4">
        <f t="shared" si="3"/>
        <v>96</v>
      </c>
      <c r="O5" s="8">
        <v>90</v>
      </c>
      <c r="P5" s="9" t="s">
        <v>21</v>
      </c>
    </row>
    <row r="6" spans="1:12">
      <c r="A6" s="4">
        <v>5</v>
      </c>
      <c r="B6" s="5" t="s">
        <v>22</v>
      </c>
      <c r="C6" s="4" t="s">
        <v>13</v>
      </c>
      <c r="D6" s="5">
        <v>59</v>
      </c>
      <c r="E6" s="5">
        <v>90</v>
      </c>
      <c r="F6" s="5">
        <v>60</v>
      </c>
      <c r="G6" s="5">
        <v>90</v>
      </c>
      <c r="H6" s="5">
        <v>58</v>
      </c>
      <c r="I6" s="5">
        <f t="shared" si="0"/>
        <v>357</v>
      </c>
      <c r="J6" s="6">
        <f t="shared" si="1"/>
        <v>71.4</v>
      </c>
      <c r="K6" s="5" t="str">
        <f t="shared" si="2"/>
        <v>及格</v>
      </c>
      <c r="L6" s="4">
        <f t="shared" si="3"/>
        <v>77</v>
      </c>
    </row>
    <row r="7" spans="1:12">
      <c r="A7" s="4">
        <v>6</v>
      </c>
      <c r="B7" s="5" t="s">
        <v>23</v>
      </c>
      <c r="C7" s="4" t="s">
        <v>13</v>
      </c>
      <c r="D7" s="5">
        <v>75</v>
      </c>
      <c r="E7" s="5">
        <v>86</v>
      </c>
      <c r="F7" s="5">
        <v>61</v>
      </c>
      <c r="G7" s="5">
        <v>86</v>
      </c>
      <c r="H7" s="5">
        <v>90</v>
      </c>
      <c r="I7" s="5">
        <f t="shared" si="0"/>
        <v>398</v>
      </c>
      <c r="J7" s="6">
        <f t="shared" si="1"/>
        <v>79.6</v>
      </c>
      <c r="K7" s="5" t="str">
        <f t="shared" si="2"/>
        <v>及格</v>
      </c>
      <c r="L7" s="4">
        <f t="shared" si="3"/>
        <v>46</v>
      </c>
    </row>
    <row r="8" spans="1:12">
      <c r="A8" s="4">
        <v>7</v>
      </c>
      <c r="B8" s="5" t="s">
        <v>24</v>
      </c>
      <c r="C8" s="4" t="s">
        <v>13</v>
      </c>
      <c r="D8" s="5">
        <v>21</v>
      </c>
      <c r="E8" s="5">
        <v>83</v>
      </c>
      <c r="F8" s="5">
        <v>62</v>
      </c>
      <c r="G8" s="5">
        <v>83</v>
      </c>
      <c r="H8" s="5">
        <v>86</v>
      </c>
      <c r="I8" s="5">
        <f t="shared" si="0"/>
        <v>335</v>
      </c>
      <c r="J8" s="6">
        <f t="shared" si="1"/>
        <v>67</v>
      </c>
      <c r="K8" s="5" t="str">
        <f t="shared" si="2"/>
        <v>及格</v>
      </c>
      <c r="L8" s="4">
        <f t="shared" si="3"/>
        <v>90</v>
      </c>
    </row>
    <row r="9" spans="1:12">
      <c r="A9" s="4">
        <v>8</v>
      </c>
      <c r="B9" s="5" t="s">
        <v>25</v>
      </c>
      <c r="C9" s="4" t="s">
        <v>13</v>
      </c>
      <c r="D9" s="5">
        <v>58</v>
      </c>
      <c r="E9" s="5">
        <v>68</v>
      </c>
      <c r="F9" s="5">
        <v>63</v>
      </c>
      <c r="G9" s="5">
        <v>68</v>
      </c>
      <c r="H9" s="5">
        <v>83</v>
      </c>
      <c r="I9" s="5">
        <f t="shared" si="0"/>
        <v>340</v>
      </c>
      <c r="J9" s="6">
        <f t="shared" ref="J9:J40" si="4">AVERAGE(D9:H9)</f>
        <v>68</v>
      </c>
      <c r="K9" s="5" t="str">
        <f t="shared" si="2"/>
        <v>及格</v>
      </c>
      <c r="L9" s="4">
        <f t="shared" si="3"/>
        <v>86</v>
      </c>
    </row>
    <row r="10" spans="1:12">
      <c r="A10" s="4">
        <v>9</v>
      </c>
      <c r="B10" s="5" t="s">
        <v>26</v>
      </c>
      <c r="C10" s="4" t="s">
        <v>13</v>
      </c>
      <c r="D10" s="5">
        <v>90</v>
      </c>
      <c r="E10" s="5">
        <v>89</v>
      </c>
      <c r="F10" s="5">
        <v>64</v>
      </c>
      <c r="G10" s="5">
        <v>89</v>
      </c>
      <c r="H10" s="5">
        <v>68</v>
      </c>
      <c r="I10" s="5">
        <f t="shared" si="0"/>
        <v>400</v>
      </c>
      <c r="J10" s="6">
        <f t="shared" si="4"/>
        <v>80</v>
      </c>
      <c r="K10" s="5" t="str">
        <f t="shared" si="2"/>
        <v>良好</v>
      </c>
      <c r="L10" s="4">
        <f t="shared" si="3"/>
        <v>43</v>
      </c>
    </row>
    <row r="11" spans="1:12">
      <c r="A11" s="4">
        <v>10</v>
      </c>
      <c r="B11" s="5" t="s">
        <v>27</v>
      </c>
      <c r="C11" s="4" t="s">
        <v>18</v>
      </c>
      <c r="D11" s="5">
        <v>86</v>
      </c>
      <c r="E11" s="5">
        <v>64</v>
      </c>
      <c r="F11" s="5">
        <v>65</v>
      </c>
      <c r="G11" s="5">
        <v>64</v>
      </c>
      <c r="H11" s="5">
        <v>89</v>
      </c>
      <c r="I11" s="5">
        <f t="shared" si="0"/>
        <v>368</v>
      </c>
      <c r="J11" s="6">
        <f t="shared" si="4"/>
        <v>73.6</v>
      </c>
      <c r="K11" s="5" t="str">
        <f t="shared" si="2"/>
        <v>及格</v>
      </c>
      <c r="L11" s="4">
        <f t="shared" si="3"/>
        <v>68</v>
      </c>
    </row>
    <row r="12" spans="1:12">
      <c r="A12" s="4">
        <v>11</v>
      </c>
      <c r="B12" s="5" t="s">
        <v>28</v>
      </c>
      <c r="C12" s="4" t="s">
        <v>18</v>
      </c>
      <c r="D12" s="5">
        <v>83</v>
      </c>
      <c r="E12" s="5">
        <v>75</v>
      </c>
      <c r="F12" s="5">
        <v>66</v>
      </c>
      <c r="G12" s="5">
        <v>75</v>
      </c>
      <c r="H12" s="5">
        <v>64</v>
      </c>
      <c r="I12" s="5">
        <f t="shared" si="0"/>
        <v>363</v>
      </c>
      <c r="J12" s="6">
        <f t="shared" si="4"/>
        <v>72.6</v>
      </c>
      <c r="K12" s="5" t="str">
        <f t="shared" ref="K12:K43" si="5">VLOOKUP(J12,$O$2:$P$5,2,1)</f>
        <v>及格</v>
      </c>
      <c r="L12" s="4">
        <f t="shared" si="3"/>
        <v>69</v>
      </c>
    </row>
    <row r="13" spans="1:12">
      <c r="A13" s="4">
        <v>12</v>
      </c>
      <c r="B13" s="5" t="s">
        <v>29</v>
      </c>
      <c r="C13" s="4" t="s">
        <v>13</v>
      </c>
      <c r="D13" s="5">
        <v>68</v>
      </c>
      <c r="E13" s="5">
        <v>63</v>
      </c>
      <c r="F13" s="5">
        <v>67</v>
      </c>
      <c r="G13" s="5">
        <v>63</v>
      </c>
      <c r="H13" s="5">
        <v>75</v>
      </c>
      <c r="I13" s="5">
        <f t="shared" si="0"/>
        <v>336</v>
      </c>
      <c r="J13" s="6">
        <f t="shared" si="4"/>
        <v>67.2</v>
      </c>
      <c r="K13" s="5" t="str">
        <f t="shared" si="5"/>
        <v>及格</v>
      </c>
      <c r="L13" s="4">
        <f t="shared" si="3"/>
        <v>83</v>
      </c>
    </row>
    <row r="14" spans="1:12">
      <c r="A14" s="4">
        <v>13</v>
      </c>
      <c r="B14" s="5" t="s">
        <v>30</v>
      </c>
      <c r="C14" s="4" t="s">
        <v>13</v>
      </c>
      <c r="D14" s="5">
        <v>89</v>
      </c>
      <c r="E14" s="5">
        <v>97</v>
      </c>
      <c r="F14" s="5">
        <v>68</v>
      </c>
      <c r="G14" s="5">
        <v>97</v>
      </c>
      <c r="H14" s="5">
        <v>63</v>
      </c>
      <c r="I14" s="5">
        <f t="shared" si="0"/>
        <v>414</v>
      </c>
      <c r="J14" s="6">
        <f t="shared" si="4"/>
        <v>82.8</v>
      </c>
      <c r="K14" s="5" t="str">
        <f t="shared" si="5"/>
        <v>良好</v>
      </c>
      <c r="L14" s="4">
        <f t="shared" si="3"/>
        <v>29</v>
      </c>
    </row>
    <row r="15" spans="1:12">
      <c r="A15" s="4">
        <v>14</v>
      </c>
      <c r="B15" s="5" t="s">
        <v>31</v>
      </c>
      <c r="C15" s="4" t="s">
        <v>13</v>
      </c>
      <c r="D15" s="5">
        <v>64</v>
      </c>
      <c r="E15" s="5">
        <v>87</v>
      </c>
      <c r="F15" s="5">
        <v>69</v>
      </c>
      <c r="G15" s="5">
        <v>87</v>
      </c>
      <c r="H15" s="5">
        <v>97</v>
      </c>
      <c r="I15" s="5">
        <f t="shared" si="0"/>
        <v>404</v>
      </c>
      <c r="J15" s="6">
        <f t="shared" si="4"/>
        <v>80.8</v>
      </c>
      <c r="K15" s="5" t="str">
        <f t="shared" si="5"/>
        <v>良好</v>
      </c>
      <c r="L15" s="4">
        <f t="shared" si="3"/>
        <v>38</v>
      </c>
    </row>
    <row r="16" spans="1:12">
      <c r="A16" s="4">
        <v>15</v>
      </c>
      <c r="B16" s="5" t="s">
        <v>32</v>
      </c>
      <c r="C16" s="4" t="s">
        <v>13</v>
      </c>
      <c r="D16" s="5">
        <v>75</v>
      </c>
      <c r="E16" s="5">
        <v>66</v>
      </c>
      <c r="F16" s="5">
        <v>70</v>
      </c>
      <c r="G16" s="5">
        <v>66</v>
      </c>
      <c r="H16" s="5">
        <v>87</v>
      </c>
      <c r="I16" s="5">
        <f t="shared" si="0"/>
        <v>364</v>
      </c>
      <c r="J16" s="6">
        <f t="shared" si="4"/>
        <v>72.8</v>
      </c>
      <c r="K16" s="5" t="str">
        <f t="shared" si="5"/>
        <v>及格</v>
      </c>
      <c r="L16" s="4">
        <f t="shared" si="3"/>
        <v>66</v>
      </c>
    </row>
    <row r="17" spans="1:12">
      <c r="A17" s="4">
        <v>16</v>
      </c>
      <c r="B17" s="5" t="s">
        <v>33</v>
      </c>
      <c r="C17" s="4" t="s">
        <v>13</v>
      </c>
      <c r="D17" s="5">
        <v>63</v>
      </c>
      <c r="E17" s="5">
        <v>93</v>
      </c>
      <c r="F17" s="5">
        <v>71</v>
      </c>
      <c r="G17" s="5">
        <v>93</v>
      </c>
      <c r="H17" s="5">
        <v>66</v>
      </c>
      <c r="I17" s="5">
        <f t="shared" si="0"/>
        <v>386</v>
      </c>
      <c r="J17" s="6">
        <f t="shared" si="4"/>
        <v>77.2</v>
      </c>
      <c r="K17" s="5" t="str">
        <f t="shared" si="5"/>
        <v>及格</v>
      </c>
      <c r="L17" s="4">
        <f t="shared" si="3"/>
        <v>52</v>
      </c>
    </row>
    <row r="18" spans="1:12">
      <c r="A18" s="4">
        <v>17</v>
      </c>
      <c r="B18" s="5" t="s">
        <v>34</v>
      </c>
      <c r="C18" s="4" t="s">
        <v>13</v>
      </c>
      <c r="D18" s="5">
        <v>97</v>
      </c>
      <c r="E18" s="5">
        <v>92</v>
      </c>
      <c r="F18" s="5">
        <v>21</v>
      </c>
      <c r="G18" s="5">
        <v>92</v>
      </c>
      <c r="H18" s="5">
        <v>93</v>
      </c>
      <c r="I18" s="5">
        <f t="shared" si="0"/>
        <v>395</v>
      </c>
      <c r="J18" s="6">
        <f t="shared" si="4"/>
        <v>79</v>
      </c>
      <c r="K18" s="5" t="str">
        <f t="shared" si="5"/>
        <v>及格</v>
      </c>
      <c r="L18" s="4">
        <f t="shared" si="3"/>
        <v>44</v>
      </c>
    </row>
    <row r="19" spans="1:12">
      <c r="A19" s="4">
        <v>18</v>
      </c>
      <c r="B19" s="5" t="s">
        <v>35</v>
      </c>
      <c r="C19" s="4" t="s">
        <v>13</v>
      </c>
      <c r="D19" s="5">
        <v>87</v>
      </c>
      <c r="E19" s="5">
        <v>48</v>
      </c>
      <c r="F19" s="5">
        <v>58</v>
      </c>
      <c r="G19" s="5">
        <v>48</v>
      </c>
      <c r="H19" s="5">
        <v>92</v>
      </c>
      <c r="I19" s="5">
        <f t="shared" si="0"/>
        <v>333</v>
      </c>
      <c r="J19" s="6">
        <f t="shared" si="4"/>
        <v>66.6</v>
      </c>
      <c r="K19" s="5" t="str">
        <f t="shared" si="5"/>
        <v>及格</v>
      </c>
      <c r="L19" s="4">
        <f t="shared" si="3"/>
        <v>80</v>
      </c>
    </row>
    <row r="20" spans="1:12">
      <c r="A20" s="4">
        <v>19</v>
      </c>
      <c r="B20" s="5" t="s">
        <v>36</v>
      </c>
      <c r="C20" s="4" t="s">
        <v>13</v>
      </c>
      <c r="D20" s="5">
        <v>66</v>
      </c>
      <c r="E20" s="5">
        <v>88</v>
      </c>
      <c r="F20" s="5">
        <v>90</v>
      </c>
      <c r="G20" s="5">
        <v>88</v>
      </c>
      <c r="H20" s="5">
        <v>48</v>
      </c>
      <c r="I20" s="5">
        <f t="shared" si="0"/>
        <v>380</v>
      </c>
      <c r="J20" s="6">
        <f t="shared" si="4"/>
        <v>76</v>
      </c>
      <c r="K20" s="5" t="str">
        <f t="shared" si="5"/>
        <v>及格</v>
      </c>
      <c r="L20" s="4">
        <f t="shared" si="3"/>
        <v>58</v>
      </c>
    </row>
    <row r="21" spans="1:12">
      <c r="A21" s="4">
        <v>20</v>
      </c>
      <c r="B21" s="5" t="s">
        <v>37</v>
      </c>
      <c r="C21" s="4" t="s">
        <v>13</v>
      </c>
      <c r="D21" s="5">
        <v>93</v>
      </c>
      <c r="E21" s="5">
        <v>70</v>
      </c>
      <c r="F21" s="5">
        <v>86</v>
      </c>
      <c r="G21" s="5">
        <v>70</v>
      </c>
      <c r="H21" s="5">
        <v>88</v>
      </c>
      <c r="I21" s="5">
        <f t="shared" si="0"/>
        <v>407</v>
      </c>
      <c r="J21" s="6">
        <f t="shared" si="4"/>
        <v>81.4</v>
      </c>
      <c r="K21" s="5" t="str">
        <f t="shared" si="5"/>
        <v>良好</v>
      </c>
      <c r="L21" s="4">
        <f t="shared" si="3"/>
        <v>34</v>
      </c>
    </row>
    <row r="22" spans="1:12">
      <c r="A22" s="4">
        <v>21</v>
      </c>
      <c r="B22" s="5" t="s">
        <v>38</v>
      </c>
      <c r="C22" s="4" t="s">
        <v>13</v>
      </c>
      <c r="D22" s="5">
        <v>92</v>
      </c>
      <c r="E22" s="5">
        <v>94</v>
      </c>
      <c r="F22" s="5">
        <v>83</v>
      </c>
      <c r="G22" s="5">
        <v>94</v>
      </c>
      <c r="H22" s="5">
        <v>70</v>
      </c>
      <c r="I22" s="5">
        <f t="shared" si="0"/>
        <v>433</v>
      </c>
      <c r="J22" s="6">
        <f t="shared" si="4"/>
        <v>86.6</v>
      </c>
      <c r="K22" s="5" t="str">
        <f t="shared" si="5"/>
        <v>良好</v>
      </c>
      <c r="L22" s="4">
        <f t="shared" si="3"/>
        <v>13</v>
      </c>
    </row>
    <row r="23" spans="1:12">
      <c r="A23" s="4">
        <v>22</v>
      </c>
      <c r="B23" s="5" t="s">
        <v>39</v>
      </c>
      <c r="C23" s="4" t="s">
        <v>18</v>
      </c>
      <c r="D23" s="5">
        <v>48</v>
      </c>
      <c r="E23" s="5">
        <v>72</v>
      </c>
      <c r="F23" s="5">
        <v>68</v>
      </c>
      <c r="G23" s="5">
        <v>72</v>
      </c>
      <c r="H23" s="5">
        <v>94</v>
      </c>
      <c r="I23" s="5">
        <f t="shared" si="0"/>
        <v>354</v>
      </c>
      <c r="J23" s="6">
        <f t="shared" si="4"/>
        <v>70.8</v>
      </c>
      <c r="K23" s="5" t="str">
        <f t="shared" si="5"/>
        <v>及格</v>
      </c>
      <c r="L23" s="4">
        <f t="shared" si="3"/>
        <v>66</v>
      </c>
    </row>
    <row r="24" spans="1:12">
      <c r="A24" s="4">
        <v>23</v>
      </c>
      <c r="B24" s="5" t="s">
        <v>40</v>
      </c>
      <c r="C24" s="4" t="s">
        <v>18</v>
      </c>
      <c r="D24" s="5">
        <v>88</v>
      </c>
      <c r="E24" s="5">
        <v>96</v>
      </c>
      <c r="F24" s="5">
        <v>89</v>
      </c>
      <c r="G24" s="5">
        <v>96</v>
      </c>
      <c r="H24" s="5">
        <v>72</v>
      </c>
      <c r="I24" s="5">
        <f t="shared" si="0"/>
        <v>441</v>
      </c>
      <c r="J24" s="6">
        <f t="shared" si="4"/>
        <v>88.2</v>
      </c>
      <c r="K24" s="5" t="str">
        <f t="shared" si="5"/>
        <v>良好</v>
      </c>
      <c r="L24" s="4">
        <f t="shared" si="3"/>
        <v>7</v>
      </c>
    </row>
    <row r="25" spans="1:12">
      <c r="A25" s="4">
        <v>24</v>
      </c>
      <c r="B25" s="5" t="s">
        <v>41</v>
      </c>
      <c r="C25" s="4" t="s">
        <v>18</v>
      </c>
      <c r="D25" s="5">
        <v>70</v>
      </c>
      <c r="E25" s="5">
        <v>86</v>
      </c>
      <c r="F25" s="5">
        <v>64</v>
      </c>
      <c r="G25" s="5">
        <v>86</v>
      </c>
      <c r="H25" s="5">
        <v>96</v>
      </c>
      <c r="I25" s="5">
        <f t="shared" si="0"/>
        <v>402</v>
      </c>
      <c r="J25" s="6">
        <f t="shared" si="4"/>
        <v>80.4</v>
      </c>
      <c r="K25" s="5" t="str">
        <f t="shared" si="5"/>
        <v>良好</v>
      </c>
      <c r="L25" s="4">
        <f t="shared" si="3"/>
        <v>36</v>
      </c>
    </row>
    <row r="26" spans="1:12">
      <c r="A26" s="4">
        <v>25</v>
      </c>
      <c r="B26" s="5" t="s">
        <v>42</v>
      </c>
      <c r="C26" s="4" t="s">
        <v>18</v>
      </c>
      <c r="D26" s="5">
        <v>94</v>
      </c>
      <c r="E26" s="5">
        <v>83</v>
      </c>
      <c r="F26" s="5">
        <v>75</v>
      </c>
      <c r="G26" s="5">
        <v>83</v>
      </c>
      <c r="H26" s="5">
        <v>86</v>
      </c>
      <c r="I26" s="5">
        <f t="shared" si="0"/>
        <v>421</v>
      </c>
      <c r="J26" s="6">
        <f t="shared" si="4"/>
        <v>84.2</v>
      </c>
      <c r="K26" s="5" t="str">
        <f t="shared" si="5"/>
        <v>良好</v>
      </c>
      <c r="L26" s="4">
        <f t="shared" si="3"/>
        <v>21</v>
      </c>
    </row>
    <row r="27" spans="1:12">
      <c r="A27" s="4">
        <v>26</v>
      </c>
      <c r="B27" s="5" t="s">
        <v>43</v>
      </c>
      <c r="C27" s="4" t="s">
        <v>18</v>
      </c>
      <c r="D27" s="5">
        <v>72</v>
      </c>
      <c r="E27" s="5">
        <v>68</v>
      </c>
      <c r="F27" s="5">
        <v>63</v>
      </c>
      <c r="G27" s="5">
        <v>68</v>
      </c>
      <c r="H27" s="5">
        <v>83</v>
      </c>
      <c r="I27" s="5">
        <f t="shared" si="0"/>
        <v>354</v>
      </c>
      <c r="J27" s="6">
        <f t="shared" si="4"/>
        <v>70.8</v>
      </c>
      <c r="K27" s="5" t="str">
        <f t="shared" si="5"/>
        <v>及格</v>
      </c>
      <c r="L27" s="4">
        <f t="shared" si="3"/>
        <v>63</v>
      </c>
    </row>
    <row r="28" spans="1:12">
      <c r="A28" s="4">
        <v>27</v>
      </c>
      <c r="B28" s="5" t="s">
        <v>44</v>
      </c>
      <c r="C28" s="4" t="s">
        <v>18</v>
      </c>
      <c r="D28" s="5">
        <v>96</v>
      </c>
      <c r="E28" s="5">
        <v>89</v>
      </c>
      <c r="F28" s="5">
        <v>97</v>
      </c>
      <c r="G28" s="5">
        <v>89</v>
      </c>
      <c r="H28" s="5">
        <v>68</v>
      </c>
      <c r="I28" s="5">
        <f t="shared" si="0"/>
        <v>439</v>
      </c>
      <c r="J28" s="6">
        <f t="shared" si="4"/>
        <v>87.8</v>
      </c>
      <c r="K28" s="5" t="str">
        <f t="shared" si="5"/>
        <v>良好</v>
      </c>
      <c r="L28" s="4">
        <f t="shared" si="3"/>
        <v>8</v>
      </c>
    </row>
    <row r="29" spans="1:12">
      <c r="A29" s="4">
        <v>28</v>
      </c>
      <c r="B29" s="5" t="s">
        <v>45</v>
      </c>
      <c r="C29" s="4" t="s">
        <v>18</v>
      </c>
      <c r="D29" s="5">
        <v>86</v>
      </c>
      <c r="E29" s="5">
        <v>64</v>
      </c>
      <c r="F29" s="5">
        <v>87</v>
      </c>
      <c r="G29" s="5">
        <v>64</v>
      </c>
      <c r="H29" s="5">
        <v>89</v>
      </c>
      <c r="I29" s="5">
        <f t="shared" si="0"/>
        <v>390</v>
      </c>
      <c r="J29" s="6">
        <f t="shared" si="4"/>
        <v>78</v>
      </c>
      <c r="K29" s="5" t="str">
        <f t="shared" si="5"/>
        <v>及格</v>
      </c>
      <c r="L29" s="4">
        <f t="shared" si="3"/>
        <v>40</v>
      </c>
    </row>
    <row r="30" spans="1:12">
      <c r="A30" s="4">
        <v>29</v>
      </c>
      <c r="B30" s="5" t="s">
        <v>46</v>
      </c>
      <c r="C30" s="4" t="s">
        <v>13</v>
      </c>
      <c r="D30" s="5">
        <v>83</v>
      </c>
      <c r="E30" s="5">
        <v>75</v>
      </c>
      <c r="F30" s="5">
        <v>66</v>
      </c>
      <c r="G30" s="5">
        <v>75</v>
      </c>
      <c r="H30" s="5">
        <v>64</v>
      </c>
      <c r="I30" s="5">
        <f t="shared" si="0"/>
        <v>363</v>
      </c>
      <c r="J30" s="6">
        <f t="shared" si="4"/>
        <v>72.6</v>
      </c>
      <c r="K30" s="5" t="str">
        <f t="shared" si="5"/>
        <v>及格</v>
      </c>
      <c r="L30" s="4">
        <f t="shared" si="3"/>
        <v>56</v>
      </c>
    </row>
    <row r="31" spans="1:12">
      <c r="A31" s="4">
        <v>30</v>
      </c>
      <c r="B31" s="5" t="s">
        <v>47</v>
      </c>
      <c r="C31" s="4" t="s">
        <v>18</v>
      </c>
      <c r="D31" s="5">
        <v>68</v>
      </c>
      <c r="E31" s="5">
        <v>63</v>
      </c>
      <c r="F31" s="5">
        <v>93</v>
      </c>
      <c r="G31" s="5">
        <v>63</v>
      </c>
      <c r="H31" s="5">
        <v>75</v>
      </c>
      <c r="I31" s="5">
        <f t="shared" si="0"/>
        <v>362</v>
      </c>
      <c r="J31" s="6">
        <f t="shared" si="4"/>
        <v>72.4</v>
      </c>
      <c r="K31" s="5" t="str">
        <f t="shared" si="5"/>
        <v>及格</v>
      </c>
      <c r="L31" s="4">
        <f t="shared" si="3"/>
        <v>56</v>
      </c>
    </row>
    <row r="32" spans="1:12">
      <c r="A32" s="4">
        <v>31</v>
      </c>
      <c r="B32" s="5" t="s">
        <v>48</v>
      </c>
      <c r="C32" s="4" t="s">
        <v>13</v>
      </c>
      <c r="D32" s="5">
        <v>89</v>
      </c>
      <c r="E32" s="5">
        <v>97</v>
      </c>
      <c r="F32" s="5">
        <v>92</v>
      </c>
      <c r="G32" s="5">
        <v>97</v>
      </c>
      <c r="H32" s="5">
        <v>63</v>
      </c>
      <c r="I32" s="5">
        <f t="shared" si="0"/>
        <v>438</v>
      </c>
      <c r="J32" s="6">
        <f t="shared" si="4"/>
        <v>87.6</v>
      </c>
      <c r="K32" s="5" t="str">
        <f t="shared" si="5"/>
        <v>良好</v>
      </c>
      <c r="L32" s="4">
        <f t="shared" si="3"/>
        <v>8</v>
      </c>
    </row>
    <row r="33" spans="1:12">
      <c r="A33" s="4">
        <v>32</v>
      </c>
      <c r="B33" s="5" t="s">
        <v>49</v>
      </c>
      <c r="C33" s="4" t="s">
        <v>18</v>
      </c>
      <c r="D33" s="5">
        <v>64</v>
      </c>
      <c r="E33" s="5">
        <v>87</v>
      </c>
      <c r="F33" s="5">
        <v>48</v>
      </c>
      <c r="G33" s="5">
        <v>87</v>
      </c>
      <c r="H33" s="5">
        <v>97</v>
      </c>
      <c r="I33" s="5">
        <f t="shared" si="0"/>
        <v>383</v>
      </c>
      <c r="J33" s="6">
        <f t="shared" si="4"/>
        <v>76.6</v>
      </c>
      <c r="K33" s="5" t="str">
        <f t="shared" si="5"/>
        <v>及格</v>
      </c>
      <c r="L33" s="4">
        <f t="shared" si="3"/>
        <v>46</v>
      </c>
    </row>
    <row r="34" spans="1:12">
      <c r="A34" s="4">
        <v>33</v>
      </c>
      <c r="B34" s="5" t="s">
        <v>50</v>
      </c>
      <c r="C34" s="4" t="s">
        <v>18</v>
      </c>
      <c r="D34" s="5">
        <v>75</v>
      </c>
      <c r="E34" s="5">
        <v>66</v>
      </c>
      <c r="F34" s="5">
        <v>88</v>
      </c>
      <c r="G34" s="5">
        <v>66</v>
      </c>
      <c r="H34" s="5">
        <v>87</v>
      </c>
      <c r="I34" s="5">
        <f t="shared" si="0"/>
        <v>382</v>
      </c>
      <c r="J34" s="6">
        <f t="shared" si="4"/>
        <v>76.4</v>
      </c>
      <c r="K34" s="5" t="str">
        <f t="shared" si="5"/>
        <v>及格</v>
      </c>
      <c r="L34" s="4">
        <f t="shared" si="3"/>
        <v>46</v>
      </c>
    </row>
    <row r="35" spans="1:12">
      <c r="A35" s="4">
        <v>34</v>
      </c>
      <c r="B35" s="5" t="s">
        <v>51</v>
      </c>
      <c r="C35" s="4" t="s">
        <v>13</v>
      </c>
      <c r="D35" s="5">
        <v>63</v>
      </c>
      <c r="E35" s="5">
        <v>93</v>
      </c>
      <c r="F35" s="5">
        <v>70</v>
      </c>
      <c r="G35" s="5">
        <v>93</v>
      </c>
      <c r="H35" s="5">
        <v>66</v>
      </c>
      <c r="I35" s="5">
        <f t="shared" ref="I35:I66" si="6">SUM(D35:H35)</f>
        <v>385</v>
      </c>
      <c r="J35" s="6">
        <f t="shared" si="4"/>
        <v>77</v>
      </c>
      <c r="K35" s="5" t="str">
        <f t="shared" si="5"/>
        <v>及格</v>
      </c>
      <c r="L35" s="4">
        <f t="shared" ref="L35:L66" si="7">RANK(I35,I35:I134,0)</f>
        <v>44</v>
      </c>
    </row>
    <row r="36" spans="1:12">
      <c r="A36" s="4">
        <v>35</v>
      </c>
      <c r="B36" s="5" t="s">
        <v>52</v>
      </c>
      <c r="C36" s="4" t="s">
        <v>13</v>
      </c>
      <c r="D36" s="5">
        <v>97</v>
      </c>
      <c r="E36" s="5">
        <v>92</v>
      </c>
      <c r="F36" s="5">
        <v>94</v>
      </c>
      <c r="G36" s="5">
        <v>92</v>
      </c>
      <c r="H36" s="5">
        <v>93</v>
      </c>
      <c r="I36" s="5">
        <f t="shared" si="6"/>
        <v>468</v>
      </c>
      <c r="J36" s="6">
        <f t="shared" si="4"/>
        <v>93.6</v>
      </c>
      <c r="K36" s="5" t="str">
        <f t="shared" si="5"/>
        <v>优秀</v>
      </c>
      <c r="L36" s="4">
        <f t="shared" si="7"/>
        <v>1</v>
      </c>
    </row>
    <row r="37" spans="1:12">
      <c r="A37" s="4">
        <v>36</v>
      </c>
      <c r="B37" s="5" t="s">
        <v>53</v>
      </c>
      <c r="C37" s="4" t="s">
        <v>18</v>
      </c>
      <c r="D37" s="5">
        <v>87</v>
      </c>
      <c r="E37" s="5">
        <v>48</v>
      </c>
      <c r="F37" s="5">
        <v>72</v>
      </c>
      <c r="G37" s="5">
        <v>48</v>
      </c>
      <c r="H37" s="5">
        <v>92</v>
      </c>
      <c r="I37" s="5">
        <f t="shared" si="6"/>
        <v>347</v>
      </c>
      <c r="J37" s="6">
        <f t="shared" si="4"/>
        <v>69.4</v>
      </c>
      <c r="K37" s="5" t="str">
        <f t="shared" si="5"/>
        <v>及格</v>
      </c>
      <c r="L37" s="4">
        <f t="shared" si="7"/>
        <v>57</v>
      </c>
    </row>
    <row r="38" spans="1:12">
      <c r="A38" s="4">
        <v>37</v>
      </c>
      <c r="B38" s="5" t="s">
        <v>54</v>
      </c>
      <c r="C38" s="4" t="s">
        <v>18</v>
      </c>
      <c r="D38" s="5">
        <v>66</v>
      </c>
      <c r="E38" s="5">
        <v>88</v>
      </c>
      <c r="F38" s="5">
        <v>96</v>
      </c>
      <c r="G38" s="5">
        <v>88</v>
      </c>
      <c r="H38" s="5">
        <v>48</v>
      </c>
      <c r="I38" s="5">
        <f t="shared" si="6"/>
        <v>386</v>
      </c>
      <c r="J38" s="6">
        <f t="shared" si="4"/>
        <v>77.2</v>
      </c>
      <c r="K38" s="5" t="str">
        <f t="shared" si="5"/>
        <v>及格</v>
      </c>
      <c r="L38" s="4">
        <f t="shared" si="7"/>
        <v>42</v>
      </c>
    </row>
    <row r="39" spans="1:12">
      <c r="A39" s="4">
        <v>38</v>
      </c>
      <c r="B39" s="5" t="s">
        <v>55</v>
      </c>
      <c r="C39" s="4" t="s">
        <v>18</v>
      </c>
      <c r="D39" s="5">
        <v>93</v>
      </c>
      <c r="E39" s="5">
        <v>70</v>
      </c>
      <c r="F39" s="5">
        <v>86</v>
      </c>
      <c r="G39" s="5">
        <v>70</v>
      </c>
      <c r="H39" s="5">
        <v>88</v>
      </c>
      <c r="I39" s="5">
        <f t="shared" si="6"/>
        <v>407</v>
      </c>
      <c r="J39" s="6">
        <f t="shared" si="4"/>
        <v>81.4</v>
      </c>
      <c r="K39" s="5" t="str">
        <f t="shared" si="5"/>
        <v>良好</v>
      </c>
      <c r="L39" s="4">
        <f t="shared" si="7"/>
        <v>28</v>
      </c>
    </row>
    <row r="40" spans="1:12">
      <c r="A40" s="4">
        <v>39</v>
      </c>
      <c r="B40" s="5" t="s">
        <v>56</v>
      </c>
      <c r="C40" s="4" t="s">
        <v>13</v>
      </c>
      <c r="D40" s="5">
        <v>92</v>
      </c>
      <c r="E40" s="5">
        <v>94</v>
      </c>
      <c r="F40" s="5">
        <v>83</v>
      </c>
      <c r="G40" s="5">
        <v>94</v>
      </c>
      <c r="H40" s="5">
        <v>70</v>
      </c>
      <c r="I40" s="5">
        <f t="shared" si="6"/>
        <v>433</v>
      </c>
      <c r="J40" s="6">
        <f t="shared" si="4"/>
        <v>86.6</v>
      </c>
      <c r="K40" s="5" t="str">
        <f t="shared" si="5"/>
        <v>良好</v>
      </c>
      <c r="L40" s="4">
        <f t="shared" si="7"/>
        <v>9</v>
      </c>
    </row>
    <row r="41" spans="1:12">
      <c r="A41" s="4">
        <v>40</v>
      </c>
      <c r="B41" s="5" t="s">
        <v>57</v>
      </c>
      <c r="C41" s="4" t="s">
        <v>13</v>
      </c>
      <c r="D41" s="5">
        <v>48</v>
      </c>
      <c r="E41" s="5">
        <v>72</v>
      </c>
      <c r="F41" s="5">
        <v>68</v>
      </c>
      <c r="G41" s="5">
        <v>72</v>
      </c>
      <c r="H41" s="5">
        <v>94</v>
      </c>
      <c r="I41" s="5">
        <f t="shared" si="6"/>
        <v>354</v>
      </c>
      <c r="J41" s="6">
        <f t="shared" ref="J41:J72" si="8">AVERAGE(D41:H41)</f>
        <v>70.8</v>
      </c>
      <c r="K41" s="5" t="str">
        <f t="shared" si="5"/>
        <v>及格</v>
      </c>
      <c r="L41" s="4">
        <f t="shared" si="7"/>
        <v>51</v>
      </c>
    </row>
    <row r="42" spans="1:12">
      <c r="A42" s="4">
        <v>41</v>
      </c>
      <c r="B42" s="5" t="s">
        <v>58</v>
      </c>
      <c r="C42" s="4" t="s">
        <v>13</v>
      </c>
      <c r="D42" s="5">
        <v>88</v>
      </c>
      <c r="E42" s="5">
        <v>96</v>
      </c>
      <c r="F42" s="5">
        <v>89</v>
      </c>
      <c r="G42" s="5">
        <v>96</v>
      </c>
      <c r="H42" s="5">
        <v>72</v>
      </c>
      <c r="I42" s="5">
        <f t="shared" si="6"/>
        <v>441</v>
      </c>
      <c r="J42" s="6">
        <f t="shared" si="8"/>
        <v>88.2</v>
      </c>
      <c r="K42" s="5" t="str">
        <f t="shared" si="5"/>
        <v>良好</v>
      </c>
      <c r="L42" s="4">
        <f t="shared" si="7"/>
        <v>6</v>
      </c>
    </row>
    <row r="43" spans="1:12">
      <c r="A43" s="4">
        <v>42</v>
      </c>
      <c r="B43" s="5" t="s">
        <v>59</v>
      </c>
      <c r="C43" s="4" t="s">
        <v>13</v>
      </c>
      <c r="D43" s="5">
        <v>70</v>
      </c>
      <c r="E43" s="5">
        <v>96</v>
      </c>
      <c r="F43" s="5">
        <v>64</v>
      </c>
      <c r="G43" s="5">
        <v>96</v>
      </c>
      <c r="H43" s="5">
        <v>96</v>
      </c>
      <c r="I43" s="5">
        <f t="shared" si="6"/>
        <v>422</v>
      </c>
      <c r="J43" s="6">
        <f t="shared" si="8"/>
        <v>84.4</v>
      </c>
      <c r="K43" s="5" t="str">
        <f t="shared" si="5"/>
        <v>良好</v>
      </c>
      <c r="L43" s="4">
        <f t="shared" si="7"/>
        <v>15</v>
      </c>
    </row>
    <row r="44" spans="1:12">
      <c r="A44" s="4">
        <v>43</v>
      </c>
      <c r="B44" s="5" t="s">
        <v>60</v>
      </c>
      <c r="C44" s="4" t="s">
        <v>13</v>
      </c>
      <c r="D44" s="5">
        <v>94</v>
      </c>
      <c r="E44" s="5">
        <v>86</v>
      </c>
      <c r="F44" s="5">
        <v>75</v>
      </c>
      <c r="G44" s="5">
        <v>86</v>
      </c>
      <c r="H44" s="5">
        <v>96</v>
      </c>
      <c r="I44" s="5">
        <f t="shared" si="6"/>
        <v>437</v>
      </c>
      <c r="J44" s="6">
        <f t="shared" si="8"/>
        <v>87.4</v>
      </c>
      <c r="K44" s="5" t="str">
        <f t="shared" ref="K44:K75" si="9">VLOOKUP(J44,$O$2:$P$5,2,1)</f>
        <v>良好</v>
      </c>
      <c r="L44" s="4">
        <f t="shared" si="7"/>
        <v>7</v>
      </c>
    </row>
    <row r="45" spans="1:12">
      <c r="A45" s="4">
        <v>44</v>
      </c>
      <c r="B45" s="5" t="s">
        <v>61</v>
      </c>
      <c r="C45" s="4" t="s">
        <v>18</v>
      </c>
      <c r="D45" s="5">
        <v>72</v>
      </c>
      <c r="E45" s="5">
        <v>83</v>
      </c>
      <c r="F45" s="5">
        <v>63</v>
      </c>
      <c r="G45" s="5">
        <v>83</v>
      </c>
      <c r="H45" s="5">
        <v>86</v>
      </c>
      <c r="I45" s="5">
        <f t="shared" si="6"/>
        <v>387</v>
      </c>
      <c r="J45" s="6">
        <f t="shared" si="8"/>
        <v>77.4</v>
      </c>
      <c r="K45" s="5" t="str">
        <f t="shared" si="9"/>
        <v>及格</v>
      </c>
      <c r="L45" s="4">
        <f t="shared" si="7"/>
        <v>36</v>
      </c>
    </row>
    <row r="46" spans="1:12">
      <c r="A46" s="4">
        <v>45</v>
      </c>
      <c r="B46" s="5" t="s">
        <v>62</v>
      </c>
      <c r="C46" s="4" t="s">
        <v>13</v>
      </c>
      <c r="D46" s="5">
        <v>96</v>
      </c>
      <c r="E46" s="5">
        <v>68</v>
      </c>
      <c r="F46" s="5">
        <v>97</v>
      </c>
      <c r="G46" s="5">
        <v>68</v>
      </c>
      <c r="H46" s="5">
        <v>83</v>
      </c>
      <c r="I46" s="5">
        <f t="shared" si="6"/>
        <v>412</v>
      </c>
      <c r="J46" s="6">
        <f t="shared" si="8"/>
        <v>82.4</v>
      </c>
      <c r="K46" s="5" t="str">
        <f t="shared" si="9"/>
        <v>良好</v>
      </c>
      <c r="L46" s="4">
        <f t="shared" si="7"/>
        <v>20</v>
      </c>
    </row>
    <row r="47" spans="1:12">
      <c r="A47" s="4">
        <v>46</v>
      </c>
      <c r="B47" s="5" t="s">
        <v>63</v>
      </c>
      <c r="C47" s="4" t="s">
        <v>13</v>
      </c>
      <c r="D47" s="5">
        <v>96</v>
      </c>
      <c r="E47" s="5">
        <v>89</v>
      </c>
      <c r="F47" s="5">
        <v>87</v>
      </c>
      <c r="G47" s="5">
        <v>89</v>
      </c>
      <c r="H47" s="5">
        <v>68</v>
      </c>
      <c r="I47" s="5">
        <f t="shared" si="6"/>
        <v>429</v>
      </c>
      <c r="J47" s="6">
        <f t="shared" si="8"/>
        <v>85.8</v>
      </c>
      <c r="K47" s="5" t="str">
        <f t="shared" si="9"/>
        <v>良好</v>
      </c>
      <c r="L47" s="4">
        <f t="shared" si="7"/>
        <v>8</v>
      </c>
    </row>
    <row r="48" spans="1:12">
      <c r="A48" s="4">
        <v>47</v>
      </c>
      <c r="B48" s="5" t="s">
        <v>64</v>
      </c>
      <c r="C48" s="4" t="s">
        <v>13</v>
      </c>
      <c r="D48" s="5">
        <v>86</v>
      </c>
      <c r="E48" s="5">
        <v>64</v>
      </c>
      <c r="F48" s="5">
        <v>66</v>
      </c>
      <c r="G48" s="5">
        <v>64</v>
      </c>
      <c r="H48" s="5">
        <v>89</v>
      </c>
      <c r="I48" s="5">
        <f t="shared" si="6"/>
        <v>369</v>
      </c>
      <c r="J48" s="6">
        <f t="shared" si="8"/>
        <v>73.8</v>
      </c>
      <c r="K48" s="5" t="str">
        <f t="shared" si="9"/>
        <v>及格</v>
      </c>
      <c r="L48" s="4">
        <f t="shared" si="7"/>
        <v>41</v>
      </c>
    </row>
    <row r="49" spans="1:12">
      <c r="A49" s="4">
        <v>48</v>
      </c>
      <c r="B49" s="5" t="s">
        <v>65</v>
      </c>
      <c r="C49" s="4" t="s">
        <v>13</v>
      </c>
      <c r="D49" s="5">
        <v>83</v>
      </c>
      <c r="E49" s="5">
        <v>75</v>
      </c>
      <c r="F49" s="5">
        <v>93</v>
      </c>
      <c r="G49" s="5">
        <v>75</v>
      </c>
      <c r="H49" s="5">
        <v>64</v>
      </c>
      <c r="I49" s="5">
        <f t="shared" si="6"/>
        <v>390</v>
      </c>
      <c r="J49" s="6">
        <f t="shared" si="8"/>
        <v>78</v>
      </c>
      <c r="K49" s="5" t="str">
        <f t="shared" si="9"/>
        <v>及格</v>
      </c>
      <c r="L49" s="4">
        <f t="shared" si="7"/>
        <v>31</v>
      </c>
    </row>
    <row r="50" spans="1:12">
      <c r="A50" s="4">
        <v>49</v>
      </c>
      <c r="B50" s="5" t="s">
        <v>66</v>
      </c>
      <c r="C50" s="4" t="s">
        <v>13</v>
      </c>
      <c r="D50" s="5">
        <v>68</v>
      </c>
      <c r="E50" s="5">
        <v>63</v>
      </c>
      <c r="F50" s="5">
        <v>92</v>
      </c>
      <c r="G50" s="5">
        <v>63</v>
      </c>
      <c r="H50" s="5">
        <v>75</v>
      </c>
      <c r="I50" s="5">
        <f t="shared" si="6"/>
        <v>361</v>
      </c>
      <c r="J50" s="6">
        <f t="shared" si="8"/>
        <v>72.2</v>
      </c>
      <c r="K50" s="5" t="str">
        <f t="shared" si="9"/>
        <v>及格</v>
      </c>
      <c r="L50" s="4">
        <f t="shared" si="7"/>
        <v>40</v>
      </c>
    </row>
    <row r="51" spans="1:12">
      <c r="A51" s="4">
        <v>50</v>
      </c>
      <c r="B51" s="5" t="s">
        <v>67</v>
      </c>
      <c r="C51" s="4" t="s">
        <v>13</v>
      </c>
      <c r="D51" s="5">
        <v>89</v>
      </c>
      <c r="E51" s="5">
        <v>97</v>
      </c>
      <c r="F51" s="5">
        <v>48</v>
      </c>
      <c r="G51" s="5">
        <v>97</v>
      </c>
      <c r="H51" s="5">
        <v>63</v>
      </c>
      <c r="I51" s="5">
        <f t="shared" si="6"/>
        <v>394</v>
      </c>
      <c r="J51" s="6">
        <f t="shared" si="8"/>
        <v>78.8</v>
      </c>
      <c r="K51" s="5" t="str">
        <f t="shared" si="9"/>
        <v>及格</v>
      </c>
      <c r="L51" s="4">
        <f t="shared" si="7"/>
        <v>30</v>
      </c>
    </row>
    <row r="52" spans="1:12">
      <c r="A52" s="4">
        <v>51</v>
      </c>
      <c r="B52" s="5" t="s">
        <v>68</v>
      </c>
      <c r="C52" s="4" t="s">
        <v>13</v>
      </c>
      <c r="D52" s="5">
        <v>64</v>
      </c>
      <c r="E52" s="5">
        <v>87</v>
      </c>
      <c r="F52" s="5">
        <v>88</v>
      </c>
      <c r="G52" s="5">
        <v>87</v>
      </c>
      <c r="H52" s="5">
        <v>97</v>
      </c>
      <c r="I52" s="5">
        <f t="shared" si="6"/>
        <v>423</v>
      </c>
      <c r="J52" s="6">
        <f t="shared" si="8"/>
        <v>84.6</v>
      </c>
      <c r="K52" s="5" t="str">
        <f t="shared" si="9"/>
        <v>良好</v>
      </c>
      <c r="L52" s="4">
        <f t="shared" si="7"/>
        <v>12</v>
      </c>
    </row>
    <row r="53" spans="1:12">
      <c r="A53" s="4">
        <v>52</v>
      </c>
      <c r="B53" s="5" t="s">
        <v>69</v>
      </c>
      <c r="C53" s="4" t="s">
        <v>18</v>
      </c>
      <c r="D53" s="5">
        <v>75</v>
      </c>
      <c r="E53" s="5">
        <v>21</v>
      </c>
      <c r="F53" s="5">
        <v>70</v>
      </c>
      <c r="G53" s="5">
        <v>21</v>
      </c>
      <c r="H53" s="5">
        <v>87</v>
      </c>
      <c r="I53" s="5">
        <f t="shared" si="6"/>
        <v>274</v>
      </c>
      <c r="J53" s="6">
        <f t="shared" si="8"/>
        <v>54.8</v>
      </c>
      <c r="K53" s="5" t="str">
        <f t="shared" si="9"/>
        <v>不及格</v>
      </c>
      <c r="L53" s="4">
        <f t="shared" si="7"/>
        <v>49</v>
      </c>
    </row>
    <row r="54" spans="1:12">
      <c r="A54" s="4">
        <v>53</v>
      </c>
      <c r="B54" s="5" t="s">
        <v>70</v>
      </c>
      <c r="C54" s="4" t="s">
        <v>13</v>
      </c>
      <c r="D54" s="5">
        <v>63</v>
      </c>
      <c r="E54" s="5">
        <v>58</v>
      </c>
      <c r="F54" s="5">
        <v>94</v>
      </c>
      <c r="G54" s="5">
        <v>58</v>
      </c>
      <c r="H54" s="5">
        <v>68</v>
      </c>
      <c r="I54" s="5">
        <f t="shared" si="6"/>
        <v>341</v>
      </c>
      <c r="J54" s="6">
        <f t="shared" si="8"/>
        <v>68.2</v>
      </c>
      <c r="K54" s="5" t="str">
        <f t="shared" si="9"/>
        <v>及格</v>
      </c>
      <c r="L54" s="4">
        <f t="shared" si="7"/>
        <v>43</v>
      </c>
    </row>
    <row r="55" spans="1:12">
      <c r="A55" s="4">
        <v>54</v>
      </c>
      <c r="B55" s="5" t="s">
        <v>71</v>
      </c>
      <c r="C55" s="4" t="s">
        <v>13</v>
      </c>
      <c r="D55" s="5">
        <v>97</v>
      </c>
      <c r="E55" s="5">
        <v>90</v>
      </c>
      <c r="F55" s="5">
        <v>72</v>
      </c>
      <c r="G55" s="5">
        <v>90</v>
      </c>
      <c r="H55" s="5">
        <v>89</v>
      </c>
      <c r="I55" s="5">
        <f t="shared" si="6"/>
        <v>438</v>
      </c>
      <c r="J55" s="6">
        <f t="shared" si="8"/>
        <v>87.6</v>
      </c>
      <c r="K55" s="5" t="str">
        <f t="shared" si="9"/>
        <v>良好</v>
      </c>
      <c r="L55" s="4">
        <f t="shared" si="7"/>
        <v>6</v>
      </c>
    </row>
    <row r="56" spans="1:12">
      <c r="A56" s="4">
        <v>55</v>
      </c>
      <c r="B56" s="5" t="s">
        <v>72</v>
      </c>
      <c r="C56" s="4" t="s">
        <v>13</v>
      </c>
      <c r="D56" s="5">
        <v>87</v>
      </c>
      <c r="E56" s="5">
        <v>86</v>
      </c>
      <c r="F56" s="5">
        <v>96</v>
      </c>
      <c r="G56" s="5">
        <v>86</v>
      </c>
      <c r="H56" s="5">
        <v>64</v>
      </c>
      <c r="I56" s="5">
        <f t="shared" si="6"/>
        <v>419</v>
      </c>
      <c r="J56" s="6">
        <f t="shared" si="8"/>
        <v>83.8</v>
      </c>
      <c r="K56" s="5" t="str">
        <f t="shared" si="9"/>
        <v>良好</v>
      </c>
      <c r="L56" s="4">
        <f t="shared" si="7"/>
        <v>12</v>
      </c>
    </row>
    <row r="57" spans="1:12">
      <c r="A57" s="4">
        <v>56</v>
      </c>
      <c r="B57" s="5" t="s">
        <v>73</v>
      </c>
      <c r="C57" s="4" t="s">
        <v>13</v>
      </c>
      <c r="D57" s="5">
        <v>66</v>
      </c>
      <c r="E57" s="5">
        <v>83</v>
      </c>
      <c r="F57" s="5">
        <v>96</v>
      </c>
      <c r="G57" s="5">
        <v>83</v>
      </c>
      <c r="H57" s="5">
        <v>75</v>
      </c>
      <c r="I57" s="5">
        <f t="shared" si="6"/>
        <v>403</v>
      </c>
      <c r="J57" s="6">
        <f t="shared" si="8"/>
        <v>80.6</v>
      </c>
      <c r="K57" s="5" t="str">
        <f t="shared" si="9"/>
        <v>良好</v>
      </c>
      <c r="L57" s="4">
        <f t="shared" si="7"/>
        <v>21</v>
      </c>
    </row>
    <row r="58" spans="1:12">
      <c r="A58" s="4">
        <v>57</v>
      </c>
      <c r="B58" s="5" t="s">
        <v>74</v>
      </c>
      <c r="C58" s="4" t="s">
        <v>13</v>
      </c>
      <c r="D58" s="5">
        <v>93</v>
      </c>
      <c r="E58" s="5">
        <v>68</v>
      </c>
      <c r="F58" s="5">
        <v>86</v>
      </c>
      <c r="G58" s="5">
        <v>68</v>
      </c>
      <c r="H58" s="5">
        <v>63</v>
      </c>
      <c r="I58" s="5">
        <f t="shared" si="6"/>
        <v>378</v>
      </c>
      <c r="J58" s="6">
        <f t="shared" si="8"/>
        <v>75.6</v>
      </c>
      <c r="K58" s="5" t="str">
        <f t="shared" si="9"/>
        <v>及格</v>
      </c>
      <c r="L58" s="4">
        <f t="shared" si="7"/>
        <v>32</v>
      </c>
    </row>
    <row r="59" spans="1:12">
      <c r="A59" s="4">
        <v>58</v>
      </c>
      <c r="B59" s="5" t="s">
        <v>75</v>
      </c>
      <c r="C59" s="4" t="s">
        <v>13</v>
      </c>
      <c r="D59" s="5">
        <v>92</v>
      </c>
      <c r="E59" s="5">
        <v>89</v>
      </c>
      <c r="F59" s="5">
        <v>83</v>
      </c>
      <c r="G59" s="5">
        <v>89</v>
      </c>
      <c r="H59" s="5">
        <v>97</v>
      </c>
      <c r="I59" s="5">
        <f t="shared" si="6"/>
        <v>450</v>
      </c>
      <c r="J59" s="6">
        <f t="shared" si="8"/>
        <v>90</v>
      </c>
      <c r="K59" s="5" t="str">
        <f t="shared" si="9"/>
        <v>优秀</v>
      </c>
      <c r="L59" s="4">
        <f t="shared" si="7"/>
        <v>5</v>
      </c>
    </row>
    <row r="60" spans="1:12">
      <c r="A60" s="4">
        <v>59</v>
      </c>
      <c r="B60" s="5" t="s">
        <v>76</v>
      </c>
      <c r="C60" s="4" t="s">
        <v>13</v>
      </c>
      <c r="D60" s="5">
        <v>48</v>
      </c>
      <c r="E60" s="5">
        <v>64</v>
      </c>
      <c r="F60" s="5">
        <v>68</v>
      </c>
      <c r="G60" s="5">
        <v>64</v>
      </c>
      <c r="H60" s="5">
        <v>87</v>
      </c>
      <c r="I60" s="5">
        <f t="shared" si="6"/>
        <v>331</v>
      </c>
      <c r="J60" s="6">
        <f t="shared" si="8"/>
        <v>66.2</v>
      </c>
      <c r="K60" s="5" t="str">
        <f t="shared" si="9"/>
        <v>及格</v>
      </c>
      <c r="L60" s="4">
        <f t="shared" si="7"/>
        <v>41</v>
      </c>
    </row>
    <row r="61" spans="1:12">
      <c r="A61" s="4">
        <v>60</v>
      </c>
      <c r="B61" s="5" t="s">
        <v>77</v>
      </c>
      <c r="C61" s="4" t="s">
        <v>13</v>
      </c>
      <c r="D61" s="5">
        <v>88</v>
      </c>
      <c r="E61" s="5">
        <v>75</v>
      </c>
      <c r="F61" s="5">
        <v>89</v>
      </c>
      <c r="G61" s="5">
        <v>75</v>
      </c>
      <c r="H61" s="5">
        <v>88</v>
      </c>
      <c r="I61" s="5">
        <f t="shared" si="6"/>
        <v>415</v>
      </c>
      <c r="J61" s="6">
        <f t="shared" si="8"/>
        <v>83</v>
      </c>
      <c r="K61" s="5" t="str">
        <f t="shared" si="9"/>
        <v>良好</v>
      </c>
      <c r="L61" s="4">
        <f t="shared" si="7"/>
        <v>13</v>
      </c>
    </row>
    <row r="62" spans="1:12">
      <c r="A62" s="4">
        <v>61</v>
      </c>
      <c r="B62" s="5" t="s">
        <v>78</v>
      </c>
      <c r="C62" s="4" t="s">
        <v>18</v>
      </c>
      <c r="D62" s="5">
        <v>70</v>
      </c>
      <c r="E62" s="5">
        <v>63</v>
      </c>
      <c r="F62" s="5">
        <v>64</v>
      </c>
      <c r="G62" s="5">
        <v>63</v>
      </c>
      <c r="H62" s="5">
        <v>89</v>
      </c>
      <c r="I62" s="5">
        <f t="shared" si="6"/>
        <v>349</v>
      </c>
      <c r="J62" s="6">
        <f t="shared" si="8"/>
        <v>69.8</v>
      </c>
      <c r="K62" s="5" t="str">
        <f t="shared" si="9"/>
        <v>及格</v>
      </c>
      <c r="L62" s="4">
        <f t="shared" si="7"/>
        <v>35</v>
      </c>
    </row>
    <row r="63" spans="1:12">
      <c r="A63" s="4">
        <v>62</v>
      </c>
      <c r="B63" s="5" t="s">
        <v>79</v>
      </c>
      <c r="C63" s="4" t="s">
        <v>13</v>
      </c>
      <c r="D63" s="5">
        <v>94</v>
      </c>
      <c r="E63" s="5">
        <v>97</v>
      </c>
      <c r="F63" s="5">
        <v>75</v>
      </c>
      <c r="G63" s="5">
        <v>97</v>
      </c>
      <c r="H63" s="5">
        <v>90</v>
      </c>
      <c r="I63" s="5">
        <f t="shared" si="6"/>
        <v>453</v>
      </c>
      <c r="J63" s="6">
        <f t="shared" si="8"/>
        <v>90.6</v>
      </c>
      <c r="K63" s="5" t="str">
        <f t="shared" si="9"/>
        <v>优秀</v>
      </c>
      <c r="L63" s="4">
        <f t="shared" si="7"/>
        <v>4</v>
      </c>
    </row>
    <row r="64" spans="1:12">
      <c r="A64" s="4">
        <v>63</v>
      </c>
      <c r="B64" s="5" t="s">
        <v>80</v>
      </c>
      <c r="C64" s="4" t="s">
        <v>18</v>
      </c>
      <c r="D64" s="5">
        <v>72</v>
      </c>
      <c r="E64" s="5">
        <v>87</v>
      </c>
      <c r="F64" s="5">
        <v>63</v>
      </c>
      <c r="G64" s="5">
        <v>87</v>
      </c>
      <c r="H64" s="5">
        <v>91</v>
      </c>
      <c r="I64" s="5">
        <f t="shared" si="6"/>
        <v>400</v>
      </c>
      <c r="J64" s="6">
        <f t="shared" si="8"/>
        <v>80</v>
      </c>
      <c r="K64" s="5" t="str">
        <f t="shared" si="9"/>
        <v>良好</v>
      </c>
      <c r="L64" s="4">
        <f t="shared" si="7"/>
        <v>19</v>
      </c>
    </row>
    <row r="65" spans="1:12">
      <c r="A65" s="4">
        <v>64</v>
      </c>
      <c r="B65" s="5" t="s">
        <v>81</v>
      </c>
      <c r="C65" s="4" t="s">
        <v>18</v>
      </c>
      <c r="D65" s="5">
        <v>96</v>
      </c>
      <c r="E65" s="5">
        <v>66</v>
      </c>
      <c r="F65" s="5">
        <v>97</v>
      </c>
      <c r="G65" s="5">
        <v>66</v>
      </c>
      <c r="H65" s="5">
        <v>92</v>
      </c>
      <c r="I65" s="5">
        <f t="shared" si="6"/>
        <v>417</v>
      </c>
      <c r="J65" s="6">
        <f t="shared" si="8"/>
        <v>83.4</v>
      </c>
      <c r="K65" s="5" t="str">
        <f t="shared" si="9"/>
        <v>良好</v>
      </c>
      <c r="L65" s="4">
        <f t="shared" si="7"/>
        <v>11</v>
      </c>
    </row>
    <row r="66" spans="1:12">
      <c r="A66" s="4">
        <v>65</v>
      </c>
      <c r="B66" s="5" t="s">
        <v>82</v>
      </c>
      <c r="C66" s="4" t="s">
        <v>18</v>
      </c>
      <c r="D66" s="5">
        <v>33</v>
      </c>
      <c r="E66" s="5">
        <v>93</v>
      </c>
      <c r="F66" s="5">
        <v>87</v>
      </c>
      <c r="G66" s="5">
        <v>93</v>
      </c>
      <c r="H66" s="5">
        <v>93</v>
      </c>
      <c r="I66" s="5">
        <f t="shared" si="6"/>
        <v>399</v>
      </c>
      <c r="J66" s="6">
        <f t="shared" si="8"/>
        <v>79.8</v>
      </c>
      <c r="K66" s="5" t="str">
        <f t="shared" si="9"/>
        <v>及格</v>
      </c>
      <c r="L66" s="4">
        <f t="shared" si="7"/>
        <v>18</v>
      </c>
    </row>
    <row r="67" spans="1:12">
      <c r="A67" s="4">
        <v>66</v>
      </c>
      <c r="B67" s="5" t="s">
        <v>83</v>
      </c>
      <c r="C67" s="4" t="s">
        <v>13</v>
      </c>
      <c r="D67" s="5">
        <v>81</v>
      </c>
      <c r="E67" s="5">
        <v>92</v>
      </c>
      <c r="F67" s="5">
        <v>68</v>
      </c>
      <c r="G67" s="5">
        <v>92</v>
      </c>
      <c r="H67" s="5">
        <v>94</v>
      </c>
      <c r="I67" s="5">
        <f t="shared" ref="I67:I101" si="10">SUM(D67:H67)</f>
        <v>427</v>
      </c>
      <c r="J67" s="6">
        <f t="shared" si="8"/>
        <v>85.4</v>
      </c>
      <c r="K67" s="5" t="str">
        <f t="shared" si="9"/>
        <v>良好</v>
      </c>
      <c r="L67" s="4">
        <f t="shared" ref="L67:L101" si="11">RANK(I67,I67:I166,0)</f>
        <v>7</v>
      </c>
    </row>
    <row r="68" spans="1:12">
      <c r="A68" s="4">
        <v>67</v>
      </c>
      <c r="B68" s="5" t="s">
        <v>84</v>
      </c>
      <c r="C68" s="4" t="s">
        <v>18</v>
      </c>
      <c r="D68" s="5">
        <v>56</v>
      </c>
      <c r="E68" s="5">
        <v>48</v>
      </c>
      <c r="F68" s="5">
        <v>89</v>
      </c>
      <c r="G68" s="5">
        <v>48</v>
      </c>
      <c r="H68" s="5">
        <v>95</v>
      </c>
      <c r="I68" s="5">
        <f t="shared" si="10"/>
        <v>336</v>
      </c>
      <c r="J68" s="6">
        <f t="shared" si="8"/>
        <v>67.2</v>
      </c>
      <c r="K68" s="5" t="str">
        <f t="shared" si="9"/>
        <v>及格</v>
      </c>
      <c r="L68" s="4">
        <f t="shared" si="11"/>
        <v>32</v>
      </c>
    </row>
    <row r="69" spans="1:12">
      <c r="A69" s="4">
        <v>68</v>
      </c>
      <c r="B69" s="5" t="s">
        <v>85</v>
      </c>
      <c r="C69" s="4" t="s">
        <v>13</v>
      </c>
      <c r="D69" s="5">
        <v>59</v>
      </c>
      <c r="E69" s="5">
        <v>88</v>
      </c>
      <c r="F69" s="5">
        <v>64</v>
      </c>
      <c r="G69" s="5">
        <v>88</v>
      </c>
      <c r="H69" s="5">
        <v>96</v>
      </c>
      <c r="I69" s="5">
        <f t="shared" si="10"/>
        <v>395</v>
      </c>
      <c r="J69" s="6">
        <f t="shared" si="8"/>
        <v>79</v>
      </c>
      <c r="K69" s="5" t="str">
        <f t="shared" si="9"/>
        <v>及格</v>
      </c>
      <c r="L69" s="4">
        <f t="shared" si="11"/>
        <v>18</v>
      </c>
    </row>
    <row r="70" spans="1:12">
      <c r="A70" s="4">
        <v>69</v>
      </c>
      <c r="B70" s="5" t="s">
        <v>86</v>
      </c>
      <c r="C70" s="4" t="s">
        <v>13</v>
      </c>
      <c r="D70" s="5">
        <v>43</v>
      </c>
      <c r="E70" s="5">
        <v>70</v>
      </c>
      <c r="F70" s="5">
        <v>75</v>
      </c>
      <c r="G70" s="5">
        <v>70</v>
      </c>
      <c r="H70" s="5">
        <v>97</v>
      </c>
      <c r="I70" s="5">
        <f t="shared" si="10"/>
        <v>355</v>
      </c>
      <c r="J70" s="6">
        <f t="shared" si="8"/>
        <v>71</v>
      </c>
      <c r="K70" s="5" t="str">
        <f t="shared" si="9"/>
        <v>及格</v>
      </c>
      <c r="L70" s="4">
        <f t="shared" si="11"/>
        <v>27</v>
      </c>
    </row>
    <row r="71" spans="1:12">
      <c r="A71" s="4">
        <v>70</v>
      </c>
      <c r="B71" s="5" t="s">
        <v>87</v>
      </c>
      <c r="C71" s="4" t="s">
        <v>13</v>
      </c>
      <c r="D71" s="5">
        <v>59</v>
      </c>
      <c r="E71" s="5">
        <v>94</v>
      </c>
      <c r="F71" s="5">
        <v>63</v>
      </c>
      <c r="G71" s="5">
        <v>94</v>
      </c>
      <c r="H71" s="5">
        <v>68</v>
      </c>
      <c r="I71" s="5">
        <f t="shared" si="10"/>
        <v>378</v>
      </c>
      <c r="J71" s="6">
        <f t="shared" si="8"/>
        <v>75.6</v>
      </c>
      <c r="K71" s="5" t="str">
        <f t="shared" si="9"/>
        <v>及格</v>
      </c>
      <c r="L71" s="4">
        <f t="shared" si="11"/>
        <v>24</v>
      </c>
    </row>
    <row r="72" spans="1:12">
      <c r="A72" s="4">
        <v>71</v>
      </c>
      <c r="B72" s="5" t="s">
        <v>88</v>
      </c>
      <c r="C72" s="4" t="s">
        <v>13</v>
      </c>
      <c r="D72" s="5">
        <v>34</v>
      </c>
      <c r="E72" s="5">
        <v>72</v>
      </c>
      <c r="F72" s="5">
        <v>97</v>
      </c>
      <c r="G72" s="5">
        <v>72</v>
      </c>
      <c r="H72" s="5">
        <v>66</v>
      </c>
      <c r="I72" s="5">
        <f t="shared" si="10"/>
        <v>341</v>
      </c>
      <c r="J72" s="6">
        <f t="shared" si="8"/>
        <v>68.2</v>
      </c>
      <c r="K72" s="5" t="str">
        <f t="shared" si="9"/>
        <v>及格</v>
      </c>
      <c r="L72" s="4">
        <f t="shared" si="11"/>
        <v>28</v>
      </c>
    </row>
    <row r="73" spans="1:12">
      <c r="A73" s="4">
        <v>72</v>
      </c>
      <c r="B73" s="5" t="s">
        <v>89</v>
      </c>
      <c r="C73" s="4" t="s">
        <v>13</v>
      </c>
      <c r="D73" s="5">
        <v>64</v>
      </c>
      <c r="E73" s="5">
        <v>96</v>
      </c>
      <c r="F73" s="5">
        <v>87</v>
      </c>
      <c r="G73" s="5">
        <v>96</v>
      </c>
      <c r="H73" s="5">
        <v>67</v>
      </c>
      <c r="I73" s="5">
        <f t="shared" si="10"/>
        <v>410</v>
      </c>
      <c r="J73" s="6">
        <f t="shared" ref="J73:J101" si="12">AVERAGE(D73:H73)</f>
        <v>82</v>
      </c>
      <c r="K73" s="5" t="str">
        <f t="shared" si="9"/>
        <v>良好</v>
      </c>
      <c r="L73" s="4">
        <f t="shared" si="11"/>
        <v>13</v>
      </c>
    </row>
    <row r="74" spans="1:12">
      <c r="A74" s="4">
        <v>73</v>
      </c>
      <c r="B74" s="5" t="s">
        <v>90</v>
      </c>
      <c r="C74" s="4" t="s">
        <v>13</v>
      </c>
      <c r="D74" s="5">
        <v>99</v>
      </c>
      <c r="E74" s="5">
        <v>86</v>
      </c>
      <c r="F74" s="5">
        <v>66</v>
      </c>
      <c r="G74" s="5">
        <v>86</v>
      </c>
      <c r="H74" s="5">
        <v>68</v>
      </c>
      <c r="I74" s="5">
        <f t="shared" si="10"/>
        <v>405</v>
      </c>
      <c r="J74" s="6">
        <f t="shared" si="12"/>
        <v>81</v>
      </c>
      <c r="K74" s="5" t="str">
        <f t="shared" si="9"/>
        <v>良好</v>
      </c>
      <c r="L74" s="4">
        <f t="shared" si="11"/>
        <v>14</v>
      </c>
    </row>
    <row r="75" spans="1:12">
      <c r="A75" s="4">
        <v>74</v>
      </c>
      <c r="B75" s="5" t="s">
        <v>91</v>
      </c>
      <c r="C75" s="4" t="s">
        <v>18</v>
      </c>
      <c r="D75" s="5">
        <v>100</v>
      </c>
      <c r="E75" s="5">
        <v>83</v>
      </c>
      <c r="F75" s="5">
        <v>93</v>
      </c>
      <c r="G75" s="5">
        <v>83</v>
      </c>
      <c r="H75" s="5">
        <v>69</v>
      </c>
      <c r="I75" s="5">
        <f t="shared" si="10"/>
        <v>428</v>
      </c>
      <c r="J75" s="6">
        <f t="shared" si="12"/>
        <v>85.6</v>
      </c>
      <c r="K75" s="5" t="str">
        <f t="shared" si="9"/>
        <v>良好</v>
      </c>
      <c r="L75" s="4">
        <f t="shared" si="11"/>
        <v>6</v>
      </c>
    </row>
    <row r="76" spans="1:12">
      <c r="A76" s="4">
        <v>75</v>
      </c>
      <c r="B76" s="5" t="s">
        <v>92</v>
      </c>
      <c r="C76" s="4" t="s">
        <v>18</v>
      </c>
      <c r="D76" s="5">
        <v>56</v>
      </c>
      <c r="E76" s="5">
        <v>68</v>
      </c>
      <c r="F76" s="5">
        <v>92</v>
      </c>
      <c r="G76" s="5">
        <v>68</v>
      </c>
      <c r="H76" s="5">
        <v>70</v>
      </c>
      <c r="I76" s="5">
        <f t="shared" si="10"/>
        <v>354</v>
      </c>
      <c r="J76" s="6">
        <f t="shared" si="12"/>
        <v>70.8</v>
      </c>
      <c r="K76" s="5" t="str">
        <f t="shared" ref="K76:K101" si="13">VLOOKUP(J76,$O$2:$P$5,2,1)</f>
        <v>及格</v>
      </c>
      <c r="L76" s="4">
        <f t="shared" si="11"/>
        <v>23</v>
      </c>
    </row>
    <row r="77" spans="1:12">
      <c r="A77" s="4">
        <v>76</v>
      </c>
      <c r="B77" s="5" t="s">
        <v>93</v>
      </c>
      <c r="C77" s="4" t="s">
        <v>13</v>
      </c>
      <c r="D77" s="5">
        <v>45</v>
      </c>
      <c r="E77" s="5">
        <v>89</v>
      </c>
      <c r="F77" s="5">
        <v>48</v>
      </c>
      <c r="G77" s="5">
        <v>89</v>
      </c>
      <c r="H77" s="5">
        <v>71</v>
      </c>
      <c r="I77" s="5">
        <f t="shared" si="10"/>
        <v>342</v>
      </c>
      <c r="J77" s="6">
        <f t="shared" si="12"/>
        <v>68.4</v>
      </c>
      <c r="K77" s="5" t="str">
        <f t="shared" si="13"/>
        <v>及格</v>
      </c>
      <c r="L77" s="4">
        <f t="shared" si="11"/>
        <v>23</v>
      </c>
    </row>
    <row r="78" spans="1:12">
      <c r="A78" s="4">
        <v>77</v>
      </c>
      <c r="B78" s="5" t="s">
        <v>94</v>
      </c>
      <c r="C78" s="4" t="s">
        <v>13</v>
      </c>
      <c r="D78" s="5">
        <v>88</v>
      </c>
      <c r="E78" s="5">
        <v>64</v>
      </c>
      <c r="F78" s="5">
        <v>88</v>
      </c>
      <c r="G78" s="5">
        <v>64</v>
      </c>
      <c r="H78" s="5">
        <v>72</v>
      </c>
      <c r="I78" s="5">
        <f t="shared" si="10"/>
        <v>376</v>
      </c>
      <c r="J78" s="6">
        <f t="shared" si="12"/>
        <v>75.2</v>
      </c>
      <c r="K78" s="5" t="str">
        <f t="shared" si="13"/>
        <v>及格</v>
      </c>
      <c r="L78" s="4">
        <f t="shared" si="11"/>
        <v>21</v>
      </c>
    </row>
    <row r="79" spans="1:12">
      <c r="A79" s="4">
        <v>78</v>
      </c>
      <c r="B79" s="5" t="s">
        <v>95</v>
      </c>
      <c r="C79" s="4" t="s">
        <v>13</v>
      </c>
      <c r="D79" s="5">
        <v>43</v>
      </c>
      <c r="E79" s="5">
        <v>75</v>
      </c>
      <c r="F79" s="5">
        <v>70</v>
      </c>
      <c r="G79" s="5">
        <v>75</v>
      </c>
      <c r="H79" s="5">
        <v>73</v>
      </c>
      <c r="I79" s="5">
        <f t="shared" si="10"/>
        <v>336</v>
      </c>
      <c r="J79" s="6">
        <f t="shared" si="12"/>
        <v>67.2</v>
      </c>
      <c r="K79" s="5" t="str">
        <f t="shared" si="13"/>
        <v>及格</v>
      </c>
      <c r="L79" s="4">
        <f t="shared" si="11"/>
        <v>22</v>
      </c>
    </row>
    <row r="80" spans="1:12">
      <c r="A80" s="4">
        <v>79</v>
      </c>
      <c r="B80" s="5" t="s">
        <v>80</v>
      </c>
      <c r="C80" s="4" t="s">
        <v>18</v>
      </c>
      <c r="D80" s="5">
        <v>85</v>
      </c>
      <c r="E80" s="5">
        <v>63</v>
      </c>
      <c r="F80" s="5">
        <v>94</v>
      </c>
      <c r="G80" s="5">
        <v>63</v>
      </c>
      <c r="H80" s="5">
        <v>74</v>
      </c>
      <c r="I80" s="5">
        <f t="shared" si="10"/>
        <v>379</v>
      </c>
      <c r="J80" s="6">
        <f t="shared" si="12"/>
        <v>75.8</v>
      </c>
      <c r="K80" s="5" t="str">
        <f t="shared" si="13"/>
        <v>及格</v>
      </c>
      <c r="L80" s="4">
        <f t="shared" si="11"/>
        <v>20</v>
      </c>
    </row>
    <row r="81" spans="1:12">
      <c r="A81" s="4">
        <v>80</v>
      </c>
      <c r="B81" s="5" t="s">
        <v>81</v>
      </c>
      <c r="C81" s="4" t="s">
        <v>18</v>
      </c>
      <c r="D81" s="5">
        <v>86</v>
      </c>
      <c r="E81" s="5">
        <v>97</v>
      </c>
      <c r="F81" s="5">
        <v>72</v>
      </c>
      <c r="G81" s="5">
        <v>97</v>
      </c>
      <c r="H81" s="5">
        <v>75</v>
      </c>
      <c r="I81" s="5">
        <f t="shared" si="10"/>
        <v>427</v>
      </c>
      <c r="J81" s="6">
        <f t="shared" si="12"/>
        <v>85.4</v>
      </c>
      <c r="K81" s="5" t="str">
        <f t="shared" si="13"/>
        <v>良好</v>
      </c>
      <c r="L81" s="4">
        <f t="shared" si="11"/>
        <v>6</v>
      </c>
    </row>
    <row r="82" spans="1:12">
      <c r="A82" s="4">
        <v>81</v>
      </c>
      <c r="B82" s="5" t="s">
        <v>82</v>
      </c>
      <c r="C82" s="4" t="s">
        <v>18</v>
      </c>
      <c r="D82" s="5">
        <v>83</v>
      </c>
      <c r="E82" s="5">
        <v>87</v>
      </c>
      <c r="F82" s="5">
        <v>96</v>
      </c>
      <c r="G82" s="5">
        <v>87</v>
      </c>
      <c r="H82" s="5">
        <v>68</v>
      </c>
      <c r="I82" s="5">
        <f t="shared" si="10"/>
        <v>421</v>
      </c>
      <c r="J82" s="6">
        <f t="shared" si="12"/>
        <v>84.2</v>
      </c>
      <c r="K82" s="5" t="str">
        <f t="shared" si="13"/>
        <v>良好</v>
      </c>
      <c r="L82" s="4">
        <f t="shared" si="11"/>
        <v>6</v>
      </c>
    </row>
    <row r="83" spans="1:12">
      <c r="A83" s="4">
        <v>82</v>
      </c>
      <c r="B83" s="5" t="s">
        <v>83</v>
      </c>
      <c r="C83" s="4" t="s">
        <v>13</v>
      </c>
      <c r="D83" s="5">
        <v>68</v>
      </c>
      <c r="E83" s="5">
        <v>66</v>
      </c>
      <c r="F83" s="5">
        <v>72</v>
      </c>
      <c r="G83" s="5">
        <v>66</v>
      </c>
      <c r="H83" s="5">
        <v>89</v>
      </c>
      <c r="I83" s="5">
        <f t="shared" si="10"/>
        <v>361</v>
      </c>
      <c r="J83" s="6">
        <f t="shared" si="12"/>
        <v>72.2</v>
      </c>
      <c r="K83" s="5" t="str">
        <f t="shared" si="13"/>
        <v>及格</v>
      </c>
      <c r="L83" s="4">
        <f t="shared" si="11"/>
        <v>18</v>
      </c>
    </row>
    <row r="84" spans="1:12">
      <c r="A84" s="4">
        <v>83</v>
      </c>
      <c r="B84" s="5" t="s">
        <v>84</v>
      </c>
      <c r="C84" s="4" t="s">
        <v>18</v>
      </c>
      <c r="D84" s="5">
        <v>89</v>
      </c>
      <c r="E84" s="5">
        <v>93</v>
      </c>
      <c r="F84" s="5">
        <v>73</v>
      </c>
      <c r="G84" s="5">
        <v>93</v>
      </c>
      <c r="H84" s="5">
        <v>64</v>
      </c>
      <c r="I84" s="5">
        <f t="shared" si="10"/>
        <v>412</v>
      </c>
      <c r="J84" s="6">
        <f t="shared" si="12"/>
        <v>82.4</v>
      </c>
      <c r="K84" s="5" t="str">
        <f t="shared" si="13"/>
        <v>良好</v>
      </c>
      <c r="L84" s="4">
        <f t="shared" si="11"/>
        <v>8</v>
      </c>
    </row>
    <row r="85" spans="1:12">
      <c r="A85" s="4">
        <v>84</v>
      </c>
      <c r="B85" s="5" t="s">
        <v>96</v>
      </c>
      <c r="C85" s="4" t="s">
        <v>13</v>
      </c>
      <c r="D85" s="5">
        <v>64</v>
      </c>
      <c r="E85" s="5">
        <v>92</v>
      </c>
      <c r="F85" s="5">
        <v>74</v>
      </c>
      <c r="G85" s="5">
        <v>92</v>
      </c>
      <c r="H85" s="5">
        <v>75</v>
      </c>
      <c r="I85" s="5">
        <f t="shared" si="10"/>
        <v>397</v>
      </c>
      <c r="J85" s="6">
        <f t="shared" si="12"/>
        <v>79.4</v>
      </c>
      <c r="K85" s="5" t="str">
        <f t="shared" si="13"/>
        <v>及格</v>
      </c>
      <c r="L85" s="4">
        <f t="shared" si="11"/>
        <v>11</v>
      </c>
    </row>
    <row r="86" spans="1:12">
      <c r="A86" s="4">
        <v>85</v>
      </c>
      <c r="B86" s="5" t="s">
        <v>97</v>
      </c>
      <c r="C86" s="4" t="s">
        <v>13</v>
      </c>
      <c r="D86" s="5">
        <v>75</v>
      </c>
      <c r="E86" s="5">
        <v>48</v>
      </c>
      <c r="F86" s="5">
        <v>75</v>
      </c>
      <c r="G86" s="5">
        <v>48</v>
      </c>
      <c r="H86" s="5">
        <v>63</v>
      </c>
      <c r="I86" s="5">
        <f t="shared" si="10"/>
        <v>309</v>
      </c>
      <c r="J86" s="6">
        <f t="shared" si="12"/>
        <v>61.8</v>
      </c>
      <c r="K86" s="5" t="str">
        <f t="shared" si="13"/>
        <v>及格</v>
      </c>
      <c r="L86" s="4">
        <f t="shared" si="11"/>
        <v>16</v>
      </c>
    </row>
    <row r="87" spans="1:12">
      <c r="A87" s="4">
        <v>86</v>
      </c>
      <c r="B87" s="5" t="s">
        <v>98</v>
      </c>
      <c r="C87" s="4" t="s">
        <v>13</v>
      </c>
      <c r="D87" s="5">
        <v>63</v>
      </c>
      <c r="E87" s="5">
        <v>88</v>
      </c>
      <c r="F87" s="5">
        <v>76</v>
      </c>
      <c r="G87" s="5">
        <v>88</v>
      </c>
      <c r="H87" s="5">
        <v>97</v>
      </c>
      <c r="I87" s="5">
        <f t="shared" si="10"/>
        <v>412</v>
      </c>
      <c r="J87" s="6">
        <f t="shared" si="12"/>
        <v>82.4</v>
      </c>
      <c r="K87" s="5" t="str">
        <f t="shared" si="13"/>
        <v>良好</v>
      </c>
      <c r="L87" s="4">
        <f t="shared" si="11"/>
        <v>8</v>
      </c>
    </row>
    <row r="88" spans="1:12">
      <c r="A88" s="4">
        <v>87</v>
      </c>
      <c r="B88" s="5" t="s">
        <v>99</v>
      </c>
      <c r="C88" s="4" t="s">
        <v>13</v>
      </c>
      <c r="D88" s="5">
        <v>97</v>
      </c>
      <c r="E88" s="5">
        <v>70</v>
      </c>
      <c r="F88" s="5">
        <v>77</v>
      </c>
      <c r="G88" s="5">
        <v>70</v>
      </c>
      <c r="H88" s="5">
        <v>87</v>
      </c>
      <c r="I88" s="5">
        <f t="shared" si="10"/>
        <v>401</v>
      </c>
      <c r="J88" s="6">
        <f t="shared" si="12"/>
        <v>80.2</v>
      </c>
      <c r="K88" s="5" t="str">
        <f t="shared" si="13"/>
        <v>良好</v>
      </c>
      <c r="L88" s="4">
        <f t="shared" si="11"/>
        <v>9</v>
      </c>
    </row>
    <row r="89" spans="1:12">
      <c r="A89" s="4">
        <v>88</v>
      </c>
      <c r="B89" s="5" t="s">
        <v>100</v>
      </c>
      <c r="C89" s="4" t="s">
        <v>13</v>
      </c>
      <c r="D89" s="5">
        <v>87</v>
      </c>
      <c r="E89" s="5">
        <v>94</v>
      </c>
      <c r="F89" s="5">
        <v>78</v>
      </c>
      <c r="G89" s="5">
        <v>94</v>
      </c>
      <c r="H89" s="5">
        <v>66</v>
      </c>
      <c r="I89" s="5">
        <f t="shared" si="10"/>
        <v>419</v>
      </c>
      <c r="J89" s="6">
        <f t="shared" si="12"/>
        <v>83.8</v>
      </c>
      <c r="K89" s="5" t="str">
        <f t="shared" si="13"/>
        <v>良好</v>
      </c>
      <c r="L89" s="4">
        <f t="shared" si="11"/>
        <v>6</v>
      </c>
    </row>
    <row r="90" spans="1:12">
      <c r="A90" s="4">
        <v>89</v>
      </c>
      <c r="B90" s="5" t="s">
        <v>81</v>
      </c>
      <c r="C90" s="4" t="s">
        <v>18</v>
      </c>
      <c r="D90" s="5">
        <v>66</v>
      </c>
      <c r="E90" s="5">
        <v>72</v>
      </c>
      <c r="F90" s="5">
        <v>79</v>
      </c>
      <c r="G90" s="5">
        <v>72</v>
      </c>
      <c r="H90" s="5">
        <v>93</v>
      </c>
      <c r="I90" s="5">
        <f t="shared" si="10"/>
        <v>382</v>
      </c>
      <c r="J90" s="6">
        <f t="shared" si="12"/>
        <v>76.4</v>
      </c>
      <c r="K90" s="5" t="str">
        <f t="shared" si="13"/>
        <v>及格</v>
      </c>
      <c r="L90" s="4">
        <f t="shared" si="11"/>
        <v>11</v>
      </c>
    </row>
    <row r="91" spans="1:12">
      <c r="A91" s="4">
        <v>90</v>
      </c>
      <c r="B91" s="5" t="s">
        <v>82</v>
      </c>
      <c r="C91" s="4" t="s">
        <v>18</v>
      </c>
      <c r="D91" s="5">
        <v>93</v>
      </c>
      <c r="E91" s="5">
        <v>96</v>
      </c>
      <c r="F91" s="5">
        <v>80</v>
      </c>
      <c r="G91" s="5">
        <v>96</v>
      </c>
      <c r="H91" s="5">
        <v>92</v>
      </c>
      <c r="I91" s="5">
        <f t="shared" si="10"/>
        <v>457</v>
      </c>
      <c r="J91" s="6">
        <f t="shared" si="12"/>
        <v>91.4</v>
      </c>
      <c r="K91" s="5" t="str">
        <f t="shared" si="13"/>
        <v>优秀</v>
      </c>
      <c r="L91" s="4">
        <f t="shared" si="11"/>
        <v>1</v>
      </c>
    </row>
    <row r="92" spans="1:12">
      <c r="A92" s="4">
        <v>91</v>
      </c>
      <c r="B92" s="5" t="s">
        <v>83</v>
      </c>
      <c r="C92" s="4" t="s">
        <v>13</v>
      </c>
      <c r="D92" s="5">
        <v>92</v>
      </c>
      <c r="E92" s="5">
        <v>96</v>
      </c>
      <c r="F92" s="5">
        <v>81</v>
      </c>
      <c r="G92" s="5">
        <v>96</v>
      </c>
      <c r="H92" s="5">
        <v>48</v>
      </c>
      <c r="I92" s="5">
        <f t="shared" si="10"/>
        <v>413</v>
      </c>
      <c r="J92" s="6">
        <f t="shared" si="12"/>
        <v>82.6</v>
      </c>
      <c r="K92" s="5" t="str">
        <f t="shared" si="13"/>
        <v>良好</v>
      </c>
      <c r="L92" s="4">
        <f t="shared" si="11"/>
        <v>5</v>
      </c>
    </row>
    <row r="93" spans="1:12">
      <c r="A93" s="4">
        <v>92</v>
      </c>
      <c r="B93" s="5" t="s">
        <v>84</v>
      </c>
      <c r="C93" s="4" t="s">
        <v>18</v>
      </c>
      <c r="D93" s="5">
        <v>48</v>
      </c>
      <c r="E93" s="5">
        <v>86</v>
      </c>
      <c r="F93" s="5">
        <v>82</v>
      </c>
      <c r="G93" s="5">
        <v>86</v>
      </c>
      <c r="H93" s="5">
        <v>88</v>
      </c>
      <c r="I93" s="5">
        <f t="shared" si="10"/>
        <v>390</v>
      </c>
      <c r="J93" s="6">
        <f t="shared" si="12"/>
        <v>78</v>
      </c>
      <c r="K93" s="5" t="str">
        <f t="shared" si="13"/>
        <v>及格</v>
      </c>
      <c r="L93" s="4">
        <f t="shared" si="11"/>
        <v>6</v>
      </c>
    </row>
    <row r="94" spans="1:12">
      <c r="A94" s="4">
        <v>93</v>
      </c>
      <c r="B94" s="5" t="s">
        <v>81</v>
      </c>
      <c r="C94" s="4" t="s">
        <v>18</v>
      </c>
      <c r="D94" s="5">
        <v>88</v>
      </c>
      <c r="E94" s="5">
        <v>83</v>
      </c>
      <c r="F94" s="5">
        <v>83</v>
      </c>
      <c r="G94" s="5">
        <v>83</v>
      </c>
      <c r="H94" s="5">
        <v>70</v>
      </c>
      <c r="I94" s="5">
        <f t="shared" si="10"/>
        <v>407</v>
      </c>
      <c r="J94" s="6">
        <f t="shared" si="12"/>
        <v>81.4</v>
      </c>
      <c r="K94" s="5" t="str">
        <f t="shared" si="13"/>
        <v>良好</v>
      </c>
      <c r="L94" s="4">
        <f t="shared" si="11"/>
        <v>5</v>
      </c>
    </row>
    <row r="95" spans="1:12">
      <c r="A95" s="4">
        <v>94</v>
      </c>
      <c r="B95" s="5" t="s">
        <v>82</v>
      </c>
      <c r="C95" s="4" t="s">
        <v>13</v>
      </c>
      <c r="D95" s="5">
        <v>70</v>
      </c>
      <c r="E95" s="5">
        <v>68</v>
      </c>
      <c r="F95" s="5">
        <v>84</v>
      </c>
      <c r="G95" s="5">
        <v>68</v>
      </c>
      <c r="H95" s="5">
        <v>94</v>
      </c>
      <c r="I95" s="5">
        <f t="shared" si="10"/>
        <v>384</v>
      </c>
      <c r="J95" s="6">
        <f t="shared" si="12"/>
        <v>76.8</v>
      </c>
      <c r="K95" s="5" t="str">
        <f t="shared" si="13"/>
        <v>及格</v>
      </c>
      <c r="L95" s="4">
        <f t="shared" si="11"/>
        <v>6</v>
      </c>
    </row>
    <row r="96" spans="1:12">
      <c r="A96" s="4">
        <v>95</v>
      </c>
      <c r="B96" s="5" t="s">
        <v>83</v>
      </c>
      <c r="C96" s="4" t="s">
        <v>13</v>
      </c>
      <c r="D96" s="5">
        <v>94</v>
      </c>
      <c r="E96" s="5">
        <v>89</v>
      </c>
      <c r="F96" s="5">
        <v>85</v>
      </c>
      <c r="G96" s="5">
        <v>89</v>
      </c>
      <c r="H96" s="5">
        <v>72</v>
      </c>
      <c r="I96" s="5">
        <f t="shared" si="10"/>
        <v>429</v>
      </c>
      <c r="J96" s="6">
        <f t="shared" si="12"/>
        <v>85.8</v>
      </c>
      <c r="K96" s="5" t="str">
        <f t="shared" si="13"/>
        <v>良好</v>
      </c>
      <c r="L96" s="4">
        <f t="shared" si="11"/>
        <v>4</v>
      </c>
    </row>
    <row r="97" spans="1:12">
      <c r="A97" s="4">
        <v>96</v>
      </c>
      <c r="B97" s="5" t="s">
        <v>84</v>
      </c>
      <c r="C97" s="4" t="s">
        <v>18</v>
      </c>
      <c r="D97" s="5">
        <v>72</v>
      </c>
      <c r="E97" s="5">
        <v>64</v>
      </c>
      <c r="F97" s="5">
        <v>86</v>
      </c>
      <c r="G97" s="5">
        <v>64</v>
      </c>
      <c r="H97" s="5">
        <v>96</v>
      </c>
      <c r="I97" s="5">
        <f t="shared" si="10"/>
        <v>382</v>
      </c>
      <c r="J97" s="6">
        <f t="shared" si="12"/>
        <v>76.4</v>
      </c>
      <c r="K97" s="5" t="str">
        <f t="shared" si="13"/>
        <v>及格</v>
      </c>
      <c r="L97" s="4">
        <f t="shared" si="11"/>
        <v>5</v>
      </c>
    </row>
    <row r="98" spans="1:12">
      <c r="A98" s="4">
        <v>97</v>
      </c>
      <c r="B98" s="5" t="s">
        <v>81</v>
      </c>
      <c r="C98" s="4" t="s">
        <v>18</v>
      </c>
      <c r="D98" s="5">
        <v>96</v>
      </c>
      <c r="E98" s="5">
        <v>75</v>
      </c>
      <c r="F98" s="5">
        <v>87</v>
      </c>
      <c r="G98" s="5">
        <v>75</v>
      </c>
      <c r="H98" s="5">
        <v>97</v>
      </c>
      <c r="I98" s="5">
        <f t="shared" si="10"/>
        <v>430</v>
      </c>
      <c r="J98" s="6">
        <f t="shared" si="12"/>
        <v>86</v>
      </c>
      <c r="K98" s="5" t="str">
        <f t="shared" si="13"/>
        <v>良好</v>
      </c>
      <c r="L98" s="4">
        <f t="shared" si="11"/>
        <v>3</v>
      </c>
    </row>
    <row r="99" spans="1:12">
      <c r="A99" s="4">
        <v>98</v>
      </c>
      <c r="B99" s="5" t="s">
        <v>82</v>
      </c>
      <c r="C99" s="4" t="s">
        <v>18</v>
      </c>
      <c r="D99" s="5">
        <v>77</v>
      </c>
      <c r="E99" s="5">
        <v>63</v>
      </c>
      <c r="F99" s="5">
        <v>88</v>
      </c>
      <c r="G99" s="5">
        <v>63</v>
      </c>
      <c r="H99" s="5">
        <v>98</v>
      </c>
      <c r="I99" s="5">
        <f t="shared" si="10"/>
        <v>389</v>
      </c>
      <c r="J99" s="6">
        <f t="shared" si="12"/>
        <v>77.8</v>
      </c>
      <c r="K99" s="5" t="str">
        <f t="shared" si="13"/>
        <v>及格</v>
      </c>
      <c r="L99" s="4">
        <f t="shared" si="11"/>
        <v>3</v>
      </c>
    </row>
    <row r="100" spans="1:12">
      <c r="A100" s="4">
        <v>99</v>
      </c>
      <c r="B100" s="5" t="s">
        <v>83</v>
      </c>
      <c r="C100" s="4" t="s">
        <v>13</v>
      </c>
      <c r="D100" s="5">
        <v>72</v>
      </c>
      <c r="E100" s="5">
        <v>97</v>
      </c>
      <c r="F100" s="5">
        <v>89</v>
      </c>
      <c r="G100" s="5">
        <v>97</v>
      </c>
      <c r="H100" s="5">
        <v>99</v>
      </c>
      <c r="I100" s="5">
        <f t="shared" si="10"/>
        <v>454</v>
      </c>
      <c r="J100" s="6">
        <f t="shared" si="12"/>
        <v>90.8</v>
      </c>
      <c r="K100" s="5" t="str">
        <f t="shared" si="13"/>
        <v>优秀</v>
      </c>
      <c r="L100" s="4">
        <f t="shared" si="11"/>
        <v>1</v>
      </c>
    </row>
    <row r="101" spans="1:12">
      <c r="A101" s="4">
        <v>100</v>
      </c>
      <c r="B101" s="5" t="s">
        <v>84</v>
      </c>
      <c r="C101" s="4" t="s">
        <v>18</v>
      </c>
      <c r="D101" s="5">
        <v>90</v>
      </c>
      <c r="E101" s="5">
        <v>87</v>
      </c>
      <c r="F101" s="5">
        <v>90</v>
      </c>
      <c r="G101" s="5">
        <v>87</v>
      </c>
      <c r="H101" s="5">
        <v>100</v>
      </c>
      <c r="I101" s="5">
        <f t="shared" si="10"/>
        <v>454</v>
      </c>
      <c r="J101" s="6">
        <f t="shared" si="12"/>
        <v>90.8</v>
      </c>
      <c r="K101" s="5" t="str">
        <f t="shared" si="13"/>
        <v>优秀</v>
      </c>
      <c r="L101" s="4">
        <f t="shared" si="11"/>
        <v>1</v>
      </c>
    </row>
  </sheetData>
  <autoFilter ref="A1:N10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I25" sqref="I25"/>
    </sheetView>
  </sheetViews>
  <sheetFormatPr defaultColWidth="9" defaultRowHeight="13.5" outlineLevelCol="6"/>
  <cols>
    <col min="1" max="1" width="7.375"/>
    <col min="2" max="2" width="21.875" style="1" customWidth="1"/>
    <col min="3" max="3" width="12.75"/>
    <col min="4" max="4" width="7.125"/>
    <col min="5" max="5" width="7.375"/>
    <col min="6" max="6" width="12.125"/>
    <col min="7" max="7" width="12.75"/>
    <col min="8" max="8" width="16.125"/>
    <col min="9" max="9" width="17.25"/>
    <col min="10" max="10" width="7.125"/>
    <col min="11" max="11" width="5.125"/>
    <col min="12" max="34" width="7.125"/>
    <col min="35" max="35" width="5.125"/>
    <col min="36" max="37" width="5.08333333333333"/>
    <col min="38" max="38" width="8.125"/>
    <col min="39" max="42" width="5.08333333333333"/>
    <col min="43" max="43" width="8.125"/>
    <col min="44" max="47" width="5.08333333333333"/>
    <col min="48" max="48" width="8.125"/>
    <col min="49" max="53" width="5.08333333333333"/>
    <col min="54" max="54" width="8.125"/>
    <col min="55" max="58" width="5.08333333333333"/>
    <col min="59" max="59" width="8.125"/>
    <col min="60" max="63" width="5.08333333333333"/>
    <col min="64" max="64" width="8.125"/>
    <col min="65" max="68" width="5.08333333333333"/>
    <col min="69" max="69" width="8.125"/>
    <col min="70" max="71" width="5.08333333333333"/>
    <col min="72" max="72" width="8.125"/>
    <col min="73" max="75" width="5.08333333333333"/>
    <col min="76" max="76" width="8.125"/>
    <col min="77" max="80" width="5.08333333333333"/>
    <col min="81" max="81" width="8.125"/>
    <col min="82" max="84" width="5.08333333333333"/>
    <col min="85" max="85" width="8.125"/>
    <col min="86" max="90" width="5.08333333333333"/>
    <col min="91" max="91" width="8.125"/>
    <col min="92" max="95" width="5.08333333333333"/>
    <col min="96" max="96" width="8.125"/>
    <col min="97" max="97" width="8.83333333333333"/>
    <col min="98" max="98" width="12.125"/>
    <col min="99" max="99" width="5.125"/>
    <col min="100" max="100" width="5.08333333333333"/>
    <col min="101" max="101" width="8.125"/>
    <col min="102" max="102" width="5.08333333333333"/>
    <col min="103" max="104" width="8.125"/>
    <col min="105" max="105" width="5.08333333333333"/>
    <col min="106" max="106" width="8.125"/>
    <col min="107" max="107" width="5.08333333333333"/>
    <col min="108" max="108" width="8.125"/>
    <col min="109" max="109" width="5.08333333333333"/>
    <col min="110" max="110" width="8.125"/>
    <col min="111" max="111" width="5.08333333333333"/>
    <col min="112" max="112" width="8.125"/>
    <col min="113" max="113" width="5.08333333333333"/>
    <col min="114" max="114" width="8.125"/>
    <col min="115" max="115" width="5.08333333333333"/>
    <col min="116" max="117" width="8.125"/>
    <col min="118" max="118" width="5.08333333333333"/>
    <col min="119" max="119" width="8.125"/>
    <col min="120" max="120" width="5.08333333333333"/>
    <col min="121" max="121" width="8.125"/>
    <col min="122" max="122" width="5.08333333333333"/>
    <col min="123" max="123" width="8.125"/>
    <col min="124" max="124" width="5.08333333333333"/>
    <col min="125" max="125" width="8.125"/>
    <col min="126" max="126" width="5.08333333333333"/>
    <col min="127" max="127" width="8.125"/>
    <col min="128" max="128" width="5.08333333333333"/>
    <col min="129" max="130" width="8.125"/>
    <col min="131" max="131" width="5.08333333333333"/>
    <col min="132" max="132" width="8.125"/>
    <col min="133" max="133" width="5.08333333333333"/>
    <col min="134" max="134" width="8.125"/>
    <col min="135" max="135" width="5.08333333333333"/>
    <col min="136" max="136" width="8.125"/>
    <col min="137" max="137" width="5.08333333333333"/>
    <col min="138" max="138" width="8.125"/>
    <col min="139" max="139" width="5.08333333333333"/>
    <col min="140" max="141" width="8.125"/>
    <col min="142" max="142" width="5.08333333333333"/>
    <col min="143" max="143" width="8.125"/>
    <col min="144" max="144" width="5.08333333333333"/>
    <col min="145" max="145" width="8.125"/>
    <col min="146" max="146" width="5.08333333333333"/>
    <col min="147" max="147" width="8.125"/>
    <col min="148" max="148" width="5.08333333333333"/>
    <col min="149" max="149" width="8.125"/>
    <col min="150" max="150" width="5.08333333333333"/>
    <col min="151" max="151" width="8.125"/>
    <col min="152" max="152" width="5.08333333333333"/>
    <col min="153" max="154" width="8.125"/>
    <col min="155" max="155" width="5.08333333333333"/>
    <col min="156" max="156" width="8.125"/>
    <col min="157" max="157" width="5.08333333333333"/>
    <col min="158" max="159" width="8.125"/>
    <col min="160" max="160" width="5.08333333333333"/>
    <col min="161" max="161" width="8.125"/>
    <col min="162" max="162" width="5.08333333333333"/>
    <col min="163" max="163" width="8.125"/>
    <col min="164" max="164" width="5.08333333333333"/>
    <col min="165" max="165" width="8.125"/>
    <col min="166" max="166" width="5.08333333333333"/>
    <col min="167" max="168" width="8.125"/>
    <col min="169" max="169" width="5.08333333333333"/>
    <col min="170" max="170" width="8.125"/>
    <col min="171" max="171" width="5.08333333333333"/>
    <col min="172" max="172" width="8.125"/>
    <col min="173" max="173" width="5.08333333333333"/>
    <col min="174" max="174" width="8.125"/>
    <col min="175" max="175" width="5.08333333333333"/>
    <col min="176" max="176" width="8.125"/>
    <col min="177" max="177" width="5.08333333333333"/>
    <col min="178" max="179" width="8.125"/>
    <col min="180" max="180" width="5.08333333333333"/>
    <col min="181" max="181" width="8.125"/>
    <col min="182" max="182" width="5.08333333333333"/>
    <col min="183" max="183" width="8.125"/>
    <col min="184" max="184" width="5.08333333333333"/>
    <col min="185" max="186" width="8.125"/>
    <col min="187" max="187" width="5.08333333333333"/>
    <col min="188" max="188" width="8.125"/>
    <col min="189" max="189" width="5.08333333333333"/>
    <col min="190" max="190" width="8.125"/>
    <col min="191" max="191" width="5.08333333333333"/>
    <col min="192" max="192" width="8.125"/>
    <col min="193" max="193" width="5.08333333333333"/>
    <col min="194" max="194" width="8.125"/>
    <col min="195" max="195" width="5.08333333333333"/>
    <col min="196" max="197" width="8.125"/>
    <col min="198" max="198" width="5.08333333333333"/>
    <col min="199" max="199" width="8.125"/>
    <col min="200" max="200" width="5.08333333333333"/>
    <col min="201" max="201" width="8.125"/>
    <col min="202" max="202" width="5.08333333333333"/>
    <col min="203" max="203" width="8.125"/>
    <col min="204" max="204" width="5.08333333333333"/>
    <col min="205" max="205" width="8.125"/>
    <col min="206" max="206" width="5.08333333333333"/>
    <col min="207" max="207" width="8.125"/>
    <col min="208" max="208" width="5.08333333333333"/>
    <col min="209" max="210" width="8.125"/>
    <col min="211" max="211" width="8.83333333333333"/>
    <col min="212" max="213" width="12.125"/>
    <col min="214" max="214" width="5.125"/>
    <col min="215" max="215" width="5.08333333333333"/>
    <col min="216" max="216" width="8.125"/>
    <col min="217" max="217" width="5.08333333333333"/>
    <col min="218" max="220" width="8.125"/>
    <col min="221" max="221" width="5.08333333333333"/>
    <col min="222" max="222" width="8.125"/>
    <col min="223" max="223" width="5.08333333333333"/>
    <col min="224" max="224" width="8.125"/>
    <col min="225" max="225" width="5.08333333333333"/>
    <col min="226" max="226" width="8.125"/>
    <col min="227" max="227" width="5.08333333333333"/>
    <col min="228" max="228" width="8.125"/>
    <col min="229" max="229" width="5.08333333333333"/>
    <col min="230" max="230" width="8.125"/>
    <col min="231" max="231" width="5.08333333333333"/>
    <col min="232" max="234" width="8.125"/>
    <col min="235" max="235" width="8.83333333333333"/>
    <col min="236" max="238" width="12.125"/>
    <col min="239" max="239" width="5.125"/>
    <col min="240" max="241" width="8.125"/>
    <col min="242" max="242" width="5.08333333333333"/>
    <col min="243" max="245" width="8.125"/>
    <col min="246" max="246" width="5.08333333333333"/>
    <col min="247" max="250" width="8.125"/>
    <col min="251" max="251" width="5.08333333333333"/>
    <col min="252" max="254" width="8.125"/>
    <col min="255" max="255" width="5.08333333333333"/>
    <col min="256" max="258" width="8.125"/>
    <col min="259" max="259" width="5.08333333333333"/>
    <col min="260" max="262" width="8.125"/>
    <col min="263" max="263" width="5.08333333333333"/>
    <col min="264" max="266" width="8.125"/>
    <col min="267" max="267" width="5.08333333333333"/>
    <col min="268" max="271" width="8.125"/>
    <col min="272" max="272" width="5.08333333333333"/>
    <col min="273" max="275" width="8.125"/>
    <col min="276" max="276" width="5.08333333333333"/>
    <col min="277" max="277" width="8.125"/>
    <col min="278" max="278" width="5.08333333333333"/>
    <col min="279" max="279" width="8.125"/>
    <col min="280" max="280" width="5.08333333333333"/>
    <col min="281" max="284" width="8.125"/>
    <col min="285" max="285" width="5.08333333333333"/>
    <col min="286" max="288" width="8.125"/>
    <col min="289" max="289" width="5.08333333333333"/>
    <col min="290" max="291" width="8.125"/>
    <col min="292" max="292" width="5.08333333333333"/>
    <col min="293" max="296" width="8.125"/>
    <col min="297" max="297" width="5.08333333333333"/>
    <col min="298" max="300" width="8.125"/>
    <col min="301" max="301" width="5.08333333333333"/>
    <col min="302" max="304" width="8.125"/>
    <col min="305" max="305" width="5.08333333333333"/>
    <col min="306" max="309" width="8.125"/>
    <col min="310" max="310" width="5.08333333333333"/>
    <col min="311" max="313" width="8.125"/>
    <col min="314" max="314" width="5.08333333333333"/>
    <col min="315" max="317" width="8.125"/>
    <col min="318" max="318" width="5.08333333333333"/>
    <col min="319" max="322" width="8.125"/>
    <col min="323" max="323" width="5.08333333333333"/>
    <col min="324" max="326" width="8.125"/>
    <col min="327" max="327" width="5.08333333333333"/>
    <col min="328" max="330" width="8.125"/>
    <col min="331" max="331" width="5.08333333333333"/>
    <col min="332" max="334" width="8.125"/>
    <col min="335" max="335" width="5.08333333333333"/>
    <col min="336" max="339" width="8.125"/>
    <col min="340" max="340" width="5.08333333333333"/>
    <col min="341" max="343" width="8.125"/>
    <col min="344" max="344" width="5.08333333333333"/>
    <col min="345" max="347" width="8.125"/>
    <col min="348" max="348" width="5.08333333333333"/>
    <col min="349" max="351" width="8.125"/>
    <col min="352" max="352" width="5.08333333333333"/>
    <col min="353" max="353" width="8.125"/>
    <col min="354" max="354" width="5.08333333333333"/>
    <col min="355" max="358" width="8.125"/>
    <col min="359" max="359" width="5.08333333333333"/>
    <col min="360" max="362" width="8.125"/>
    <col min="363" max="363" width="5.08333333333333"/>
    <col min="364" max="366" width="8.125"/>
    <col min="367" max="367" width="5.08333333333333"/>
    <col min="368" max="368" width="8.125"/>
    <col min="369" max="369" width="5.08333333333333"/>
    <col min="370" max="373" width="8.125"/>
    <col min="374" max="374" width="5.08333333333333"/>
    <col min="375" max="378" width="8.125"/>
    <col min="379" max="379" width="6.08333333333333"/>
    <col min="380" max="382" width="8.125"/>
    <col min="383" max="383" width="9.125"/>
    <col min="384" max="384" width="8.83333333333333"/>
    <col min="385" max="388" width="12.125"/>
    <col min="389" max="389" width="5.125"/>
    <col min="390" max="390" width="8.125"/>
    <col min="391" max="391" width="5.08333333333333"/>
    <col min="392" max="393" width="8.125"/>
    <col min="394" max="394" width="5.08333333333333"/>
    <col min="395" max="395" width="8.125"/>
    <col min="396" max="396" width="5.08333333333333"/>
    <col min="397" max="397" width="8.125"/>
    <col min="398" max="398" width="5.08333333333333"/>
    <col min="399" max="399" width="8.125"/>
    <col min="400" max="401" width="5.08333333333333"/>
    <col min="402" max="403" width="8.125"/>
    <col min="404" max="404" width="5.08333333333333"/>
    <col min="405" max="405" width="8.125"/>
    <col min="406" max="406" width="5.08333333333333"/>
    <col min="407" max="407" width="8.125"/>
    <col min="408" max="409" width="5.08333333333333"/>
    <col min="410" max="411" width="8.125"/>
    <col min="412" max="412" width="5.08333333333333"/>
    <col min="413" max="414" width="8.125"/>
    <col min="415" max="415" width="6.08333333333333"/>
    <col min="416" max="416" width="8.125"/>
    <col min="417" max="417" width="9.125"/>
    <col min="418" max="418" width="8.83333333333333"/>
    <col min="419" max="420" width="12.125"/>
    <col min="421" max="422" width="18.25"/>
  </cols>
  <sheetData>
    <row r="1" spans="5:7">
      <c r="E1" t="s">
        <v>2</v>
      </c>
      <c r="F1" t="s">
        <v>10</v>
      </c>
      <c r="G1" t="s">
        <v>101</v>
      </c>
    </row>
    <row r="2" spans="5:7">
      <c r="E2" t="s">
        <v>18</v>
      </c>
      <c r="F2"/>
      <c r="G2">
        <v>38</v>
      </c>
    </row>
    <row r="3" spans="1:7">
      <c r="A3" t="s">
        <v>2</v>
      </c>
      <c r="B3" s="1" t="s">
        <v>102</v>
      </c>
      <c r="C3"/>
      <c r="F3" t="s">
        <v>14</v>
      </c>
      <c r="G3">
        <v>3</v>
      </c>
    </row>
    <row r="4" spans="1:7">
      <c r="A4" t="s">
        <v>18</v>
      </c>
      <c r="B4" s="1">
        <v>76.6631578947369</v>
      </c>
      <c r="C4"/>
      <c r="D4"/>
      <c r="E4"/>
      <c r="F4" t="s">
        <v>16</v>
      </c>
      <c r="G4">
        <v>20</v>
      </c>
    </row>
    <row r="5" spans="1:7">
      <c r="A5" t="s">
        <v>13</v>
      </c>
      <c r="B5" s="1">
        <v>78.5935483870968</v>
      </c>
      <c r="C5"/>
      <c r="F5" t="s">
        <v>19</v>
      </c>
      <c r="G5">
        <v>13</v>
      </c>
    </row>
    <row r="6" spans="1:7">
      <c r="A6" t="s">
        <v>103</v>
      </c>
      <c r="B6" s="1"/>
      <c r="C6"/>
      <c r="F6" t="s">
        <v>21</v>
      </c>
      <c r="G6">
        <v>2</v>
      </c>
    </row>
    <row r="7" spans="1:7">
      <c r="A7" t="s">
        <v>104</v>
      </c>
      <c r="B7" s="1">
        <v>77.86</v>
      </c>
      <c r="C7"/>
      <c r="E7" t="s">
        <v>13</v>
      </c>
      <c r="F7"/>
      <c r="G7">
        <v>62</v>
      </c>
    </row>
    <row r="8" spans="6:7">
      <c r="F8" t="s">
        <v>16</v>
      </c>
      <c r="G8">
        <v>32</v>
      </c>
    </row>
    <row r="9" spans="6:7">
      <c r="F9" t="s">
        <v>19</v>
      </c>
      <c r="G9">
        <v>26</v>
      </c>
    </row>
    <row r="10" spans="6:7">
      <c r="F10" t="s">
        <v>21</v>
      </c>
      <c r="G10">
        <v>4</v>
      </c>
    </row>
    <row r="11" spans="1:5">
      <c r="A11" t="s">
        <v>2</v>
      </c>
      <c r="B11" s="2" t="s">
        <v>101</v>
      </c>
      <c r="C11"/>
      <c r="D11"/>
      <c r="E11" t="s">
        <v>103</v>
      </c>
    </row>
    <row r="12" spans="1:6">
      <c r="A12" t="s">
        <v>18</v>
      </c>
      <c r="B12" s="2">
        <v>38</v>
      </c>
      <c r="C12"/>
      <c r="D12"/>
      <c r="E12"/>
      <c r="F12" t="s">
        <v>103</v>
      </c>
    </row>
    <row r="13" spans="1:7">
      <c r="A13" t="s">
        <v>13</v>
      </c>
      <c r="B13" s="2">
        <v>62</v>
      </c>
      <c r="C13"/>
      <c r="D13"/>
      <c r="E13"/>
      <c r="F13" t="s">
        <v>105</v>
      </c>
      <c r="G13">
        <v>3</v>
      </c>
    </row>
    <row r="14" spans="1:7">
      <c r="A14" t="s">
        <v>103</v>
      </c>
      <c r="B14" s="2"/>
      <c r="C14"/>
      <c r="D14"/>
      <c r="E14"/>
      <c r="F14" t="s">
        <v>106</v>
      </c>
      <c r="G14">
        <v>52</v>
      </c>
    </row>
    <row r="15" spans="1:7">
      <c r="A15" t="s">
        <v>104</v>
      </c>
      <c r="B15" s="2">
        <v>100</v>
      </c>
      <c r="C15"/>
      <c r="D15"/>
      <c r="E15"/>
      <c r="F15" t="s">
        <v>107</v>
      </c>
      <c r="G15">
        <v>39</v>
      </c>
    </row>
    <row r="16" spans="6:7">
      <c r="F16" t="s">
        <v>108</v>
      </c>
      <c r="G16">
        <v>6</v>
      </c>
    </row>
    <row r="17" spans="6:6">
      <c r="F17" t="s">
        <v>109</v>
      </c>
    </row>
    <row r="18" spans="5:7">
      <c r="E18" t="s">
        <v>104</v>
      </c>
      <c r="F18"/>
      <c r="G18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透视表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ReadyTang</cp:lastModifiedBy>
  <dcterms:created xsi:type="dcterms:W3CDTF">2018-01-18T12:32:00Z</dcterms:created>
  <dcterms:modified xsi:type="dcterms:W3CDTF">2018-01-18T15:03:42Z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