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ga Ariansyah\Documents\UTS SPK\"/>
    </mc:Choice>
  </mc:AlternateContent>
  <xr:revisionPtr revIDLastSave="0" documentId="13_ncr:1_{C307B48B-D773-41AE-B876-3BD9F0CBB079}" xr6:coauthVersionLast="47" xr6:coauthVersionMax="47" xr10:uidLastSave="{00000000-0000-0000-0000-000000000000}"/>
  <bookViews>
    <workbookView xWindow="2430" yWindow="825" windowWidth="15135" windowHeight="8820" xr2:uid="{DC93C900-15C9-4A30-8301-ACFC4E928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F20" i="1"/>
  <c r="C25" i="1" l="1"/>
  <c r="F21" i="1" l="1"/>
  <c r="H34" i="1" s="1"/>
  <c r="F24" i="1"/>
  <c r="F22" i="1"/>
  <c r="F23" i="1"/>
  <c r="H33" i="1" l="1"/>
  <c r="H38" i="1"/>
  <c r="H39" i="1"/>
  <c r="H31" i="1"/>
  <c r="H36" i="1"/>
  <c r="H37" i="1"/>
  <c r="C52" i="1" s="1"/>
  <c r="H35" i="1"/>
  <c r="H32" i="1"/>
  <c r="C49" i="1"/>
  <c r="F25" i="1"/>
  <c r="C47" i="1" l="1"/>
  <c r="C46" i="1"/>
  <c r="C50" i="1"/>
  <c r="C54" i="1"/>
  <c r="C53" i="1"/>
  <c r="C45" i="1"/>
  <c r="C55" i="1" s="1"/>
  <c r="C51" i="1"/>
  <c r="C48" i="1"/>
</calcChain>
</file>

<file path=xl/sharedStrings.xml><?xml version="1.0" encoding="utf-8"?>
<sst xmlns="http://schemas.openxmlformats.org/spreadsheetml/2006/main" count="75" uniqueCount="58">
  <si>
    <t>NAMA</t>
  </si>
  <si>
    <t>NIM</t>
  </si>
  <si>
    <t>KELAS</t>
  </si>
  <si>
    <t>RANGGA ARIANSYAH</t>
  </si>
  <si>
    <t>07TPLP016</t>
  </si>
  <si>
    <t>RESTORAN</t>
  </si>
  <si>
    <t>HARGA MAKANAN</t>
  </si>
  <si>
    <t>PELAYANAN</t>
  </si>
  <si>
    <t>SUASANA</t>
  </si>
  <si>
    <t>JARAK</t>
  </si>
  <si>
    <t>RESTO 1</t>
  </si>
  <si>
    <t>RESTO 2</t>
  </si>
  <si>
    <t>RESTO 3</t>
  </si>
  <si>
    <t>RESTO 4</t>
  </si>
  <si>
    <t>RESTO 5</t>
  </si>
  <si>
    <t>RESTO 6</t>
  </si>
  <si>
    <t>RESTO 7</t>
  </si>
  <si>
    <t>RESTO 8</t>
  </si>
  <si>
    <t>RESTO 9</t>
  </si>
  <si>
    <t>RESTO 10</t>
  </si>
  <si>
    <t>BOBOT</t>
  </si>
  <si>
    <t>HARGA MAKANAN ( C1 )</t>
  </si>
  <si>
    <t>KUALITAS MAKANAN ( C2 )</t>
  </si>
  <si>
    <t>PELAYANAN ( C3 )</t>
  </si>
  <si>
    <t>SUASANA ( C4 )</t>
  </si>
  <si>
    <t>KRITERIA</t>
  </si>
  <si>
    <t>C1 = HARGA MAKANAN</t>
  </si>
  <si>
    <t>C2 = KUALITAS MAKANAN</t>
  </si>
  <si>
    <t>C3 = PELAYANAN</t>
  </si>
  <si>
    <t>C4 = SUASANA</t>
  </si>
  <si>
    <t>C5 = JARAK</t>
  </si>
  <si>
    <t>JARAK ( C5 )</t>
  </si>
  <si>
    <t>KUALITAS</t>
  </si>
  <si>
    <t>TOTAL BOBOT</t>
  </si>
  <si>
    <t>W1</t>
  </si>
  <si>
    <t>W2</t>
  </si>
  <si>
    <t>W3</t>
  </si>
  <si>
    <t>W4</t>
  </si>
  <si>
    <t>W5</t>
  </si>
  <si>
    <t>ΣW</t>
  </si>
  <si>
    <t>NILAI</t>
  </si>
  <si>
    <t>SISTEM PENUNJANG KEPUTUSAN RESTORAN</t>
  </si>
  <si>
    <t>rumus mencari nilai bobot</t>
  </si>
  <si>
    <t>NILAI ( SI )</t>
  </si>
  <si>
    <t>Preferensi ( VI )</t>
  </si>
  <si>
    <t>Nilai ( NI 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</si>
  <si>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</si>
  <si>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</si>
  <si>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</si>
  <si>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</si>
  <si>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</si>
  <si>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</si>
  <si>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</si>
  <si>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</si>
  <si>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</si>
  <si>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</si>
  <si>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</si>
  <si>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MAKA NILAI TERTINGGI NYA ADALAH </t>
    </r>
    <r>
      <rPr>
        <b/>
        <sz val="13"/>
        <color theme="1"/>
        <rFont val="Calibri"/>
        <family val="2"/>
        <scheme val="minor"/>
      </rPr>
      <t>V4</t>
    </r>
    <r>
      <rPr>
        <sz val="13"/>
        <color theme="1"/>
        <rFont val="Calibri"/>
        <family val="2"/>
        <scheme val="minor"/>
      </rPr>
      <t xml:space="preserve"> KARENA NILAI PREFERENSI NYA </t>
    </r>
    <r>
      <rPr>
        <b/>
        <sz val="13"/>
        <color theme="1"/>
        <rFont val="Calibri"/>
        <family val="2"/>
        <scheme val="minor"/>
      </rPr>
      <t>0,117049736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</si>
</sst>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370115</xdr:colOff>
      <xdr:row>16</xdr:row>
      <xdr:rowOff>8634</xdr:rowOff>
    </xdr:from>
    <xdr:to>
      <xdr:col>5</xdr:col>
      <xdr:colOff>1184665</xdr:colOff>
      <xdr:row>17</xdr:row>
      <xdr:rowOff>179427</xdr:rowOff>
    </xdr:to>
    <xdr:pic>
      <xdr:nvPicPr>
        <xdr:cNvPr id="7" name="Picture 6" descr="weighted-product-4">
          <a:extLst>
            <a:ext uri="{FF2B5EF4-FFF2-40B4-BE49-F238E27FC236}">
              <a16:creationId xmlns:a16="http://schemas.microsoft.com/office/drawing/2014/main" id="{5ED2EBA7-17B0-41F8-A314-F939B892BC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952015" y="3056634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25</xdr:row>
      <xdr:rowOff>91966</xdr:rowOff>
    </xdr:from>
    <xdr:to>
      <xdr:col>1</xdr:col>
      <xdr:colOff>1479659</xdr:colOff>
      <xdr:row>27</xdr:row>
      <xdr:rowOff>168166</xdr:rowOff>
    </xdr:to>
    <xdr:pic>
      <xdr:nvPicPr>
        <xdr:cNvPr id="8" name="Picture 7" descr="weighted-product-5">
          <a:extLst>
            <a:ext uri="{FF2B5EF4-FFF2-40B4-BE49-F238E27FC236}">
              <a16:creationId xmlns:a16="http://schemas.microsoft.com/office/drawing/2014/main" id="{FF0196A1-3A7B-42ED-9E78-20B99556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738" y="6187966"/>
          <a:ext cx="146652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40</xdr:row>
      <xdr:rowOff>19707</xdr:rowOff>
    </xdr:from>
    <xdr:to>
      <xdr:col>1</xdr:col>
      <xdr:colOff>1322990</xdr:colOff>
      <xdr:row>42</xdr:row>
      <xdr:rowOff>124482</xdr:rowOff>
    </xdr:to>
    <xdr:pic>
      <xdr:nvPicPr>
        <xdr:cNvPr id="10" name="Picture 9" descr="contoh perhitungan weighted product 8">
          <a:extLst>
            <a:ext uri="{FF2B5EF4-FFF2-40B4-BE49-F238E27FC236}">
              <a16:creationId xmlns:a16="http://schemas.microsoft.com/office/drawing/2014/main" id="{EA227DCF-47AE-4C10-BDE3-DAAC6625A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07" y="8973207"/>
          <a:ext cx="1303283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9CD-864F-49E0-B17B-611E7C751573}">
  <dimension ref="A1:J57"/>
  <sheetViews>
    <sheetView tabSelected="1" topLeftCell="B4" zoomScale="84" workbookViewId="0">
      <selection activeCell="I37" sqref="I37"/>
    </sheetView>
  </sheetViews>
  <sheetFormatPr defaultRowHeight="15" x14ac:dyDescent="0.25"/>
  <cols>
    <col min="1" max="1" width="15.5703125" customWidth="1"/>
    <col min="2" max="2" width="23.85546875" customWidth="1"/>
    <col min="3" max="3" width="24.42578125" customWidth="1"/>
    <col min="4" max="4" width="25.140625" customWidth="1"/>
    <col min="5" max="5" width="24.7109375" customWidth="1"/>
    <col min="6" max="6" width="27.42578125" customWidth="1"/>
    <col min="7" max="7" width="21.5703125" customWidth="1"/>
    <col min="8" max="8" width="15.85546875" customWidth="1"/>
    <col min="9" max="9" width="29.5703125" customWidth="1"/>
  </cols>
  <sheetData>
    <row r="1" spans="1:9" x14ac:dyDescent="0.25">
      <c r="A1" t="s">
        <v>0</v>
      </c>
      <c r="B1" s="2" t="s">
        <v>3</v>
      </c>
    </row>
    <row r="2" spans="1:9" x14ac:dyDescent="0.25">
      <c r="A2" t="s">
        <v>1</v>
      </c>
      <c r="B2" s="1">
        <v>201011400688</v>
      </c>
      <c r="D2" s="3"/>
    </row>
    <row r="3" spans="1:9" x14ac:dyDescent="0.25">
      <c r="A3" t="s">
        <v>2</v>
      </c>
      <c r="B3" s="3" t="s">
        <v>4</v>
      </c>
    </row>
    <row r="4" spans="1:9" x14ac:dyDescent="0.25">
      <c r="F4" s="13" t="s">
        <v>41</v>
      </c>
      <c r="G4" s="13"/>
    </row>
    <row r="5" spans="1:9" x14ac:dyDescent="0.25">
      <c r="B5" s="4" t="s">
        <v>25</v>
      </c>
      <c r="D5" s="4" t="s">
        <v>5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31</v>
      </c>
    </row>
    <row r="6" spans="1:9" x14ac:dyDescent="0.25">
      <c r="B6" s="5" t="s">
        <v>26</v>
      </c>
      <c r="D6" s="5" t="s">
        <v>10</v>
      </c>
      <c r="E6" s="5">
        <v>55000</v>
      </c>
      <c r="F6" s="5">
        <v>7</v>
      </c>
      <c r="G6" s="5">
        <v>60</v>
      </c>
      <c r="H6" s="5">
        <v>85</v>
      </c>
      <c r="I6" s="5">
        <v>2315</v>
      </c>
    </row>
    <row r="7" spans="1:9" x14ac:dyDescent="0.25">
      <c r="B7" s="5" t="s">
        <v>27</v>
      </c>
      <c r="D7" s="5" t="s">
        <v>11</v>
      </c>
      <c r="E7" s="5">
        <v>45000</v>
      </c>
      <c r="F7" s="5">
        <v>8</v>
      </c>
      <c r="G7" s="5">
        <v>90</v>
      </c>
      <c r="H7" s="5">
        <v>70</v>
      </c>
      <c r="I7" s="5">
        <v>1823</v>
      </c>
    </row>
    <row r="8" spans="1:9" x14ac:dyDescent="0.25">
      <c r="B8" s="5" t="s">
        <v>28</v>
      </c>
      <c r="D8" s="5" t="s">
        <v>12</v>
      </c>
      <c r="E8" s="5">
        <v>60000</v>
      </c>
      <c r="F8" s="5">
        <v>5</v>
      </c>
      <c r="G8" s="5">
        <v>75</v>
      </c>
      <c r="H8" s="5">
        <v>65</v>
      </c>
      <c r="I8" s="5">
        <v>2832</v>
      </c>
    </row>
    <row r="9" spans="1:9" x14ac:dyDescent="0.25">
      <c r="B9" s="5" t="s">
        <v>29</v>
      </c>
      <c r="D9" s="5" t="s">
        <v>13</v>
      </c>
      <c r="E9" s="5">
        <v>28000</v>
      </c>
      <c r="F9" s="5">
        <v>7</v>
      </c>
      <c r="G9" s="5">
        <v>60</v>
      </c>
      <c r="H9" s="5">
        <v>78</v>
      </c>
      <c r="I9" s="5">
        <v>1958</v>
      </c>
    </row>
    <row r="10" spans="1:9" x14ac:dyDescent="0.25">
      <c r="B10" s="5" t="s">
        <v>30</v>
      </c>
      <c r="D10" s="5" t="s">
        <v>14</v>
      </c>
      <c r="E10" s="5">
        <v>70000</v>
      </c>
      <c r="F10" s="5">
        <v>8</v>
      </c>
      <c r="G10" s="5">
        <v>90</v>
      </c>
      <c r="H10" s="5">
        <v>80</v>
      </c>
      <c r="I10" s="5">
        <v>2419</v>
      </c>
    </row>
    <row r="11" spans="1:9" x14ac:dyDescent="0.25">
      <c r="D11" s="5" t="s">
        <v>15</v>
      </c>
      <c r="E11" s="5">
        <v>37000</v>
      </c>
      <c r="F11" s="5">
        <v>6</v>
      </c>
      <c r="G11" s="5">
        <v>45</v>
      </c>
      <c r="H11" s="5">
        <v>60</v>
      </c>
      <c r="I11" s="5">
        <v>2691</v>
      </c>
    </row>
    <row r="12" spans="1:9" x14ac:dyDescent="0.25">
      <c r="D12" s="5" t="s">
        <v>16</v>
      </c>
      <c r="E12" s="5">
        <v>50000</v>
      </c>
      <c r="F12" s="5">
        <v>9</v>
      </c>
      <c r="G12" s="5">
        <v>68</v>
      </c>
      <c r="H12" s="5">
        <v>54</v>
      </c>
      <c r="I12" s="5">
        <v>1585</v>
      </c>
    </row>
    <row r="13" spans="1:9" x14ac:dyDescent="0.25">
      <c r="D13" s="5" t="s">
        <v>17</v>
      </c>
      <c r="E13" s="5">
        <v>47000</v>
      </c>
      <c r="F13" s="5">
        <v>6</v>
      </c>
      <c r="G13" s="5">
        <v>55</v>
      </c>
      <c r="H13" s="5">
        <v>68</v>
      </c>
      <c r="I13" s="5">
        <v>2893</v>
      </c>
    </row>
    <row r="14" spans="1:9" x14ac:dyDescent="0.25">
      <c r="D14" s="5" t="s">
        <v>18</v>
      </c>
      <c r="E14" s="5">
        <v>80000</v>
      </c>
      <c r="F14" s="5">
        <v>9</v>
      </c>
      <c r="G14" s="5">
        <v>70</v>
      </c>
      <c r="H14" s="5">
        <v>90</v>
      </c>
      <c r="I14" s="5">
        <v>1920</v>
      </c>
    </row>
    <row r="15" spans="1:9" x14ac:dyDescent="0.25">
      <c r="D15" s="5" t="s">
        <v>19</v>
      </c>
      <c r="E15" s="5">
        <v>77000</v>
      </c>
      <c r="F15" s="5">
        <v>7</v>
      </c>
      <c r="G15" s="5">
        <v>80</v>
      </c>
      <c r="H15" s="5">
        <v>88</v>
      </c>
      <c r="I15" s="5">
        <v>1254</v>
      </c>
    </row>
    <row r="17" spans="2:10" x14ac:dyDescent="0.25">
      <c r="E17" s="16" t="s">
        <v>42</v>
      </c>
      <c r="F17" s="16"/>
    </row>
    <row r="18" spans="2:10" x14ac:dyDescent="0.25">
      <c r="E18" s="16"/>
      <c r="F18" s="16"/>
      <c r="J18" s="12"/>
    </row>
    <row r="19" spans="2:10" x14ac:dyDescent="0.25">
      <c r="B19" s="14" t="s">
        <v>20</v>
      </c>
      <c r="C19" s="15"/>
      <c r="E19" s="7" t="s">
        <v>20</v>
      </c>
      <c r="F19" s="7" t="s">
        <v>40</v>
      </c>
      <c r="J19" s="12"/>
    </row>
    <row r="20" spans="2:10" x14ac:dyDescent="0.25">
      <c r="B20" s="6" t="s">
        <v>6</v>
      </c>
      <c r="C20" s="5">
        <v>6</v>
      </c>
      <c r="E20" s="5" t="s">
        <v>34</v>
      </c>
      <c r="F20" s="5">
        <f>C20/C25</f>
        <v>0.3</v>
      </c>
    </row>
    <row r="21" spans="2:10" x14ac:dyDescent="0.25">
      <c r="B21" s="6" t="s">
        <v>32</v>
      </c>
      <c r="C21" s="5">
        <v>4</v>
      </c>
      <c r="E21" s="5" t="s">
        <v>35</v>
      </c>
      <c r="F21" s="5">
        <f>C21/C25</f>
        <v>0.2</v>
      </c>
    </row>
    <row r="22" spans="2:10" x14ac:dyDescent="0.25">
      <c r="B22" s="6" t="s">
        <v>7</v>
      </c>
      <c r="C22" s="5">
        <v>4</v>
      </c>
      <c r="E22" s="5" t="s">
        <v>36</v>
      </c>
      <c r="F22" s="5">
        <f>C22/C25</f>
        <v>0.2</v>
      </c>
    </row>
    <row r="23" spans="2:10" x14ac:dyDescent="0.25">
      <c r="B23" s="6" t="s">
        <v>8</v>
      </c>
      <c r="C23" s="5">
        <v>3</v>
      </c>
      <c r="E23" s="5" t="s">
        <v>37</v>
      </c>
      <c r="F23" s="5">
        <f>C23/C25</f>
        <v>0.15</v>
      </c>
    </row>
    <row r="24" spans="2:10" x14ac:dyDescent="0.25">
      <c r="B24" s="6" t="s">
        <v>9</v>
      </c>
      <c r="C24" s="5">
        <v>3</v>
      </c>
      <c r="E24" s="5" t="s">
        <v>38</v>
      </c>
      <c r="F24" s="5">
        <f>C24/C25</f>
        <v>0.15</v>
      </c>
    </row>
    <row r="25" spans="2:10" x14ac:dyDescent="0.25">
      <c r="B25" s="8" t="s">
        <v>33</v>
      </c>
      <c r="C25" s="8">
        <f>SUM(C20:C24)</f>
        <v>20</v>
      </c>
      <c r="E25" s="5" t="s">
        <v>39</v>
      </c>
      <c r="F25" s="8">
        <f>SUM(F20:F24)</f>
        <v>1</v>
      </c>
    </row>
    <row r="26" spans="2:10" x14ac:dyDescent="0.25">
      <c r="B26" s="10"/>
      <c r="C26" s="10"/>
      <c r="D26" s="10"/>
    </row>
    <row r="27" spans="2:10" x14ac:dyDescent="0.25">
      <c r="B27" s="10"/>
      <c r="C27" s="10"/>
      <c r="D27" s="10"/>
    </row>
    <row r="28" spans="2:10" x14ac:dyDescent="0.25">
      <c r="B28" s="10"/>
      <c r="C28" s="10"/>
      <c r="D28" s="10"/>
    </row>
    <row r="29" spans="2:10" x14ac:dyDescent="0.25">
      <c r="B29" s="4" t="s">
        <v>5</v>
      </c>
      <c r="C29" s="4" t="s">
        <v>21</v>
      </c>
      <c r="D29" s="4" t="s">
        <v>22</v>
      </c>
      <c r="E29" s="4" t="s">
        <v>23</v>
      </c>
      <c r="F29" s="4" t="s">
        <v>24</v>
      </c>
      <c r="G29" s="4" t="s">
        <v>31</v>
      </c>
      <c r="H29" s="4" t="s">
        <v>43</v>
      </c>
    </row>
    <row r="30" spans="2:10" x14ac:dyDescent="0.25">
      <c r="B30" s="5" t="s">
        <v>10</v>
      </c>
      <c r="C30" s="5">
        <v>55000</v>
      </c>
      <c r="D30" s="5">
        <v>7</v>
      </c>
      <c r="E30" s="5">
        <v>60</v>
      </c>
      <c r="F30" s="5">
        <v>85</v>
      </c>
      <c r="G30" s="5">
        <v>2315</v>
      </c>
      <c r="H30" s="5">
        <f>(C30^-$F$20)*(D30^$F$21)*(E30^$F$22)*(F30^$F23)*(G30^F24)</f>
        <v>0.78820019757333637</v>
      </c>
    </row>
    <row r="31" spans="2:10" x14ac:dyDescent="0.25">
      <c r="B31" s="5" t="s">
        <v>11</v>
      </c>
      <c r="C31" s="5">
        <v>45000</v>
      </c>
      <c r="D31" s="5">
        <v>8</v>
      </c>
      <c r="E31" s="5">
        <v>90</v>
      </c>
      <c r="F31" s="5">
        <v>70</v>
      </c>
      <c r="G31" s="5">
        <v>1823</v>
      </c>
      <c r="H31" s="5">
        <f>(C31^-$F$20)*(D31^$F$21)*(E31^$F$22)*(F31^$F23)*(G31^F24)</f>
        <v>0.873746504761995</v>
      </c>
    </row>
    <row r="32" spans="2:10" x14ac:dyDescent="0.25">
      <c r="B32" s="5" t="s">
        <v>12</v>
      </c>
      <c r="C32" s="5">
        <v>60000</v>
      </c>
      <c r="D32" s="5">
        <v>5</v>
      </c>
      <c r="E32" s="5">
        <v>75</v>
      </c>
      <c r="F32" s="5">
        <v>65</v>
      </c>
      <c r="G32" s="5">
        <v>2832</v>
      </c>
      <c r="H32" s="5">
        <f>(C32^-$F$20)*(D32^$F$21)*(E32^$F$22)*(F32^$F23)*(G32^F24)</f>
        <v>0.74321055576069361</v>
      </c>
    </row>
    <row r="33" spans="2:8" x14ac:dyDescent="0.25">
      <c r="B33" s="5" t="s">
        <v>13</v>
      </c>
      <c r="C33" s="5">
        <v>28000</v>
      </c>
      <c r="D33" s="5">
        <v>7</v>
      </c>
      <c r="E33" s="5">
        <v>60</v>
      </c>
      <c r="F33" s="5">
        <v>78</v>
      </c>
      <c r="G33" s="5">
        <v>1958</v>
      </c>
      <c r="H33" s="5">
        <f>(C33^-$F$20)*(D33^$F$21)*(E33^$F$22)*(F33^$F23)*(G33^F24)</f>
        <v>0.92915579999332176</v>
      </c>
    </row>
    <row r="34" spans="2:8" x14ac:dyDescent="0.25">
      <c r="B34" s="5" t="s">
        <v>14</v>
      </c>
      <c r="C34" s="5">
        <v>70000</v>
      </c>
      <c r="D34" s="5">
        <v>8</v>
      </c>
      <c r="E34" s="5">
        <v>90</v>
      </c>
      <c r="F34" s="5">
        <v>80</v>
      </c>
      <c r="G34" s="5">
        <v>2419</v>
      </c>
      <c r="H34" s="5">
        <f>(C34^-$F$20)*(D34^$F$21)*(E34^$F$22)*(F34^$F23)*(G34^F24)</f>
        <v>0.81460292576577431</v>
      </c>
    </row>
    <row r="35" spans="2:8" x14ac:dyDescent="0.25">
      <c r="B35" s="5" t="s">
        <v>15</v>
      </c>
      <c r="C35" s="5">
        <v>37000</v>
      </c>
      <c r="D35" s="5">
        <v>6</v>
      </c>
      <c r="E35" s="5">
        <v>45</v>
      </c>
      <c r="F35" s="5">
        <v>60</v>
      </c>
      <c r="G35" s="5">
        <v>2691</v>
      </c>
      <c r="H35" s="5">
        <f>(C35^-$F$20)*(D35^$F$21)*(E35^$F$22)*(F35^$F23)*(G35^F24)</f>
        <v>0.78890003955166899</v>
      </c>
    </row>
    <row r="36" spans="2:8" x14ac:dyDescent="0.25">
      <c r="B36" s="5" t="s">
        <v>16</v>
      </c>
      <c r="C36" s="5">
        <v>50000</v>
      </c>
      <c r="D36" s="5">
        <v>9</v>
      </c>
      <c r="E36" s="5">
        <v>68</v>
      </c>
      <c r="F36" s="5">
        <v>54</v>
      </c>
      <c r="G36" s="5">
        <v>1585</v>
      </c>
      <c r="H36" s="5">
        <f>(C36^-$F$20)*(D36^$F$21)*(E36^$F$22)*(F36^$F23)*(G36^F24)</f>
        <v>0.77183192307175885</v>
      </c>
    </row>
    <row r="37" spans="2:8" x14ac:dyDescent="0.25">
      <c r="B37" s="5" t="s">
        <v>17</v>
      </c>
      <c r="C37" s="5">
        <v>47000</v>
      </c>
      <c r="D37" s="5">
        <v>6</v>
      </c>
      <c r="E37" s="5">
        <v>55</v>
      </c>
      <c r="F37" s="5">
        <v>68</v>
      </c>
      <c r="G37" s="5">
        <v>2893</v>
      </c>
      <c r="H37" s="5">
        <f>(C37^-$F$20)*(D37^$F$21)*(E37^$F$22)*(F37^$F23)*(G37^F24)</f>
        <v>0.78732135737599052</v>
      </c>
    </row>
    <row r="38" spans="2:8" x14ac:dyDescent="0.25">
      <c r="B38" s="5" t="s">
        <v>18</v>
      </c>
      <c r="C38" s="5">
        <v>80000</v>
      </c>
      <c r="D38" s="5">
        <v>9</v>
      </c>
      <c r="E38" s="5">
        <v>70</v>
      </c>
      <c r="F38" s="5">
        <v>90</v>
      </c>
      <c r="G38" s="5">
        <v>1920</v>
      </c>
      <c r="H38" s="5">
        <f>(C38^-$F$20)*(D38^$F$21)*(E38^$F$22)*(F38^$F23)*(G38^F24)</f>
        <v>0.7491567113473534</v>
      </c>
    </row>
    <row r="39" spans="2:8" x14ac:dyDescent="0.25">
      <c r="B39" s="5" t="s">
        <v>19</v>
      </c>
      <c r="C39" s="5">
        <v>77000</v>
      </c>
      <c r="D39" s="5">
        <v>7</v>
      </c>
      <c r="E39" s="5">
        <v>80</v>
      </c>
      <c r="F39" s="5">
        <v>88</v>
      </c>
      <c r="G39" s="5">
        <v>1254</v>
      </c>
      <c r="H39" s="5">
        <f>(C39^-$F$20)*(D39^$F$21)*(E39^$F$22)*(F39^$F23)*(G39^F24)</f>
        <v>0.69200211074869178</v>
      </c>
    </row>
    <row r="41" spans="2:8" x14ac:dyDescent="0.25">
      <c r="B41" s="10"/>
      <c r="C41" s="10"/>
    </row>
    <row r="42" spans="2:8" x14ac:dyDescent="0.25">
      <c r="B42" s="10"/>
      <c r="C42" s="10"/>
    </row>
    <row r="43" spans="2:8" x14ac:dyDescent="0.25">
      <c r="B43" s="10"/>
      <c r="C43" s="10"/>
    </row>
    <row r="44" spans="2:8" x14ac:dyDescent="0.25">
      <c r="B44" s="9" t="s">
        <v>44</v>
      </c>
      <c r="C44" s="9" t="s">
        <v>45</v>
      </c>
    </row>
    <row r="45" spans="2:8" x14ac:dyDescent="0.25">
      <c r="B45" s="5" t="s">
        <v>46</v>
      </c>
      <c r="C45" s="5">
        <f>H30/SUM($H$30:$H$39)</f>
        <v>9.9292954846196824E-2</v>
      </c>
    </row>
    <row r="46" spans="2:8" x14ac:dyDescent="0.25">
      <c r="B46" s="5" t="s">
        <v>47</v>
      </c>
      <c r="C46" s="5">
        <f t="shared" ref="C46:C54" si="0">H31/SUM($H$30:$H$39)</f>
        <v>0.11006958956805256</v>
      </c>
    </row>
    <row r="47" spans="2:8" x14ac:dyDescent="0.25">
      <c r="B47" s="5" t="s">
        <v>48</v>
      </c>
      <c r="C47" s="5">
        <f t="shared" si="0"/>
        <v>9.362541697091778E-2</v>
      </c>
    </row>
    <row r="48" spans="2:8" x14ac:dyDescent="0.25">
      <c r="B48" s="5" t="s">
        <v>49</v>
      </c>
      <c r="C48" s="5">
        <f t="shared" si="0"/>
        <v>0.11704973581313367</v>
      </c>
    </row>
    <row r="49" spans="2:5" x14ac:dyDescent="0.25">
      <c r="B49" s="5" t="s">
        <v>50</v>
      </c>
      <c r="C49" s="5">
        <f t="shared" si="0"/>
        <v>0.1026190196027135</v>
      </c>
    </row>
    <row r="50" spans="2:5" x14ac:dyDescent="0.25">
      <c r="B50" s="5" t="s">
        <v>51</v>
      </c>
      <c r="C50" s="5">
        <f t="shared" si="0"/>
        <v>9.9381116937716202E-2</v>
      </c>
    </row>
    <row r="51" spans="2:5" x14ac:dyDescent="0.25">
      <c r="B51" s="5" t="s">
        <v>52</v>
      </c>
      <c r="C51" s="5">
        <f t="shared" si="0"/>
        <v>9.7230973199910739E-2</v>
      </c>
    </row>
    <row r="52" spans="2:5" x14ac:dyDescent="0.25">
      <c r="B52" s="5" t="s">
        <v>53</v>
      </c>
      <c r="C52" s="5">
        <f t="shared" si="0"/>
        <v>9.9182243582357082E-2</v>
      </c>
    </row>
    <row r="53" spans="2:5" x14ac:dyDescent="0.25">
      <c r="B53" s="5" t="s">
        <v>54</v>
      </c>
      <c r="C53" s="5">
        <f t="shared" si="0"/>
        <v>9.4374479658281218E-2</v>
      </c>
    </row>
    <row r="54" spans="2:5" x14ac:dyDescent="0.25">
      <c r="B54" s="5" t="s">
        <v>55</v>
      </c>
      <c r="C54" s="5">
        <f t="shared" si="0"/>
        <v>8.7174469820720496E-2</v>
      </c>
    </row>
    <row r="55" spans="2:5" x14ac:dyDescent="0.25">
      <c r="B55" s="8" t="s">
        <v>56</v>
      </c>
      <c r="C55" s="8">
        <f>MAX(C45:C54)</f>
        <v>0.11704973581313367</v>
      </c>
    </row>
    <row r="57" spans="2:5" ht="17.25" x14ac:dyDescent="0.3">
      <c r="B57" s="11" t="s">
        <v>57</v>
      </c>
      <c r="C57" s="11"/>
      <c r="D57" s="11"/>
      <c r="E57" s="11"/>
    </row>
  </sheetData>
  <mergeCells count="7">
    <mergeCell ref="B26:D28"/>
    <mergeCell ref="B41:C43"/>
    <mergeCell ref="B57:E57"/>
    <mergeCell ref="J18:J19"/>
    <mergeCell ref="F4:G4"/>
    <mergeCell ref="B19:C19"/>
    <mergeCell ref="E17:F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 Ariansyah</dc:creator>
  <cp:lastModifiedBy>Rangga Ariansyah</cp:lastModifiedBy>
  <dcterms:created xsi:type="dcterms:W3CDTF">2023-10-24T10:03:07Z</dcterms:created>
  <dcterms:modified xsi:type="dcterms:W3CDTF">2023-10-25T15:26:10Z</dcterms:modified>
</cp:coreProperties>
</file>