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120" windowHeight="6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<sst xmlns="http://schemas.openxmlformats.org/spreadsheetml/2006/main" count="13">
  <si>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type</t>
  </si>
  <si>
    <t>year</t>
  </si>
  <si>
    <t>value</t>
  </si>
  <si>
    <t>rank2012</t>
  </si>
  <si>
    <t>label</t>
  </si>
  <si>
    <t>Kẹo</t>
  </si>
  <si>
    <t>Bánh</t>
  </si>
  <si>
    <t>Trái cây</t>
  </si>
  <si>
    <t>Nước giải khát</t>
  </si>
  <si>
    <t>Bia</t>
  </si>
  <si>
    <t>rank2016</t>
  </si>
  <si>
    <t>differ</t>
  </si>
  <si>
    <t>rank differ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</si>
</sst>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6" borderId="4" applyNumberFormat="0" applyFon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" fontId="0" fillId="0" borderId="0" xfId="0" applyNumberFormat="1"/>
    <xf numFmtId="0" fontId="0" fillId="0" borderId="0" xfId="0" applyFon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00B0F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57201649-8c78-4057-9cce-c84b4795157c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4ca18870-410e-4dc0-8999-10dc86a2e2b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c2fb6895-77df-4520-8448-c50757f079c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4c132212-a819-44de-8925-e2c935ff9603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10f01c9f-e2e1-4fa6-b944-54a8b889b58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cf95b372-6242-4709-8ccd-68641ec3a2a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b06aa0be-f3c6-420a-a558-963ac8bb311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f4ffbac0-72b5-4fd7-9b05-ed2d3ba7233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5a8ff57d-251d-4582-a202-512c527a48d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1e882c5a-9d1b-42dc-8046-902b49f4c1c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edfa8dca-b294-4e2f-9aff-54d5b130956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bc9789d0-79e9-471c-a5ca-b9676f9647a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7478cb38-66d2-4c1e-848f-5a6458a4fec4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ee775b50-e042-4722-8a46-7267b0d5ccc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3c5fe178-a2eb-45d0-a941-7f5ac76fb0e8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 c:formatCode="0">
                  <c:v>14.3162847019894</c:v>
                </c:pt>
                <c:pt idx="2" c:formatCode="0">
                  <c:v>40</c:v>
                </c:pt>
                <c:pt idx="3" c:formatCode="0">
                  <c:v>0</c:v>
                </c:pt>
                <c:pt idx="4" c:formatCode="0">
                  <c:v>20</c:v>
                </c:pt>
                <c:pt idx="5" c:formatCode="0">
                  <c:v>35</c:v>
                </c:pt>
                <c:pt idx="6" c:formatCode="0">
                  <c:v>0</c:v>
                </c:pt>
                <c:pt idx="7" c:formatCode="0">
                  <c:v>32.1072576855341</c:v>
                </c:pt>
                <c:pt idx="8" c:formatCode="0">
                  <c:v>65</c:v>
                </c:pt>
                <c:pt idx="9" c:formatCode="0">
                  <c:v>0</c:v>
                </c:pt>
                <c:pt idx="10" c:formatCode="0">
                  <c:v>42.6412850070518</c:v>
                </c:pt>
                <c:pt idx="11" c:formatCode="0">
                  <c:v>60</c:v>
                </c:pt>
                <c:pt idx="12" c:formatCode="0">
                  <c:v>0</c:v>
                </c:pt>
                <c:pt idx="13" c:formatCode="0">
                  <c:v>53</c:v>
                </c:pt>
                <c:pt idx="14" c:formatCode="0">
                  <c:v>80</c:v>
                </c:pt>
              </c:numCache>
            </c:numRef>
          </c:xVal>
          <c:yVal>
            <c:numRef>
              <c:f>Sheet1!$F$5:$F$19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Sheet1!$G$5:$G$19</c15:f>
                <c15:dlblRangeCache>
                  <c:ptCount val="15"/>
                  <c:pt idx="0">
                    <c:v>Kẹo</c:v>
                  </c:pt>
                  <c:pt idx="1">
                    <c:v>14</c:v>
                  </c:pt>
                  <c:pt idx="2">
                    <c:v>40</c:v>
                  </c:pt>
                  <c:pt idx="3">
                    <c:v>Bánh</c:v>
                  </c:pt>
                  <c:pt idx="4">
                    <c:v>20</c:v>
                  </c:pt>
                  <c:pt idx="5">
                    <c:v>35</c:v>
                  </c:pt>
                  <c:pt idx="6">
                    <c:v>Trái cây</c:v>
                  </c:pt>
                  <c:pt idx="7">
                    <c:v>32</c:v>
                  </c:pt>
                  <c:pt idx="8">
                    <c:v>65</c:v>
                  </c:pt>
                  <c:pt idx="9">
                    <c:v>Nước giải khát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Bia</c:v>
                  </c:pt>
                  <c:pt idx="13">
                    <c:v>53</c:v>
                  </c:pt>
                  <c:pt idx="14">
                    <c:v>80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b55da1c5-ba54-49f9-9bfb-8023c77f3e45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0c3d1563-5daa-41ed-8c77-1f42e26a137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13b567fe-88f7-44ea-96fd-f6b27b1aa91f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21c5b863-6cc0-4397-be14-97ac6945641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99a36748-164f-4200-bb30-f0518dd90b9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01d13d1e-bb25-4aa7-a9f4-6e2e8d3e4f9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7073afe2-9edc-4b28-8a90-3b7586b29c2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cb834a82-2921-49ea-92d7-4d7d9957a73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8ac50e7d-7e35-424b-9deb-156ac928632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472c9e7c-4967-42a1-841a-76aef8d4f09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ff4e71d8-780b-46dd-91e2-458d4d5cd1f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739e0a0a-d044-483a-b31d-ec23b5d65bcc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349a0a28-dbce-42c7-adae-8186122bf194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73a8220e-c6f4-4c39-831c-fc358ddb2e24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0d1d3dfa-0e73-4a13-b89d-c7287ce77460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 c:formatCode="0">
                  <c:v>14.3162847019894</c:v>
                </c:pt>
                <c:pt idx="2" c:formatCode="0">
                  <c:v>40</c:v>
                </c:pt>
                <c:pt idx="3" c:formatCode="0">
                  <c:v>0</c:v>
                </c:pt>
                <c:pt idx="4" c:formatCode="0">
                  <c:v>20</c:v>
                </c:pt>
                <c:pt idx="5" c:formatCode="0">
                  <c:v>35</c:v>
                </c:pt>
                <c:pt idx="6" c:formatCode="0">
                  <c:v>0</c:v>
                </c:pt>
                <c:pt idx="7" c:formatCode="0">
                  <c:v>32.1072576855341</c:v>
                </c:pt>
                <c:pt idx="8" c:formatCode="0">
                  <c:v>65</c:v>
                </c:pt>
                <c:pt idx="9" c:formatCode="0">
                  <c:v>0</c:v>
                </c:pt>
                <c:pt idx="10" c:formatCode="0">
                  <c:v>42.6412850070518</c:v>
                </c:pt>
                <c:pt idx="11" c:formatCode="0">
                  <c:v>60</c:v>
                </c:pt>
                <c:pt idx="12" c:formatCode="0">
                  <c:v>0</c:v>
                </c:pt>
                <c:pt idx="13" c:formatCode="0">
                  <c:v>53</c:v>
                </c:pt>
                <c:pt idx="14" c:formatCode="0">
                  <c:v>80</c:v>
                </c:pt>
              </c:numCache>
            </c:numRef>
          </c:xVal>
          <c:yVal>
            <c:numRef>
              <c:f>Sheet1!$F$5:$F$19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Sheet1!$G$5:$G$19</c15:f>
                <c15:dlblRangeCache>
                  <c:ptCount val="15"/>
                  <c:pt idx="0">
                    <c:v>Kẹo</c:v>
                  </c:pt>
                  <c:pt idx="1">
                    <c:v>14</c:v>
                  </c:pt>
                  <c:pt idx="2">
                    <c:v>40</c:v>
                  </c:pt>
                  <c:pt idx="3">
                    <c:v>Bánh</c:v>
                  </c:pt>
                  <c:pt idx="4">
                    <c:v>20</c:v>
                  </c:pt>
                  <c:pt idx="5">
                    <c:v>35</c:v>
                  </c:pt>
                  <c:pt idx="6">
                    <c:v>Trái cây</c:v>
                  </c:pt>
                  <c:pt idx="7">
                    <c:v>32</c:v>
                  </c:pt>
                  <c:pt idx="8">
                    <c:v>65</c:v>
                  </c:pt>
                  <c:pt idx="9">
                    <c:v>Nước giải khát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Bia</c:v>
                  </c:pt>
                  <c:pt idx="13">
                    <c:v>53</c:v>
                  </c:pt>
                  <c:pt idx="14">
                    <c:v>80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Sheet1!$C$24:$C$28</c:f>
              <c:strCache>
                <c:ptCount val="5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  <c:pt idx="3">
                  <c:v>Trái cây</c:v>
                </c:pt>
                <c:pt idx="4">
                  <c:v>Bia</c:v>
                </c:pt>
              </c:strCache>
            </c:strRef>
          </c:cat>
          <c:val>
            <c:numRef>
              <c:f>Sheet1!$D$24:$D$28</c:f>
              <c:numCache>
                <c:formatCode>0</c:formatCode>
                <c:ptCount val="5"/>
                <c:pt idx="0">
                  <c:v>20</c:v>
                </c:pt>
                <c:pt idx="1">
                  <c:v>14.3162847019894</c:v>
                </c:pt>
                <c:pt idx="2">
                  <c:v>42.6412850070518</c:v>
                </c:pt>
                <c:pt idx="3">
                  <c:v>32.1072576855341</c:v>
                </c:pt>
                <c:pt idx="4">
                  <c:v>53</c:v>
                </c:pt>
              </c:numCache>
            </c:numRef>
          </c:val>
        </c:ser>
        <c:ser>
          <c:idx val="1"/>
          <c:order val="1"/>
          <c:tx>
            <c:strRef>
              <c:f>Sheet1!$E$23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Sheet1!$C$24:$C$28</c:f>
              <c:strCache>
                <c:ptCount val="5"/>
                <c:pt idx="0">
                  <c:v>Bánh</c:v>
                </c:pt>
                <c:pt idx="1">
                  <c:v>Kẹo</c:v>
                </c:pt>
                <c:pt idx="2">
                  <c:v>Nước giải khát</c:v>
                </c:pt>
                <c:pt idx="3">
                  <c:v>Trái cây</c:v>
                </c:pt>
                <c:pt idx="4">
                  <c:v>Bia</c:v>
                </c:pt>
              </c:strCache>
            </c:strRef>
          </c:cat>
          <c:val>
            <c:numRef>
              <c:f>Sheet1!$E$24:$E$28</c:f>
              <c:numCache>
                <c:formatCode>0</c:formatCode>
                <c:ptCount val="5"/>
                <c:pt idx="0">
                  <c:v>35</c:v>
                </c:pt>
                <c:pt idx="1">
                  <c:v>40</c:v>
                </c:pt>
                <c:pt idx="2">
                  <c:v>60</c:v>
                </c:pt>
                <c:pt idx="3">
                  <c:v>65</c:v>
                </c:pt>
                <c:pt idx="4">
                  <c:v>80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3188431"/>
        <c:axId val="703195919"/>
      </c:barChart>
      <c:catAx>
        <c:axId val="70318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703195919"/>
        <c:crosses val="autoZero"/>
        <c:auto val="1"/>
        <c:lblAlgn val="ctr"/>
        <c:lblOffset val="100"/>
        <c:tickMarkSkip val="1"/>
        <c:noMultiLvlLbl val="0"/>
      </c:catAx>
      <c:valAx>
        <c:axId val="7031959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70318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c5276ce6-807a-42d6-a6af-1be952acc1e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fa6cc76a-153d-447c-b3ae-14b010f1d21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8ee5f4f1-9ff1-4a8b-a636-f3d00f94f27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3db52108-cbdd-47fe-a012-03806b3d34b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aaf630d6-fff4-4bfa-b174-8985e7371f8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12e0454d-213f-4c50-85d1-fc9824c7995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2308dafb-4229-42be-9d34-e34076098ef3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736ae432-83b4-4849-bf6f-f93bf0bf52fb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2cc91af2-103b-4948-8680-103a98c7c22f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a5e4b15a-fa06-4176-ba0d-a5e4c77e774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12ed7412-be7f-4446-b76e-d2fb182587c3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bc9f3352-f6a8-43b8-857d-2c49320b62e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f05b2e72-ff47-4df5-81a0-a517479ee8cb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62da71ce-4e6d-4820-8b65-43c62e2e6da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814acf79-0a73-4177-9330-67112f4dd44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 c:formatCode="0">
                  <c:v>14.3162847019894</c:v>
                </c:pt>
                <c:pt idx="2" c:formatCode="0">
                  <c:v>40</c:v>
                </c:pt>
                <c:pt idx="3" c:formatCode="0">
                  <c:v>0</c:v>
                </c:pt>
                <c:pt idx="4" c:formatCode="0">
                  <c:v>20</c:v>
                </c:pt>
                <c:pt idx="5" c:formatCode="0">
                  <c:v>35</c:v>
                </c:pt>
                <c:pt idx="6" c:formatCode="0">
                  <c:v>0</c:v>
                </c:pt>
                <c:pt idx="7" c:formatCode="0">
                  <c:v>32.1072576855341</c:v>
                </c:pt>
                <c:pt idx="8" c:formatCode="0">
                  <c:v>65</c:v>
                </c:pt>
                <c:pt idx="9" c:formatCode="0">
                  <c:v>0</c:v>
                </c:pt>
                <c:pt idx="10" c:formatCode="0">
                  <c:v>42.6412850070518</c:v>
                </c:pt>
                <c:pt idx="11" c:formatCode="0">
                  <c:v>60</c:v>
                </c:pt>
                <c:pt idx="12" c:formatCode="0">
                  <c:v>0</c:v>
                </c:pt>
                <c:pt idx="13" c:formatCode="0">
                  <c:v>53</c:v>
                </c:pt>
                <c:pt idx="14" c:formatCode="0">
                  <c:v>80</c:v>
                </c:pt>
              </c:numCache>
            </c:numRef>
          </c:xVal>
          <c:yVal>
            <c:numRef>
              <c:f>Sheet1!$F$5:$F$19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Sheet1!$G$5:$G$19</c15:f>
                <c15:dlblRangeCache>
                  <c:ptCount val="15"/>
                  <c:pt idx="0">
                    <c:v>Kẹo</c:v>
                  </c:pt>
                  <c:pt idx="1">
                    <c:v>14</c:v>
                  </c:pt>
                  <c:pt idx="2">
                    <c:v>40</c:v>
                  </c:pt>
                  <c:pt idx="3">
                    <c:v>Bánh</c:v>
                  </c:pt>
                  <c:pt idx="4">
                    <c:v>20</c:v>
                  </c:pt>
                  <c:pt idx="5">
                    <c:v>35</c:v>
                  </c:pt>
                  <c:pt idx="6">
                    <c:v>Trái cây</c:v>
                  </c:pt>
                  <c:pt idx="7">
                    <c:v>32</c:v>
                  </c:pt>
                  <c:pt idx="8">
                    <c:v>65</c:v>
                  </c:pt>
                  <c:pt idx="9">
                    <c:v>Nước giải khát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Bia</c:v>
                  </c:pt>
                  <c:pt idx="13">
                    <c:v>53</c:v>
                  </c:pt>
                  <c:pt idx="14">
                    <c:v>80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Sheet1!$F$58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4ab8faa4-1ec0-4097-9100-ceb299421465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25f77bb2-84ca-4d12-bfe3-66f45336a4e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8d51e6dc-8d68-47b5-9714-9d048b63de0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697a9eb4-4864-4d0b-a4d8-3810e6d851d0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80c1b4be-c546-4b03-9754-80615a1866b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49599484-13cc-4461-8f07-befbb30cc23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3ea11555-c1f5-45c9-a9aa-e03b7d0c2d0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64fa744e-e5a9-409a-9030-2f801a19330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c3a1bc1a-5068-48ed-b68d-f7965fa8dec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78bde0e1-9cfa-4ce6-a974-0623f4fc20d4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e88c96bf-e538-4249-bf33-786b984120a5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19e22a22-025d-4f75-bbd7-a49d95133ce0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b6d81bdd-d834-4418-af5c-fe148262151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3349a7b5-12f1-43bf-a2c3-ddfac82f5f3c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de5563f2-5613-4c2d-b93e-65968abd739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xVal>
            <c:numRef>
              <c:f>Sheet1!$E$59:$E$73</c:f>
              <c:numCache>
                <c:formatCode>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80</c:v>
                </c:pt>
                <c:pt idx="3">
                  <c:v>0</c:v>
                </c:pt>
                <c:pt idx="4">
                  <c:v>32.1072576855341</c:v>
                </c:pt>
                <c:pt idx="5">
                  <c:v>65</c:v>
                </c:pt>
                <c:pt idx="6">
                  <c:v>0</c:v>
                </c:pt>
                <c:pt idx="7">
                  <c:v>42.6412850070518</c:v>
                </c:pt>
                <c:pt idx="8">
                  <c:v>60</c:v>
                </c:pt>
                <c:pt idx="9" c:formatCode="General">
                  <c:v>0</c:v>
                </c:pt>
                <c:pt idx="10">
                  <c:v>14.3162847019894</c:v>
                </c:pt>
                <c:pt idx="11">
                  <c:v>40</c:v>
                </c:pt>
                <c:pt idx="12">
                  <c:v>0</c:v>
                </c:pt>
                <c:pt idx="13">
                  <c:v>20</c:v>
                </c:pt>
                <c:pt idx="14">
                  <c:v>35</c:v>
                </c:pt>
              </c:numCache>
            </c:numRef>
          </c:xVal>
          <c:yVal>
            <c:numRef>
              <c:f>Sheet1!$F$59:$F$73</c:f>
              <c:numCache>
                <c:formatCode>0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Sheet1!$G$59:$G$73</c15:f>
                <c15:dlblRangeCache>
                  <c:ptCount val="15"/>
                  <c:pt idx="0">
                    <c:v>Bia</c:v>
                  </c:pt>
                  <c:pt idx="1">
                    <c:v>53</c:v>
                  </c:pt>
                  <c:pt idx="2">
                    <c:v>80</c:v>
                  </c:pt>
                  <c:pt idx="3">
                    <c:v>Trái cây</c:v>
                  </c:pt>
                  <c:pt idx="4">
                    <c:v>32</c:v>
                  </c:pt>
                  <c:pt idx="5">
                    <c:v>65</c:v>
                  </c:pt>
                  <c:pt idx="6">
                    <c:v>Nước giải khát</c:v>
                  </c:pt>
                  <c:pt idx="7">
                    <c:v>43</c:v>
                  </c:pt>
                  <c:pt idx="8">
                    <c:v>60</c:v>
                  </c:pt>
                  <c:pt idx="9">
                    <c:v>Kẹo</c:v>
                  </c:pt>
                  <c:pt idx="10">
                    <c:v>14</c:v>
                  </c:pt>
                  <c:pt idx="11">
                    <c:v>40</c:v>
                  </c:pt>
                  <c:pt idx="12">
                    <c:v>Bánh</c:v>
                  </c:pt>
                  <c:pt idx="13">
                    <c:v>20</c:v>
                  </c:pt>
                  <c:pt idx="14">
                    <c:v>35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0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191996f7-5fa3-4249-9ec6-78132831e19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50ea7409-4873-4f76-a0d2-8cbfdbbfbcc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d7a38e7b-ca6b-4631-8229-09d7b77af07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52a56924-3782-470f-8524-950cccadc4a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d2cb73c0-48b2-4adf-8da4-3652dc0ae6d8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a87c13e5-d1ea-46ad-aaf6-e2f4ac715b00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72205d37-abe0-46ad-81a2-419bdf879a2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99e3c1c8-0f71-4a98-9c5c-c6a129cf1013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69379a20-049f-412e-90f8-fdd54af6b4c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3fc8ed7a-9028-4702-be1c-d3cfc481c7c8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d89c21c8-9873-498b-9c8c-97f38033f7a5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696f397c-01da-4f1a-82cc-88c0e5bd0e1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a9dfccf0-3b81-4ec9-9754-0d6f2b34d46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9384d680-6eb2-416d-a974-03c695d90e7b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6ef4786d-ca71-4131-9aa9-ac5489e3bb83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 c:formatCode="0">
                  <c:v>14.3162847019894</c:v>
                </c:pt>
                <c:pt idx="2" c:formatCode="0">
                  <c:v>40</c:v>
                </c:pt>
                <c:pt idx="3" c:formatCode="0">
                  <c:v>0</c:v>
                </c:pt>
                <c:pt idx="4" c:formatCode="0">
                  <c:v>20</c:v>
                </c:pt>
                <c:pt idx="5" c:formatCode="0">
                  <c:v>35</c:v>
                </c:pt>
                <c:pt idx="6" c:formatCode="0">
                  <c:v>0</c:v>
                </c:pt>
                <c:pt idx="7" c:formatCode="0">
                  <c:v>32.1072576855341</c:v>
                </c:pt>
                <c:pt idx="8" c:formatCode="0">
                  <c:v>65</c:v>
                </c:pt>
                <c:pt idx="9" c:formatCode="0">
                  <c:v>0</c:v>
                </c:pt>
                <c:pt idx="10" c:formatCode="0">
                  <c:v>42.6412850070518</c:v>
                </c:pt>
                <c:pt idx="11" c:formatCode="0">
                  <c:v>60</c:v>
                </c:pt>
                <c:pt idx="12" c:formatCode="0">
                  <c:v>0</c:v>
                </c:pt>
                <c:pt idx="13" c:formatCode="0">
                  <c:v>53</c:v>
                </c:pt>
                <c:pt idx="14" c:formatCode="0">
                  <c:v>80</c:v>
                </c:pt>
              </c:numCache>
            </c:numRef>
          </c:xVal>
          <c:yVal>
            <c:numRef>
              <c:f>Sheet1!$F$5:$F$19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Sheet1!$G$5:$G$19</c15:f>
                <c15:dlblRangeCache>
                  <c:ptCount val="15"/>
                  <c:pt idx="0">
                    <c:v>Kẹo</c:v>
                  </c:pt>
                  <c:pt idx="1">
                    <c:v>14</c:v>
                  </c:pt>
                  <c:pt idx="2">
                    <c:v>40</c:v>
                  </c:pt>
                  <c:pt idx="3">
                    <c:v>Bánh</c:v>
                  </c:pt>
                  <c:pt idx="4">
                    <c:v>20</c:v>
                  </c:pt>
                  <c:pt idx="5">
                    <c:v>35</c:v>
                  </c:pt>
                  <c:pt idx="6">
                    <c:v>Trái cây</c:v>
                  </c:pt>
                  <c:pt idx="7">
                    <c:v>32</c:v>
                  </c:pt>
                  <c:pt idx="8">
                    <c:v>65</c:v>
                  </c:pt>
                  <c:pt idx="9">
                    <c:v>Nước giải khát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Bia</c:v>
                  </c:pt>
                  <c:pt idx="13">
                    <c:v>53</c:v>
                  </c:pt>
                  <c:pt idx="14">
                    <c:v>80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381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1905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7620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857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57150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571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11149eda-9a92-402c-8493-ef20c495dedf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d2c49bb5-2440-4b84-a57e-cba48219803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bd25ded3-0cf1-4ef4-b70f-93e02139ea38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d4a8e9b1-f355-4b8a-99e3-027037b2d6e5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3f573965-f2fb-49cb-9fae-d1bd312bc430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b7a7d714-1756-4105-9b56-a7b60cb032d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34d6aa8f-80e6-4ef6-9fa2-8962c605036c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29c62774-ee21-4c84-bf6e-f782a2841bf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a7f38251-5312-42fc-89fb-bcdf2f6f1793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c5ae31b9-6169-453a-88ce-fa316e22005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16f40d27-3ea4-409e-bbf7-7fd7dfc05b7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5c519343-8a32-4ffb-a2eb-79eba2ebcbf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b36a7a9e-0f1e-4d32-8a27-9622e1c132c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d619588f-a2f5-4d80-b51e-9f741bcdd79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0585e8e0-b74a-4b1b-950f-33edb4b39e7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 c:formatCode="0">
                  <c:v>14.3162847019894</c:v>
                </c:pt>
                <c:pt idx="2" c:formatCode="0">
                  <c:v>40</c:v>
                </c:pt>
                <c:pt idx="3" c:formatCode="0">
                  <c:v>0</c:v>
                </c:pt>
                <c:pt idx="4" c:formatCode="0">
                  <c:v>20</c:v>
                </c:pt>
                <c:pt idx="5" c:formatCode="0">
                  <c:v>35</c:v>
                </c:pt>
                <c:pt idx="6" c:formatCode="0">
                  <c:v>0</c:v>
                </c:pt>
                <c:pt idx="7" c:formatCode="0">
                  <c:v>32.1072576855341</c:v>
                </c:pt>
                <c:pt idx="8" c:formatCode="0">
                  <c:v>65</c:v>
                </c:pt>
                <c:pt idx="9" c:formatCode="0">
                  <c:v>0</c:v>
                </c:pt>
                <c:pt idx="10" c:formatCode="0">
                  <c:v>42.6412850070518</c:v>
                </c:pt>
                <c:pt idx="11" c:formatCode="0">
                  <c:v>60</c:v>
                </c:pt>
                <c:pt idx="12" c:formatCode="0">
                  <c:v>0</c:v>
                </c:pt>
                <c:pt idx="13" c:formatCode="0">
                  <c:v>53</c:v>
                </c:pt>
                <c:pt idx="14" c:formatCode="0">
                  <c:v>80</c:v>
                </c:pt>
              </c:numCache>
            </c:numRef>
          </c:xVal>
          <c:yVal>
            <c:numRef>
              <c:f>Sheet1!$F$5:$F$19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Sheet1!$G$5:$G$19</c15:f>
                <c15:dlblRangeCache>
                  <c:ptCount val="15"/>
                  <c:pt idx="0">
                    <c:v>Kẹo</c:v>
                  </c:pt>
                  <c:pt idx="1">
                    <c:v>14</c:v>
                  </c:pt>
                  <c:pt idx="2">
                    <c:v>40</c:v>
                  </c:pt>
                  <c:pt idx="3">
                    <c:v>Bánh</c:v>
                  </c:pt>
                  <c:pt idx="4">
                    <c:v>20</c:v>
                  </c:pt>
                  <c:pt idx="5">
                    <c:v>35</c:v>
                  </c:pt>
                  <c:pt idx="6">
                    <c:v>Trái cây</c:v>
                  </c:pt>
                  <c:pt idx="7">
                    <c:v>32</c:v>
                  </c:pt>
                  <c:pt idx="8">
                    <c:v>65</c:v>
                  </c:pt>
                  <c:pt idx="9">
                    <c:v>Nước giải khát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Bia</c:v>
                  </c:pt>
                  <c:pt idx="13">
                    <c:v>53</c:v>
                  </c:pt>
                  <c:pt idx="14">
                    <c:v>80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20000"/>
                    <a:lumOff val="80000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4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343a73f2-454b-4058-b0fe-d2b0835206b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182755a6-ee18-4eb2-9ca8-24591c101d5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a576f76f-7df9-4bde-9360-8390efe324d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b140ba31-4982-4891-936d-3b9b593d44d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86550055-5595-4434-8a20-d81112aea60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vertOverflow="ellipsis" anchor="ctr" anchorCtr="1"/>
                  <a:lstStyle/>
                  <a:p>
                    <a:fld id="{91038cd6-1f78-4d96-88c9-c1b0cf32395a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vertOverflow="ellipsis" anchor="ctr" anchorCtr="1"/>
                  <a:lstStyle/>
                  <a:p>
                    <a:fld id="{85e1e875-3c07-4829-a1f4-4d813a51de6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82e5e620-1202-4c77-afd5-784a21dfd97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c16c1680-3696-442c-9e08-b1646000730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ce76e110-db95-4305-8673-b5f2d9e093d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1977b8fd-c8fe-4639-993c-7063248c291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f9edd38e-c19e-470a-a905-bf0af2b635c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fc3f4a7c-c80f-404f-a93e-5a200c5c95d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ef613f61-8935-4081-866a-d841465ccd7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580f2424-c1f3-4802-8723-932ef4e3ceb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Sheet1!$E$5:$E$19</c:f>
              <c:numCache>
                <c:formatCode>General</c:formatCode>
                <c:ptCount val="15"/>
                <c:pt idx="0">
                  <c:v>0</c:v>
                </c:pt>
                <c:pt idx="1" c:formatCode="0">
                  <c:v>14.3162847019894</c:v>
                </c:pt>
                <c:pt idx="2" c:formatCode="0">
                  <c:v>40</c:v>
                </c:pt>
                <c:pt idx="3" c:formatCode="0">
                  <c:v>0</c:v>
                </c:pt>
                <c:pt idx="4" c:formatCode="0">
                  <c:v>20</c:v>
                </c:pt>
                <c:pt idx="5" c:formatCode="0">
                  <c:v>35</c:v>
                </c:pt>
                <c:pt idx="6" c:formatCode="0">
                  <c:v>0</c:v>
                </c:pt>
                <c:pt idx="7" c:formatCode="0">
                  <c:v>32.1072576855341</c:v>
                </c:pt>
                <c:pt idx="8" c:formatCode="0">
                  <c:v>65</c:v>
                </c:pt>
                <c:pt idx="9" c:formatCode="0">
                  <c:v>0</c:v>
                </c:pt>
                <c:pt idx="10" c:formatCode="0">
                  <c:v>42.6412850070518</c:v>
                </c:pt>
                <c:pt idx="11" c:formatCode="0">
                  <c:v>60</c:v>
                </c:pt>
                <c:pt idx="12" c:formatCode="0">
                  <c:v>0</c:v>
                </c:pt>
                <c:pt idx="13" c:formatCode="0">
                  <c:v>53</c:v>
                </c:pt>
                <c:pt idx="14" c:formatCode="0">
                  <c:v>80</c:v>
                </c:pt>
              </c:numCache>
            </c:numRef>
          </c:xVal>
          <c:yVal>
            <c:numRef>
              <c:f>Sheet1!$F$5:$F$19</c:f>
              <c:numCache>
                <c:formatCode>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Sheet1!$G$5:$G$19</c15:f>
                <c15:dlblRangeCache>
                  <c:ptCount val="15"/>
                  <c:pt idx="0">
                    <c:v>Kẹo</c:v>
                  </c:pt>
                  <c:pt idx="1">
                    <c:v>14</c:v>
                  </c:pt>
                  <c:pt idx="2">
                    <c:v>40</c:v>
                  </c:pt>
                  <c:pt idx="3">
                    <c:v>Bánh</c:v>
                  </c:pt>
                  <c:pt idx="4">
                    <c:v>20</c:v>
                  </c:pt>
                  <c:pt idx="5">
                    <c:v>35</c:v>
                  </c:pt>
                  <c:pt idx="6">
                    <c:v>Trái cây</c:v>
                  </c:pt>
                  <c:pt idx="7">
                    <c:v>32</c:v>
                  </c:pt>
                  <c:pt idx="8">
                    <c:v>65</c:v>
                  </c:pt>
                  <c:pt idx="9">
                    <c:v>Nước giải khát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Bia</c:v>
                  </c:pt>
                  <c:pt idx="13">
                    <c:v>53</c:v>
                  </c:pt>
                  <c:pt idx="14">
                    <c:v>80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General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33333333333333"/>
          <c:y val="0.0619047619047619"/>
          <c:w val="0.938888888888889"/>
          <c:h val="0.895238095238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Sheet1!$F$126</c:f>
              <c:strCache>
                <c:ptCount val="1"/>
                <c:pt idx="0">
                  <c:v>rank2012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70AD47">
                    <a:lumMod val="75000"/>
                  </a:srgbClr>
                </a:solidFill>
                <a:ln w="12700">
                  <a:solidFill>
                    <a:srgbClr val="70AD47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ysClr val="window" lastClr="FFFFFF"/>
                </a:solidFill>
                <a:ln w="22225">
                  <a:solidFill>
                    <a:srgbClr val="5B9BD5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5B9BD5">
                    <a:lumMod val="75000"/>
                  </a:srgb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noFill/>
                </a:ln>
                <a:effectLst/>
              </c:spPr>
            </c:marker>
            <c:bubble3D val="0"/>
            <c:spPr>
              <a:ln w="12700" cap="rnd">
                <a:noFill/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rgbClr val="70AD47">
                    <a:lumMod val="75000"/>
                  </a:srgbClr>
                </a:solidFill>
                <a:ln w="22225">
                  <a:solidFill>
                    <a:srgbClr val="70AD47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ysClr val="window" lastClr="FFFFFF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19050">
                  <a:solidFill>
                    <a:srgbClr val="5B9BD5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5B9BD5">
                    <a:lumMod val="75000"/>
                  </a:srgb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222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rgbClr val="70AD47">
                    <a:lumMod val="75000"/>
                  </a:srgbClr>
                </a:solidFill>
                <a:ln w="22225">
                  <a:solidFill>
                    <a:srgbClr val="70AD47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rgbClr val="70AD47">
                    <a:lumMod val="75000"/>
                  </a:srgbClr>
                </a:solidFill>
                <a:ln w="22225">
                  <a:solidFill>
                    <a:srgbClr val="70AD47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bg1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5B9BD5">
                    <a:lumMod val="75000"/>
                  </a:srgb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ysClr val="window" lastClr="FFFFFF"/>
                </a:solidFill>
                <a:ln w="22225">
                  <a:solidFill>
                    <a:srgbClr val="5B9BD5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5B9BD5">
                    <a:lumMod val="75000"/>
                  </a:srgbClr>
                </a:solidFill>
                <a:round/>
              </a:ln>
              <a:effectLst/>
            </c:spPr>
          </c:dPt>
          <c:dPt>
            <c:idx val="16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</c:dPt>
          <c:dPt>
            <c:idx val="17"/>
            <c:marker>
              <c:symbol val="circle"/>
              <c:size val="5"/>
              <c:spPr>
                <a:solidFill>
                  <a:srgbClr val="70AD47">
                    <a:lumMod val="75000"/>
                  </a:srgbClr>
                </a:solidFill>
                <a:ln w="12700">
                  <a:solidFill>
                    <a:srgbClr val="70AD47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18"/>
            <c:marker>
              <c:symbol val="circle"/>
              <c:size val="5"/>
              <c:spPr>
                <a:solidFill>
                  <a:sysClr val="window" lastClr="FFFFFF"/>
                </a:solidFill>
                <a:ln w="22225">
                  <a:solidFill>
                    <a:srgbClr val="FFC000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2700" cap="rnd">
                <a:solidFill>
                  <a:sysClr val="window" lastClr="FFFFFF">
                    <a:lumMod val="85000"/>
                  </a:sysClr>
                </a:solidFill>
                <a:round/>
              </a:ln>
              <a:effectLst/>
            </c:spPr>
          </c:dPt>
          <c:dPt>
            <c:idx val="19"/>
            <c:marker>
              <c:symbol val="circle"/>
              <c:size val="5"/>
              <c:spPr>
                <a:solidFill>
                  <a:sysClr val="window" lastClr="FFFFFF"/>
                </a:solidFill>
                <a:ln w="22225">
                  <a:solidFill>
                    <a:srgbClr val="5B9BD5">
                      <a:lumMod val="75000"/>
                    </a:srgb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5B9BD5">
                    <a:lumMod val="75000"/>
                  </a:srgbClr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vertOverflow="ellipsis" anchor="ctr" anchorCtr="1"/>
                  <a:lstStyle/>
                  <a:p>
                    <a:fld id="{6e5be4f8-fdf8-40cd-8c00-bc3d9558224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vertOverflow="ellipsis" anchor="ctr" anchorCtr="1"/>
                  <a:lstStyle/>
                  <a:p>
                    <a:fld id="{d177c2f2-d518-4c8a-8bc0-c962d0c4540f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vertOverflow="ellipsis" anchor="ctr" anchorCtr="1"/>
                  <a:lstStyle/>
                  <a:p>
                    <a:fld id="{48bfefca-96b4-47c0-b981-e84e0d73306f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vertOverflow="ellipsis" anchor="ctr" anchorCtr="1"/>
                  <a:lstStyle/>
                  <a:p>
                    <a:fld id="{7c1b070e-81ce-49b7-bb6c-c8965e1f8208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vertOverflow="ellipsis" anchor="ctr" anchorCtr="1"/>
                  <a:lstStyle/>
                  <a:p>
                    <a:fld id="{c2c9c8ad-c0ae-494b-83a2-35a83bd6882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5"/>
              <c:layout>
                <c:manualLayout>
                  <c:x val="-0.00246593495106636"/>
                  <c:y val="-0.04375"/>
                </c:manualLayout>
              </c:layout>
              <c:tx>
                <c:rich>
                  <a:bodyPr vertOverflow="ellipsis" anchor="ctr" anchorCtr="1"/>
                  <a:lstStyle/>
                  <a:p>
                    <a:fld id="{961c43eb-1290-4b55-8596-fefd640765cb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>
                <c:manualLayout>
                  <c:x val="-0.0772751975115066"/>
                  <c:y val="-0.0427884615384615"/>
                </c:manualLayout>
              </c:layout>
              <c:tx>
                <c:rich>
                  <a:bodyPr vertOverflow="ellipsis" anchor="ctr" anchorCtr="1"/>
                  <a:lstStyle/>
                  <a:p>
                    <a:fld id="{f4a5608e-d43e-440c-a940-114321da90c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vertOverflow="ellipsis" anchor="ctr" anchorCtr="1"/>
                  <a:lstStyle/>
                  <a:p>
                    <a:fld id="{f6648ab6-d9e2-411d-9d8e-f35e9a65459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vertOverflow="ellipsis" anchor="ctr" anchorCtr="1"/>
                  <a:lstStyle/>
                  <a:p>
                    <a:fld id="{26cd81a1-2386-401c-bbc0-f75b29fdce6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vertOverflow="ellipsis" anchor="ctr" anchorCtr="1"/>
                  <a:lstStyle/>
                  <a:p>
                    <a:fld id="{d5e5216c-928e-455d-a89b-59403001b6f7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vertOverflow="ellipsis" anchor="ctr" anchorCtr="1"/>
                  <a:lstStyle/>
                  <a:p>
                    <a:fld id="{1e0d848a-2947-4d00-95de-ee286b3bb951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vertOverflow="ellipsis" anchor="ctr" anchorCtr="1"/>
                  <a:lstStyle/>
                  <a:p>
                    <a:fld id="{5e0caf8d-325c-4ba6-a8fa-63015f105dd8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vertOverflow="ellipsis" anchor="ctr" anchorCtr="1"/>
                  <a:lstStyle/>
                  <a:p>
                    <a:fld id="{116df488-b652-476f-8a30-f4e0b17aee3e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vertOverflow="ellipsis" anchor="ctr" anchorCtr="1"/>
                  <a:lstStyle/>
                  <a:p>
                    <a:fld id="{9acf74a6-7291-417b-bf16-2e5337e51089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vertOverflow="ellipsis" anchor="ctr" anchorCtr="1"/>
                  <a:lstStyle/>
                  <a:p>
                    <a:fld id="{32146846-ce9d-463b-94f4-176990256f7d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vertOverflow="ellipsis" anchor="ctr" anchorCtr="1"/>
                  <a:lstStyle/>
                  <a:p>
                    <a:fld id="{7756c9f1-2593-495a-80ea-d90345388c64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vertOverflow="ellipsis" anchor="ctr" anchorCtr="1"/>
                  <a:lstStyle/>
                  <a:p>
                    <a:fld id="{971d61b7-2d5b-4389-a4e3-2f6997dba2f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vertOverflow="ellipsis" anchor="ctr" anchorCtr="1"/>
                  <a:lstStyle/>
                  <a:p>
                    <a:fld id="{c2927ab2-631e-44fa-b314-8330142124e2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vertOverflow="ellipsis" anchor="ctr" anchorCtr="1"/>
                  <a:lstStyle/>
                  <a:p>
                    <a:fld id="{dfb5b175-c547-4ccb-a917-eb60daf9b4a6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vertOverflow="ellipsis" anchor="ctr" anchorCtr="1"/>
                  <a:lstStyle/>
                  <a:p>
                    <a:fld id="{2afa52b3-8584-44d1-b30d-e771e8c291bb}" type="CELLRANGE">
                      <a:t>[CELLRANGE]</a:t>
                    </a:fld>
                    <a:endParaRPr lang="en-US"/>
                  </a:p>
                </c:rich>
              </c:tx>
              <c:numFmt formatCode="General" sourceLinked="1"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showDataLabelsRange val="1"/>
                </c:ext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dlblFieldTable/>
                <c15:xForSave val="1"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Sheet1!$E$127:$E$146</c:f>
              <c:numCache>
                <c:formatCode>0</c:formatCode>
                <c:ptCount val="20"/>
                <c:pt idx="0">
                  <c:v>0</c:v>
                </c:pt>
                <c:pt idx="1">
                  <c:v>27</c:v>
                </c:pt>
                <c:pt idx="2">
                  <c:v>53</c:v>
                </c:pt>
                <c:pt idx="3">
                  <c:v>80</c:v>
                </c:pt>
                <c:pt idx="4">
                  <c:v>0</c:v>
                </c:pt>
                <c:pt idx="5">
                  <c:v>32.8927423144659</c:v>
                </c:pt>
                <c:pt idx="6">
                  <c:v>32.1072576855341</c:v>
                </c:pt>
                <c:pt idx="7">
                  <c:v>65</c:v>
                </c:pt>
                <c:pt idx="8">
                  <c:v>0</c:v>
                </c:pt>
                <c:pt idx="9">
                  <c:v>17.3587149929482</c:v>
                </c:pt>
                <c:pt idx="10">
                  <c:v>42.6412850070518</c:v>
                </c:pt>
                <c:pt idx="11">
                  <c:v>60</c:v>
                </c:pt>
                <c:pt idx="12" c:formatCode="General">
                  <c:v>0</c:v>
                </c:pt>
                <c:pt idx="13">
                  <c:v>25.6837152980106</c:v>
                </c:pt>
                <c:pt idx="14">
                  <c:v>14.3162847019894</c:v>
                </c:pt>
                <c:pt idx="15">
                  <c:v>40</c:v>
                </c:pt>
                <c:pt idx="16">
                  <c:v>0</c:v>
                </c:pt>
                <c:pt idx="17">
                  <c:v>15</c:v>
                </c:pt>
                <c:pt idx="18">
                  <c:v>20</c:v>
                </c:pt>
                <c:pt idx="19">
                  <c:v>35</c:v>
                </c:pt>
              </c:numCache>
            </c:numRef>
          </c:xVal>
          <c:yVal>
            <c:numRef>
              <c:f>Sheet1!$F$127:$F$146</c:f>
              <c:numCache>
                <c:formatCode>0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Sheet1!$G$127:$G$146</c15:f>
                <c15:dlblRangeCache>
                  <c:ptCount val="20"/>
                  <c:pt idx="0">
                    <c:v>Bia</c:v>
                  </c:pt>
                  <c:pt idx="1">
                    <c:v>27</c:v>
                  </c:pt>
                  <c:pt idx="2">
                    <c:v>53</c:v>
                  </c:pt>
                  <c:pt idx="3">
                    <c:v>80</c:v>
                  </c:pt>
                  <c:pt idx="4">
                    <c:v>Trái cây</c:v>
                  </c:pt>
                  <c:pt idx="5">
                    <c:v>33</c:v>
                  </c:pt>
                  <c:pt idx="6">
                    <c:v>32</c:v>
                  </c:pt>
                  <c:pt idx="7">
                    <c:v>65</c:v>
                  </c:pt>
                  <c:pt idx="8">
                    <c:v>Nước giải khát</c:v>
                  </c:pt>
                  <c:pt idx="9">
                    <c:v>17</c:v>
                  </c:pt>
                  <c:pt idx="10">
                    <c:v>43</c:v>
                  </c:pt>
                  <c:pt idx="11">
                    <c:v>60</c:v>
                  </c:pt>
                  <c:pt idx="12">
                    <c:v>Kẹo</c:v>
                  </c:pt>
                  <c:pt idx="13">
                    <c:v>26</c:v>
                  </c:pt>
                  <c:pt idx="14">
                    <c:v>14</c:v>
                  </c:pt>
                  <c:pt idx="15">
                    <c:v>40</c:v>
                  </c:pt>
                  <c:pt idx="16">
                    <c:v>Bánh</c:v>
                  </c:pt>
                  <c:pt idx="17">
                    <c:v>15</c:v>
                  </c:pt>
                  <c:pt idx="18">
                    <c:v>20</c:v>
                  </c:pt>
                  <c:pt idx="19">
                    <c:v>35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72643311"/>
        <c:axId val="472647055"/>
      </c:scatterChart>
      <c:valAx>
        <c:axId val="472643311"/>
        <c:scaling>
          <c:orientation val="minMax"/>
          <c:min val="-30"/>
        </c:scaling>
        <c:delete val="1"/>
        <c:axPos val="b"/>
        <c:numFmt formatCode="0" sourceLinked="1"/>
        <c:majorTickMark val="none"/>
        <c:minorTickMark val="none"/>
        <c:tickLblPos val="none"/>
        <c:spPr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472647055"/>
        <c:crosses val="autoZero"/>
        <c:crossBetween val="midCat"/>
      </c:valAx>
      <c:valAx>
        <c:axId val="47264705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</a:p>
        </c:txPr>
        <c:crossAx val="47264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>
          <a:solidFill>
            <a:schemeClr val="tx1"/>
          </a:solidFill>
          <a:latin typeface="Segoe UI" panose="020B0502040204020203" pitchFamily="34" charset="0"/>
          <a:cs typeface="Segoe UI" panose="020B0502040204020203" pitchFamily="34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F0">
                <a:alpha val="69804"/>
              </a:srgbClr>
            </a:solidFill>
            <a:ln>
              <a:noFill/>
            </a:ln>
            <a:effectLst/>
          </c:spPr>
          <c:invertIfNegative val="0"/>
          <c:cat>
            <c:strRef>
              <c:f>Sheet1!$C$164:$C$168</c:f>
              <c:strCache>
                <c:ptCount val="5"/>
                <c:pt idx="0">
                  <c:v>Kẹo</c:v>
                </c:pt>
                <c:pt idx="1">
                  <c:v>Bánh</c:v>
                </c:pt>
                <c:pt idx="2">
                  <c:v>Trái cây</c:v>
                </c:pt>
                <c:pt idx="3">
                  <c:v>Nước giải khát</c:v>
                </c:pt>
                <c:pt idx="4">
                  <c:v>Bia</c:v>
                </c:pt>
              </c:strCache>
            </c:strRef>
          </c:cat>
          <c:val>
            <c:numRef>
              <c:f>Sheet1!$D$164:$D$168</c:f>
              <c:numCache>
                <c:formatCode>General</c:formatCode>
                <c:ptCount val="5"/>
                <c:pt idx="0">
                  <c:v>25.6837152980106</c:v>
                </c:pt>
                <c:pt idx="1">
                  <c:v>15</c:v>
                </c:pt>
                <c:pt idx="2">
                  <c:v>32.8927423144659</c:v>
                </c:pt>
                <c:pt idx="3">
                  <c:v>17.3587149929482</c:v>
                </c:pt>
                <c:pt idx="4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6785503"/>
        <c:axId val="2016783839"/>
      </c:barChart>
      <c:catAx>
        <c:axId val="201678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6783839"/>
        <c:crosses val="autoZero"/>
        <c:auto val="1"/>
        <c:lblAlgn val="ctr"/>
        <c:lblOffset val="100"/>
        <c:tickMarkSkip val="1"/>
        <c:noMultiLvlLbl val="0"/>
      </c:catAx>
      <c:valAx>
        <c:axId val="201678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678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47625</xdr:colOff>
      <xdr:row>2</xdr:row>
      <xdr:rowOff>76200</xdr:rowOff>
    </xdr:from>
    <xdr:to>
      <xdr:col>15</xdr:col>
      <xdr:colOff>352425</xdr:colOff>
      <xdr:row>18</xdr:row>
      <xdr:rowOff>38100</xdr:rowOff>
    </xdr:to>
    <xdr:graphicFrame>
      <xdr:nvGraphicFramePr>
        <xdr:cNvPr id="3" name="Chart 2"/>
        <xdr:cNvGraphicFramePr/>
      </xdr:nvGraphicFramePr>
      <xdr:xfrm>
        <a:off x="6024245" y="400050"/>
        <a:ext cx="5105400" cy="2552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547687</xdr:colOff>
      <xdr:row>2</xdr:row>
      <xdr:rowOff>102988</xdr:rowOff>
    </xdr:from>
    <xdr:to>
      <xdr:col>13</xdr:col>
      <xdr:colOff>55117</xdr:colOff>
      <xdr:row>3</xdr:row>
      <xdr:rowOff>177048</xdr:rowOff>
    </xdr:to>
    <xdr:grpSp>
      <xdr:nvGrpSpPr>
        <xdr:cNvPr id="32" name="Group 31"/>
        <xdr:cNvGrpSpPr/>
      </xdr:nvGrpSpPr>
      <xdr:grpSpPr>
        <a:xfrm>
          <a:off x="7895590" y="426720"/>
          <a:ext cx="1564640" cy="220980"/>
          <a:chOff x="7034212" y="483988"/>
          <a:chExt cx="1336230" cy="264560"/>
        </a:xfrm>
      </xdr:grpSpPr>
      <xdr:sp>
        <xdr:nvSpPr>
          <xdr:cNvPr id="5" name="Oval 4"/>
          <xdr:cNvSpPr/>
        </xdr:nvSpPr>
        <xdr:spPr>
          <a:xfrm>
            <a:off x="7865269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6" name="Oval 5"/>
          <xdr:cNvSpPr/>
        </xdr:nvSpPr>
        <xdr:spPr>
          <a:xfrm>
            <a:off x="7034212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7" name="TextBox 6"/>
          <xdr:cNvSpPr txBox="1"/>
        </xdr:nvSpPr>
        <xdr:spPr>
          <a:xfrm>
            <a:off x="7058028" y="484822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8" name="TextBox 7"/>
          <xdr:cNvSpPr txBox="1"/>
        </xdr:nvSpPr>
        <xdr:spPr>
          <a:xfrm>
            <a:off x="7899800" y="483988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10</xdr:col>
      <xdr:colOff>356152</xdr:colOff>
      <xdr:row>19</xdr:row>
      <xdr:rowOff>110987</xdr:rowOff>
    </xdr:from>
    <xdr:to>
      <xdr:col>18</xdr:col>
      <xdr:colOff>24847</xdr:colOff>
      <xdr:row>33</xdr:row>
      <xdr:rowOff>187187</xdr:rowOff>
    </xdr:to>
    <xdr:grpSp>
      <xdr:nvGrpSpPr>
        <xdr:cNvPr id="45" name="Group 44"/>
        <xdr:cNvGrpSpPr/>
      </xdr:nvGrpSpPr>
      <xdr:grpSpPr>
        <a:xfrm>
          <a:off x="7703820" y="3187065"/>
          <a:ext cx="5155565" cy="2318385"/>
          <a:chOff x="5160065" y="3838161"/>
          <a:chExt cx="4572000" cy="2743200"/>
        </a:xfrm>
      </xdr:grpSpPr>
      <xdr:graphicFrame>
        <xdr:nvGraphicFramePr>
          <xdr:cNvPr id="9" name="Chart 8"/>
          <xdr:cNvGraphicFramePr/>
        </xdr:nvGraphicFramePr>
        <xdr:xfrm>
          <a:off x="5160065" y="383816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>
        <xdr:nvCxnSpPr>
          <xdr:cNvPr id="10" name="Straight Connector 9"/>
          <xdr:cNvCxnSpPr/>
        </xdr:nvCxnSpPr>
        <xdr:spPr>
          <a:xfrm flipV="1">
            <a:off x="8906184" y="4160921"/>
            <a:ext cx="0" cy="345550"/>
          </a:xfrm>
          <a:prstGeom prst="line">
            <a:avLst/>
          </a:prstGeom>
          <a:ln w="12700">
            <a:solidFill>
              <a:schemeClr val="accent1">
                <a:lumMod val="7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>
        <xdr:nvCxnSpPr>
          <xdr:cNvPr id="13" name="Straight Arrow Connector 12"/>
          <xdr:cNvCxnSpPr/>
        </xdr:nvCxnSpPr>
        <xdr:spPr>
          <a:xfrm>
            <a:off x="8033323" y="4260696"/>
            <a:ext cx="826644" cy="0"/>
          </a:xfrm>
          <a:prstGeom prst="straightConnector1">
            <a:avLst/>
          </a:prstGeom>
          <a:ln w="15875">
            <a:solidFill>
              <a:schemeClr val="accent1">
                <a:lumMod val="75000"/>
              </a:schemeClr>
            </a:solidFill>
            <a:headEnd type="oval" w="med" len="med"/>
            <a:tailEnd type="oval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39</xdr:row>
      <xdr:rowOff>0</xdr:rowOff>
    </xdr:from>
    <xdr:to>
      <xdr:col>8</xdr:col>
      <xdr:colOff>523875</xdr:colOff>
      <xdr:row>54</xdr:row>
      <xdr:rowOff>152400</xdr:rowOff>
    </xdr:to>
    <xdr:graphicFrame>
      <xdr:nvGraphicFramePr>
        <xdr:cNvPr id="17" name="Chart 16"/>
        <xdr:cNvGraphicFramePr/>
      </xdr:nvGraphicFramePr>
      <xdr:xfrm>
        <a:off x="1371600" y="6315075"/>
        <a:ext cx="512889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886557</xdr:colOff>
      <xdr:row>48</xdr:row>
      <xdr:rowOff>153865</xdr:rowOff>
    </xdr:from>
    <xdr:to>
      <xdr:col>5</xdr:col>
      <xdr:colOff>395654</xdr:colOff>
      <xdr:row>50</xdr:row>
      <xdr:rowOff>7326</xdr:rowOff>
    </xdr:to>
    <xdr:sp>
      <xdr:nvSpPr>
        <xdr:cNvPr id="18" name="Oval 17"/>
        <xdr:cNvSpPr/>
      </xdr:nvSpPr>
      <xdr:spPr>
        <a:xfrm>
          <a:off x="3314065" y="7926070"/>
          <a:ext cx="1011555" cy="17716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3</xdr:col>
      <xdr:colOff>880241</xdr:colOff>
      <xdr:row>39</xdr:row>
      <xdr:rowOff>65689</xdr:rowOff>
    </xdr:from>
    <xdr:to>
      <xdr:col>6</xdr:col>
      <xdr:colOff>314755</xdr:colOff>
      <xdr:row>40</xdr:row>
      <xdr:rowOff>139749</xdr:rowOff>
    </xdr:to>
    <xdr:grpSp>
      <xdr:nvGrpSpPr>
        <xdr:cNvPr id="26" name="Group 25"/>
        <xdr:cNvGrpSpPr/>
      </xdr:nvGrpSpPr>
      <xdr:grpSpPr>
        <a:xfrm>
          <a:off x="3307715" y="6380480"/>
          <a:ext cx="1611630" cy="236220"/>
          <a:chOff x="3023366" y="7495189"/>
          <a:chExt cx="1339514" cy="264560"/>
        </a:xfrm>
      </xdr:grpSpPr>
      <xdr:sp>
        <xdr:nvSpPr>
          <xdr:cNvPr id="21" name="Oval 20"/>
          <xdr:cNvSpPr/>
        </xdr:nvSpPr>
        <xdr:spPr>
          <a:xfrm>
            <a:off x="3857707" y="7598894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22" name="Oval 21"/>
          <xdr:cNvSpPr/>
        </xdr:nvSpPr>
        <xdr:spPr>
          <a:xfrm>
            <a:off x="3023366" y="7598894"/>
            <a:ext cx="54851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23" name="TextBox 22"/>
          <xdr:cNvSpPr txBox="1"/>
        </xdr:nvSpPr>
        <xdr:spPr>
          <a:xfrm>
            <a:off x="3047182" y="7496023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24" name="TextBox 23"/>
          <xdr:cNvSpPr txBox="1"/>
        </xdr:nvSpPr>
        <xdr:spPr>
          <a:xfrm>
            <a:off x="3892238" y="7495189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9</xdr:col>
      <xdr:colOff>104775</xdr:colOff>
      <xdr:row>74</xdr:row>
      <xdr:rowOff>0</xdr:rowOff>
    </xdr:from>
    <xdr:to>
      <xdr:col>16</xdr:col>
      <xdr:colOff>409574</xdr:colOff>
      <xdr:row>89</xdr:row>
      <xdr:rowOff>152400</xdr:rowOff>
    </xdr:to>
    <xdr:graphicFrame>
      <xdr:nvGraphicFramePr>
        <xdr:cNvPr id="25" name="Chart 24"/>
        <xdr:cNvGraphicFramePr/>
      </xdr:nvGraphicFramePr>
      <xdr:xfrm>
        <a:off x="6767195" y="11982450"/>
        <a:ext cx="510476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133350</xdr:colOff>
      <xdr:row>74</xdr:row>
      <xdr:rowOff>66675</xdr:rowOff>
    </xdr:from>
    <xdr:to>
      <xdr:col>14</xdr:col>
      <xdr:colOff>253664</xdr:colOff>
      <xdr:row>75</xdr:row>
      <xdr:rowOff>140735</xdr:rowOff>
    </xdr:to>
    <xdr:grpSp>
      <xdr:nvGrpSpPr>
        <xdr:cNvPr id="27" name="Group 26"/>
        <xdr:cNvGrpSpPr/>
      </xdr:nvGrpSpPr>
      <xdr:grpSpPr>
        <a:xfrm>
          <a:off x="8853170" y="12049125"/>
          <a:ext cx="1491615" cy="235585"/>
          <a:chOff x="3023366" y="7495189"/>
          <a:chExt cx="1339514" cy="264560"/>
        </a:xfrm>
      </xdr:grpSpPr>
      <xdr:sp>
        <xdr:nvSpPr>
          <xdr:cNvPr id="28" name="Oval 27"/>
          <xdr:cNvSpPr/>
        </xdr:nvSpPr>
        <xdr:spPr>
          <a:xfrm>
            <a:off x="3857707" y="7598894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29" name="Oval 28"/>
          <xdr:cNvSpPr/>
        </xdr:nvSpPr>
        <xdr:spPr>
          <a:xfrm>
            <a:off x="3023366" y="7598894"/>
            <a:ext cx="54851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30" name="TextBox 29"/>
          <xdr:cNvSpPr txBox="1"/>
        </xdr:nvSpPr>
        <xdr:spPr>
          <a:xfrm>
            <a:off x="3047182" y="7496023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31" name="TextBox 30"/>
          <xdr:cNvSpPr txBox="1"/>
        </xdr:nvSpPr>
        <xdr:spPr>
          <a:xfrm>
            <a:off x="3892238" y="7495189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2</xdr:col>
      <xdr:colOff>0</xdr:colOff>
      <xdr:row>74</xdr:row>
      <xdr:rowOff>0</xdr:rowOff>
    </xdr:from>
    <xdr:to>
      <xdr:col>8</xdr:col>
      <xdr:colOff>523875</xdr:colOff>
      <xdr:row>89</xdr:row>
      <xdr:rowOff>152400</xdr:rowOff>
    </xdr:to>
    <xdr:graphicFrame>
      <xdr:nvGraphicFramePr>
        <xdr:cNvPr id="33" name="Chart 32"/>
        <xdr:cNvGraphicFramePr/>
      </xdr:nvGraphicFramePr>
      <xdr:xfrm>
        <a:off x="1371600" y="11982450"/>
        <a:ext cx="512889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795337</xdr:colOff>
      <xdr:row>74</xdr:row>
      <xdr:rowOff>26788</xdr:rowOff>
    </xdr:from>
    <xdr:to>
      <xdr:col>6</xdr:col>
      <xdr:colOff>226567</xdr:colOff>
      <xdr:row>75</xdr:row>
      <xdr:rowOff>100848</xdr:rowOff>
    </xdr:to>
    <xdr:grpSp>
      <xdr:nvGrpSpPr>
        <xdr:cNvPr id="34" name="Group 33"/>
        <xdr:cNvGrpSpPr/>
      </xdr:nvGrpSpPr>
      <xdr:grpSpPr>
        <a:xfrm>
          <a:off x="3222625" y="12009120"/>
          <a:ext cx="1608455" cy="235585"/>
          <a:chOff x="7034212" y="483988"/>
          <a:chExt cx="1336230" cy="264560"/>
        </a:xfrm>
      </xdr:grpSpPr>
      <xdr:sp>
        <xdr:nvSpPr>
          <xdr:cNvPr id="35" name="Oval 34"/>
          <xdr:cNvSpPr/>
        </xdr:nvSpPr>
        <xdr:spPr>
          <a:xfrm>
            <a:off x="7865269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36" name="Oval 35"/>
          <xdr:cNvSpPr/>
        </xdr:nvSpPr>
        <xdr:spPr>
          <a:xfrm>
            <a:off x="7034212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37" name="TextBox 36"/>
          <xdr:cNvSpPr txBox="1"/>
        </xdr:nvSpPr>
        <xdr:spPr>
          <a:xfrm>
            <a:off x="7058028" y="484822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38" name="TextBox 37"/>
          <xdr:cNvSpPr txBox="1"/>
        </xdr:nvSpPr>
        <xdr:spPr>
          <a:xfrm>
            <a:off x="7899800" y="483988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2</xdr:col>
      <xdr:colOff>0</xdr:colOff>
      <xdr:row>100</xdr:row>
      <xdr:rowOff>0</xdr:rowOff>
    </xdr:from>
    <xdr:to>
      <xdr:col>8</xdr:col>
      <xdr:colOff>523875</xdr:colOff>
      <xdr:row>115</xdr:row>
      <xdr:rowOff>152400</xdr:rowOff>
    </xdr:to>
    <xdr:graphicFrame>
      <xdr:nvGraphicFramePr>
        <xdr:cNvPr id="39" name="Chart 38"/>
        <xdr:cNvGraphicFramePr/>
      </xdr:nvGraphicFramePr>
      <xdr:xfrm>
        <a:off x="1371600" y="16192500"/>
        <a:ext cx="512889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795337</xdr:colOff>
      <xdr:row>100</xdr:row>
      <xdr:rowOff>26788</xdr:rowOff>
    </xdr:from>
    <xdr:to>
      <xdr:col>6</xdr:col>
      <xdr:colOff>226567</xdr:colOff>
      <xdr:row>101</xdr:row>
      <xdr:rowOff>100848</xdr:rowOff>
    </xdr:to>
    <xdr:grpSp>
      <xdr:nvGrpSpPr>
        <xdr:cNvPr id="40" name="Group 39"/>
        <xdr:cNvGrpSpPr/>
      </xdr:nvGrpSpPr>
      <xdr:grpSpPr>
        <a:xfrm>
          <a:off x="3222625" y="16219170"/>
          <a:ext cx="1608455" cy="235585"/>
          <a:chOff x="7034212" y="483988"/>
          <a:chExt cx="1336230" cy="264560"/>
        </a:xfrm>
      </xdr:grpSpPr>
      <xdr:sp>
        <xdr:nvSpPr>
          <xdr:cNvPr id="41" name="Oval 40"/>
          <xdr:cNvSpPr/>
        </xdr:nvSpPr>
        <xdr:spPr>
          <a:xfrm>
            <a:off x="7865269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42" name="Oval 41"/>
          <xdr:cNvSpPr/>
        </xdr:nvSpPr>
        <xdr:spPr>
          <a:xfrm>
            <a:off x="7034212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43" name="TextBox 42"/>
          <xdr:cNvSpPr txBox="1"/>
        </xdr:nvSpPr>
        <xdr:spPr>
          <a:xfrm>
            <a:off x="7058028" y="484822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44" name="TextBox 43"/>
          <xdr:cNvSpPr txBox="1"/>
        </xdr:nvSpPr>
        <xdr:spPr>
          <a:xfrm>
            <a:off x="7899800" y="483988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10</xdr:col>
      <xdr:colOff>0</xdr:colOff>
      <xdr:row>100</xdr:row>
      <xdr:rowOff>0</xdr:rowOff>
    </xdr:from>
    <xdr:to>
      <xdr:col>17</xdr:col>
      <xdr:colOff>291961</xdr:colOff>
      <xdr:row>115</xdr:row>
      <xdr:rowOff>152400</xdr:rowOff>
    </xdr:to>
    <xdr:graphicFrame>
      <xdr:nvGraphicFramePr>
        <xdr:cNvPr id="46" name="Chart 45"/>
        <xdr:cNvGraphicFramePr/>
      </xdr:nvGraphicFramePr>
      <xdr:xfrm>
        <a:off x="7348220" y="16192500"/>
        <a:ext cx="5092065" cy="258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497162</xdr:colOff>
      <xdr:row>100</xdr:row>
      <xdr:rowOff>26788</xdr:rowOff>
    </xdr:from>
    <xdr:to>
      <xdr:col>14</xdr:col>
      <xdr:colOff>607566</xdr:colOff>
      <xdr:row>101</xdr:row>
      <xdr:rowOff>100848</xdr:rowOff>
    </xdr:to>
    <xdr:grpSp>
      <xdr:nvGrpSpPr>
        <xdr:cNvPr id="47" name="Group 46"/>
        <xdr:cNvGrpSpPr/>
      </xdr:nvGrpSpPr>
      <xdr:grpSpPr>
        <a:xfrm>
          <a:off x="9216390" y="16219170"/>
          <a:ext cx="1482090" cy="235585"/>
          <a:chOff x="7034212" y="483988"/>
          <a:chExt cx="1336230" cy="264560"/>
        </a:xfrm>
      </xdr:grpSpPr>
      <xdr:sp>
        <xdr:nvSpPr>
          <xdr:cNvPr id="48" name="Oval 47"/>
          <xdr:cNvSpPr/>
        </xdr:nvSpPr>
        <xdr:spPr>
          <a:xfrm>
            <a:off x="7865269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49" name="Oval 48"/>
          <xdr:cNvSpPr/>
        </xdr:nvSpPr>
        <xdr:spPr>
          <a:xfrm>
            <a:off x="7034212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50" name="TextBox 49"/>
          <xdr:cNvSpPr txBox="1"/>
        </xdr:nvSpPr>
        <xdr:spPr>
          <a:xfrm>
            <a:off x="7058028" y="484822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51" name="TextBox 50"/>
          <xdr:cNvSpPr txBox="1"/>
        </xdr:nvSpPr>
        <xdr:spPr>
          <a:xfrm>
            <a:off x="7899800" y="483988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9</xdr:col>
      <xdr:colOff>372340</xdr:colOff>
      <xdr:row>124</xdr:row>
      <xdr:rowOff>181841</xdr:rowOff>
    </xdr:from>
    <xdr:to>
      <xdr:col>17</xdr:col>
      <xdr:colOff>90920</xdr:colOff>
      <xdr:row>145</xdr:row>
      <xdr:rowOff>143741</xdr:rowOff>
    </xdr:to>
    <xdr:graphicFrame>
      <xdr:nvGraphicFramePr>
        <xdr:cNvPr id="52" name="Chart 51"/>
        <xdr:cNvGraphicFramePr/>
      </xdr:nvGraphicFramePr>
      <xdr:xfrm>
        <a:off x="7034530" y="20240625"/>
        <a:ext cx="5205095" cy="3382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102609</xdr:colOff>
      <xdr:row>125</xdr:row>
      <xdr:rowOff>96060</xdr:rowOff>
    </xdr:from>
    <xdr:to>
      <xdr:col>14</xdr:col>
      <xdr:colOff>226567</xdr:colOff>
      <xdr:row>126</xdr:row>
      <xdr:rowOff>170120</xdr:rowOff>
    </xdr:to>
    <xdr:grpSp>
      <xdr:nvGrpSpPr>
        <xdr:cNvPr id="53" name="Group 52"/>
        <xdr:cNvGrpSpPr/>
      </xdr:nvGrpSpPr>
      <xdr:grpSpPr>
        <a:xfrm>
          <a:off x="8822055" y="20336510"/>
          <a:ext cx="1495425" cy="227965"/>
          <a:chOff x="7034212" y="483988"/>
          <a:chExt cx="1336230" cy="264560"/>
        </a:xfrm>
      </xdr:grpSpPr>
      <xdr:sp>
        <xdr:nvSpPr>
          <xdr:cNvPr id="54" name="Oval 53"/>
          <xdr:cNvSpPr/>
        </xdr:nvSpPr>
        <xdr:spPr>
          <a:xfrm>
            <a:off x="7865269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55" name="Oval 54"/>
          <xdr:cNvSpPr/>
        </xdr:nvSpPr>
        <xdr:spPr>
          <a:xfrm>
            <a:off x="7034212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56" name="TextBox 55"/>
          <xdr:cNvSpPr txBox="1"/>
        </xdr:nvSpPr>
        <xdr:spPr>
          <a:xfrm>
            <a:off x="7058028" y="484822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57" name="TextBox 56"/>
          <xdr:cNvSpPr txBox="1"/>
        </xdr:nvSpPr>
        <xdr:spPr>
          <a:xfrm>
            <a:off x="7899800" y="483988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  <xdr:twoCellAnchor>
    <xdr:from>
      <xdr:col>11</xdr:col>
      <xdr:colOff>538655</xdr:colOff>
      <xdr:row>150</xdr:row>
      <xdr:rowOff>182217</xdr:rowOff>
    </xdr:from>
    <xdr:to>
      <xdr:col>14</xdr:col>
      <xdr:colOff>403411</xdr:colOff>
      <xdr:row>164</xdr:row>
      <xdr:rowOff>144517</xdr:rowOff>
    </xdr:to>
    <xdr:graphicFrame>
      <xdr:nvGraphicFramePr>
        <xdr:cNvPr id="64" name="Chart 63"/>
        <xdr:cNvGraphicFramePr/>
      </xdr:nvGraphicFramePr>
      <xdr:xfrm>
        <a:off x="8572500" y="24450675"/>
        <a:ext cx="1922145" cy="2249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56029</xdr:colOff>
      <xdr:row>149</xdr:row>
      <xdr:rowOff>67235</xdr:rowOff>
    </xdr:from>
    <xdr:to>
      <xdr:col>17</xdr:col>
      <xdr:colOff>378198</xdr:colOff>
      <xdr:row>166</xdr:row>
      <xdr:rowOff>8283</xdr:rowOff>
    </xdr:to>
    <xdr:graphicFrame>
      <xdr:nvGraphicFramePr>
        <xdr:cNvPr id="58" name="Chart 57"/>
        <xdr:cNvGraphicFramePr/>
      </xdr:nvGraphicFramePr>
      <xdr:xfrm>
        <a:off x="7404100" y="24193500"/>
        <a:ext cx="5122545" cy="2694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22132</xdr:colOff>
      <xdr:row>149</xdr:row>
      <xdr:rowOff>82818</xdr:rowOff>
    </xdr:from>
    <xdr:to>
      <xdr:col>15</xdr:col>
      <xdr:colOff>148127</xdr:colOff>
      <xdr:row>150</xdr:row>
      <xdr:rowOff>156878</xdr:rowOff>
    </xdr:to>
    <xdr:grpSp>
      <xdr:nvGrpSpPr>
        <xdr:cNvPr id="59" name="Group 58"/>
        <xdr:cNvGrpSpPr/>
      </xdr:nvGrpSpPr>
      <xdr:grpSpPr>
        <a:xfrm>
          <a:off x="9427210" y="24209375"/>
          <a:ext cx="1497965" cy="236220"/>
          <a:chOff x="7034212" y="483988"/>
          <a:chExt cx="1336230" cy="264560"/>
        </a:xfrm>
      </xdr:grpSpPr>
      <xdr:sp>
        <xdr:nvSpPr>
          <xdr:cNvPr id="60" name="Oval 59"/>
          <xdr:cNvSpPr/>
        </xdr:nvSpPr>
        <xdr:spPr>
          <a:xfrm>
            <a:off x="7865269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61" name="Oval 60"/>
          <xdr:cNvSpPr/>
        </xdr:nvSpPr>
        <xdr:spPr>
          <a:xfrm>
            <a:off x="7034212" y="587693"/>
            <a:ext cx="57150" cy="57150"/>
          </a:xfrm>
          <a:prstGeom prst="ellipse">
            <a:avLst/>
          </a:prstGeom>
          <a:solidFill>
            <a:schemeClr val="bg1"/>
          </a:solidFill>
          <a:ln w="22225">
            <a:solidFill>
              <a:schemeClr val="accent4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>
        <xdr:nvSpPr>
          <xdr:cNvPr id="62" name="TextBox 61"/>
          <xdr:cNvSpPr txBox="1"/>
        </xdr:nvSpPr>
        <xdr:spPr>
          <a:xfrm>
            <a:off x="7058028" y="484822"/>
            <a:ext cx="461152" cy="2628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Segoe UI" panose="020B0502040204020203" pitchFamily="34" charset="0"/>
                <a:cs typeface="Segoe UI" panose="020B0502040204020203" pitchFamily="34" charset="0"/>
              </a:rPr>
              <a:t>2012</a:t>
            </a:r>
          </a:p>
        </xdr:txBody>
      </xdr:sp>
      <xdr:sp>
        <xdr:nvSpPr>
          <xdr:cNvPr id="63" name="TextBox 62"/>
          <xdr:cNvSpPr txBox="1"/>
        </xdr:nvSpPr>
        <xdr:spPr>
          <a:xfrm>
            <a:off x="7899800" y="483988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0.61917</cdr:x>
      <cdr:y>0.11338</cdr:y>
    </cdr:from>
    <cdr:to>
      <cdr:x>0.61917</cdr:x>
      <cdr:y>0.28678</cdr:y>
    </cdr:to>
    <cdr:cxnSp>
      <cdr:nvCxnSpPr>
        <cdr:cNvPr id="2" name="Straight Connector 1"/>
        <cdr:cNvCxnSpPr/>
      </cdr:nvCxnSpPr>
      <cdr:spPr xmlns:a="http://schemas.openxmlformats.org/drawingml/2006/main">
        <a:xfrm xmlns:a="http://schemas.openxmlformats.org/drawingml/2006/main" flipV="1">
          <a:off x="2809812" y="311022"/>
          <a:ext cx="0" cy="402008"/>
        </a:xfrm>
        <a:prstGeom xmlns:a="http://schemas.openxmlformats.org/drawingml/2006/main" prst="line">
          <a:avLst/>
        </a:prstGeom>
        <a:ln w="12700">
          <a:solidFill>
            <a:schemeClr val="accent4">
              <a:lumMod val="75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0.5838</cdr:x>
      <cdr:y>0.32376</cdr:y>
    </cdr:from>
    <cdr:to>
      <cdr:x>0.76343</cdr:x>
      <cdr:y>0.40166</cdr:y>
    </cdr:to>
    <cdr:sp>
      <cdr:nvSpPr>
        <cdr:cNvPr id="2" name="Oval 1"/>
        <cdr:cNvSpPr/>
      </cdr:nvSpPr>
      <cdr:spPr xmlns:a="http://schemas.openxmlformats.org/drawingml/2006/main">
        <a:xfrm xmlns:a="http://schemas.openxmlformats.org/drawingml/2006/main">
          <a:off x="2667000" y="974481"/>
          <a:ext cx="820616" cy="234461"/>
        </a:xfrm>
        <a:prstGeom xmlns:a="http://schemas.openxmlformats.org/drawingml/2006/main" prst="ellipse">
          <a:avLst/>
        </a:prstGeom>
        <a:noFill/>
        <a:ln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/>
        <a:lstStyle/>
        <a:p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R168"/>
  <sheetViews>
    <sheetView tabSelected="1" workbookViewId="0">
      <selection activeCell="C4" sqref="C4:E19"/>
    </sheetView>
  </sheetViews>
  <sheetFormatPr defaultColWidth="9" defaultRowHeight="12.75"/>
  <cols>
    <col min="3" max="4" width="13.8583333333333" customWidth="1"/>
    <col min="5" max="5" width="5.85833333333333" customWidth="1"/>
    <col min="6" max="6" width="8.85833333333333" customWidth="1"/>
  </cols>
  <sheetData>
    <row r="4" spans="3:7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7">
      <c r="C5" t="s">
        <v>5</v>
      </c>
      <c r="E5">
        <v>0</v>
      </c>
      <c r="F5" s="1">
        <f t="shared" ref="F5:F19" si="0">VLOOKUP(C5,$C$24:$G$28,4,FALSE)</f>
        <v>1</v>
      </c>
      <c r="G5" t="s">
        <v>5</v>
      </c>
    </row>
    <row r="6" spans="3:7">
      <c r="C6" t="s">
        <v>5</v>
      </c>
      <c r="D6">
        <v>2012</v>
      </c>
      <c r="E6" s="1">
        <f>VLOOKUP(C6,$C$23:$E$28,MATCH(D6,$D$23:$E$23,0)+1,FALSE)</f>
        <v>14.3162847019894</v>
      </c>
      <c r="F6" s="1">
        <f t="shared" si="0"/>
        <v>1</v>
      </c>
      <c r="G6" s="1">
        <f t="shared" ref="G6:G10" si="1">E6</f>
        <v>14.3162847019894</v>
      </c>
    </row>
    <row r="7" spans="3:7">
      <c r="C7" t="s">
        <v>5</v>
      </c>
      <c r="D7">
        <v>2016</v>
      </c>
      <c r="E7" s="1">
        <f t="shared" ref="E7:G19" si="2">VLOOKUP(C7,$C$23:$E$28,MATCH(D7,$D$23:$E$23,0)+1,FALSE)</f>
        <v>40</v>
      </c>
      <c r="F7" s="1">
        <f t="shared" si="0"/>
        <v>1</v>
      </c>
      <c r="G7" s="1">
        <f t="shared" si="1"/>
        <v>40</v>
      </c>
    </row>
    <row r="8" spans="3:7">
      <c r="C8" t="s">
        <v>6</v>
      </c>
      <c r="E8" s="1">
        <v>0</v>
      </c>
      <c r="F8" s="1">
        <f t="shared" si="0"/>
        <v>2</v>
      </c>
      <c r="G8" t="s">
        <v>6</v>
      </c>
    </row>
    <row r="9" spans="3:7">
      <c r="C9" t="s">
        <v>6</v>
      </c>
      <c r="D9">
        <v>2012</v>
      </c>
      <c r="E9" s="1">
        <f t="shared" si="2"/>
        <v>20</v>
      </c>
      <c r="F9" s="1">
        <f t="shared" si="0"/>
        <v>2</v>
      </c>
      <c r="G9" s="1">
        <f t="shared" si="1"/>
        <v>20</v>
      </c>
    </row>
    <row r="10" spans="3:7">
      <c r="C10" t="s">
        <v>6</v>
      </c>
      <c r="D10">
        <v>2016</v>
      </c>
      <c r="E10" s="1">
        <f t="shared" si="2"/>
        <v>35</v>
      </c>
      <c r="F10" s="1">
        <f t="shared" si="0"/>
        <v>2</v>
      </c>
      <c r="G10" s="1">
        <f t="shared" si="1"/>
        <v>35</v>
      </c>
    </row>
    <row r="11" spans="3:7">
      <c r="C11" t="s">
        <v>7</v>
      </c>
      <c r="E11" s="1">
        <v>0</v>
      </c>
      <c r="F11" s="1">
        <f t="shared" si="0"/>
        <v>3</v>
      </c>
      <c r="G11" t="s">
        <v>7</v>
      </c>
    </row>
    <row r="12" spans="3:7">
      <c r="C12" t="s">
        <v>7</v>
      </c>
      <c r="D12">
        <v>2012</v>
      </c>
      <c r="E12" s="1">
        <f t="shared" si="2"/>
        <v>32.1072576855341</v>
      </c>
      <c r="F12" s="1">
        <f t="shared" si="0"/>
        <v>3</v>
      </c>
      <c r="G12" s="1">
        <f t="shared" ref="G12:G16" si="3">E12</f>
        <v>32.1072576855341</v>
      </c>
    </row>
    <row r="13" spans="3:13">
      <c r="C13" t="s">
        <v>7</v>
      </c>
      <c r="D13">
        <v>2016</v>
      </c>
      <c r="E13" s="1">
        <f t="shared" si="2"/>
        <v>65</v>
      </c>
      <c r="F13" s="1">
        <f t="shared" si="0"/>
        <v>3</v>
      </c>
      <c r="G13" s="1">
        <f t="shared" si="3"/>
        <v>65</v>
      </c>
      <c r="I13" s="1"/>
      <c r="J13" s="1"/>
      <c r="K13" s="1"/>
      <c r="L13" s="1"/>
      <c r="M13" s="1"/>
    </row>
    <row r="14" spans="3:13">
      <c r="C14" t="s">
        <v>8</v>
      </c>
      <c r="E14" s="1">
        <v>0</v>
      </c>
      <c r="F14" s="1">
        <f t="shared" si="0"/>
        <v>4</v>
      </c>
      <c r="G14" t="s">
        <v>8</v>
      </c>
      <c r="I14" s="1"/>
      <c r="J14" s="1"/>
      <c r="K14" s="1"/>
      <c r="L14" s="1"/>
      <c r="M14" s="1"/>
    </row>
    <row r="15" spans="3:7">
      <c r="C15" t="s">
        <v>8</v>
      </c>
      <c r="D15">
        <v>2012</v>
      </c>
      <c r="E15" s="1">
        <f t="shared" si="2"/>
        <v>42.6412850070518</v>
      </c>
      <c r="F15" s="1">
        <f t="shared" si="0"/>
        <v>4</v>
      </c>
      <c r="G15" s="1">
        <f t="shared" si="3"/>
        <v>42.6412850070518</v>
      </c>
    </row>
    <row r="16" spans="3:7">
      <c r="C16" t="s">
        <v>8</v>
      </c>
      <c r="D16">
        <v>2016</v>
      </c>
      <c r="E16" s="1">
        <f t="shared" si="2"/>
        <v>60</v>
      </c>
      <c r="F16" s="1">
        <f t="shared" si="0"/>
        <v>4</v>
      </c>
      <c r="G16" s="1">
        <f t="shared" si="3"/>
        <v>60</v>
      </c>
    </row>
    <row r="17" spans="3:7">
      <c r="C17" t="s">
        <v>9</v>
      </c>
      <c r="E17" s="1">
        <v>0</v>
      </c>
      <c r="F17" s="1">
        <f t="shared" si="0"/>
        <v>5</v>
      </c>
      <c r="G17" t="s">
        <v>9</v>
      </c>
    </row>
    <row r="18" spans="3:7">
      <c r="C18" t="s">
        <v>9</v>
      </c>
      <c r="D18">
        <v>2012</v>
      </c>
      <c r="E18" s="1">
        <f t="shared" si="2"/>
        <v>53</v>
      </c>
      <c r="F18" s="1">
        <f t="shared" si="0"/>
        <v>5</v>
      </c>
      <c r="G18" s="1">
        <f>E18</f>
        <v>53</v>
      </c>
    </row>
    <row r="19" spans="3:14">
      <c r="C19" t="s">
        <v>9</v>
      </c>
      <c r="D19">
        <v>2016</v>
      </c>
      <c r="E19" s="1">
        <f t="shared" si="2"/>
        <v>80</v>
      </c>
      <c r="F19" s="1">
        <f t="shared" si="0"/>
        <v>5</v>
      </c>
      <c r="G19" s="1">
        <f>E19</f>
        <v>80</v>
      </c>
      <c r="N19" s="2"/>
    </row>
    <row r="23" spans="4:9">
      <c r="D23">
        <v>2012</v>
      </c>
      <c r="E23">
        <v>2016</v>
      </c>
      <c r="F23" t="s">
        <v>3</v>
      </c>
      <c r="G23" t="s">
        <v>10</v>
      </c>
      <c r="H23" t="s">
        <v>11</v>
      </c>
      <c r="I23" t="s">
        <v>12</v>
      </c>
    </row>
    <row r="24" spans="3:9">
      <c r="C24" t="s">
        <v>6</v>
      </c>
      <c r="D24" s="1">
        <v>20</v>
      </c>
      <c r="E24" s="1">
        <v>35</v>
      </c>
      <c r="F24">
        <f>RANK(D24,$D$24:$D$28,1)</f>
        <v>2</v>
      </c>
      <c r="G24">
        <f t="shared" ref="G24:G28" si="4">RANK(E24,$E$24:$E$28,1)</f>
        <v>1</v>
      </c>
      <c r="H24" s="1">
        <f>E24-D24</f>
        <v>15</v>
      </c>
      <c r="I24">
        <f>RANK(H24,$H$24:$H$28,0)</f>
        <v>5</v>
      </c>
    </row>
    <row r="25" spans="3:9">
      <c r="C25" t="s">
        <v>5</v>
      </c>
      <c r="D25" s="1">
        <v>14.3162847019894</v>
      </c>
      <c r="E25" s="1">
        <v>40</v>
      </c>
      <c r="F25">
        <f t="shared" ref="F25:F28" si="5">RANK(D25,$D$24:$D$28,1)</f>
        <v>1</v>
      </c>
      <c r="G25">
        <f t="shared" si="4"/>
        <v>2</v>
      </c>
      <c r="H25" s="1">
        <f t="shared" ref="H25:H28" si="6">E25-D25</f>
        <v>25.6837152980106</v>
      </c>
      <c r="I25">
        <f t="shared" ref="I25:I28" si="7">RANK(H25,$H$24:$H$28,0)</f>
        <v>3</v>
      </c>
    </row>
    <row r="26" spans="3:9">
      <c r="C26" t="s">
        <v>8</v>
      </c>
      <c r="D26" s="1">
        <v>42.6412850070518</v>
      </c>
      <c r="E26" s="1">
        <v>60</v>
      </c>
      <c r="F26">
        <f t="shared" si="5"/>
        <v>4</v>
      </c>
      <c r="G26">
        <f t="shared" si="4"/>
        <v>3</v>
      </c>
      <c r="H26" s="1">
        <f t="shared" si="6"/>
        <v>17.3587149929482</v>
      </c>
      <c r="I26">
        <f t="shared" si="7"/>
        <v>4</v>
      </c>
    </row>
    <row r="27" spans="3:9">
      <c r="C27" t="s">
        <v>7</v>
      </c>
      <c r="D27" s="1">
        <v>32.1072576855341</v>
      </c>
      <c r="E27" s="1">
        <v>65</v>
      </c>
      <c r="F27">
        <f t="shared" si="5"/>
        <v>3</v>
      </c>
      <c r="G27">
        <f t="shared" si="4"/>
        <v>4</v>
      </c>
      <c r="H27" s="1">
        <f t="shared" si="6"/>
        <v>32.8927423144659</v>
      </c>
      <c r="I27">
        <f t="shared" si="7"/>
        <v>1</v>
      </c>
    </row>
    <row r="28" spans="3:9">
      <c r="C28" t="s">
        <v>9</v>
      </c>
      <c r="D28" s="1">
        <v>53</v>
      </c>
      <c r="E28" s="1">
        <v>80</v>
      </c>
      <c r="F28">
        <f t="shared" si="5"/>
        <v>5</v>
      </c>
      <c r="G28">
        <f t="shared" si="4"/>
        <v>5</v>
      </c>
      <c r="H28" s="1">
        <f t="shared" si="6"/>
        <v>27</v>
      </c>
      <c r="I28">
        <f t="shared" si="7"/>
        <v>2</v>
      </c>
    </row>
    <row r="58" spans="3:7">
      <c r="C58" t="s">
        <v>0</v>
      </c>
      <c r="D58" t="s">
        <v>1</v>
      </c>
      <c r="E58" t="s">
        <v>2</v>
      </c>
      <c r="F58" t="s">
        <v>3</v>
      </c>
      <c r="G58" t="s">
        <v>4</v>
      </c>
    </row>
    <row r="59" spans="3:7">
      <c r="C59" t="s">
        <v>9</v>
      </c>
      <c r="E59" s="1">
        <v>0</v>
      </c>
      <c r="F59" s="1">
        <f t="shared" ref="F59:F73" si="8">VLOOKUP(C59,$C$24:$G$28,5,FALSE)</f>
        <v>5</v>
      </c>
      <c r="G59" t="s">
        <v>9</v>
      </c>
    </row>
    <row r="60" spans="3:7">
      <c r="C60" t="s">
        <v>9</v>
      </c>
      <c r="D60">
        <v>2012</v>
      </c>
      <c r="E60" s="1">
        <f t="shared" ref="E60:E64" si="9">VLOOKUP(C60,$C$23:$E$28,MATCH(D60,$D$23:$E$23,0)+1,FALSE)</f>
        <v>53</v>
      </c>
      <c r="F60" s="1">
        <f t="shared" si="8"/>
        <v>5</v>
      </c>
      <c r="G60" s="1">
        <f t="shared" ref="G60:G64" si="10">E60</f>
        <v>53</v>
      </c>
    </row>
    <row r="61" spans="3:7">
      <c r="C61" t="s">
        <v>9</v>
      </c>
      <c r="D61">
        <v>2016</v>
      </c>
      <c r="E61" s="1">
        <f t="shared" si="9"/>
        <v>80</v>
      </c>
      <c r="F61" s="1">
        <f t="shared" si="8"/>
        <v>5</v>
      </c>
      <c r="G61" s="1">
        <f t="shared" si="10"/>
        <v>80</v>
      </c>
    </row>
    <row r="62" spans="3:7">
      <c r="C62" t="s">
        <v>7</v>
      </c>
      <c r="E62" s="1">
        <v>0</v>
      </c>
      <c r="F62" s="1">
        <f t="shared" si="8"/>
        <v>4</v>
      </c>
      <c r="G62" t="s">
        <v>7</v>
      </c>
    </row>
    <row r="63" spans="3:7">
      <c r="C63" t="s">
        <v>7</v>
      </c>
      <c r="D63">
        <v>2012</v>
      </c>
      <c r="E63" s="1">
        <f t="shared" si="9"/>
        <v>32.1072576855341</v>
      </c>
      <c r="F63" s="1">
        <f t="shared" si="8"/>
        <v>4</v>
      </c>
      <c r="G63" s="1">
        <f t="shared" si="10"/>
        <v>32.1072576855341</v>
      </c>
    </row>
    <row r="64" spans="3:7">
      <c r="C64" t="s">
        <v>7</v>
      </c>
      <c r="D64">
        <v>2016</v>
      </c>
      <c r="E64" s="1">
        <f t="shared" si="9"/>
        <v>65</v>
      </c>
      <c r="F64" s="1">
        <f t="shared" si="8"/>
        <v>4</v>
      </c>
      <c r="G64" s="1">
        <f t="shared" si="10"/>
        <v>65</v>
      </c>
    </row>
    <row r="65" spans="3:7">
      <c r="C65" t="s">
        <v>8</v>
      </c>
      <c r="E65" s="1">
        <v>0</v>
      </c>
      <c r="F65" s="1">
        <f t="shared" si="8"/>
        <v>3</v>
      </c>
      <c r="G65" t="s">
        <v>8</v>
      </c>
    </row>
    <row r="66" spans="3:7">
      <c r="C66" t="s">
        <v>8</v>
      </c>
      <c r="D66">
        <v>2012</v>
      </c>
      <c r="E66" s="1">
        <f t="shared" ref="E66:E70" si="11">VLOOKUP(C66,$C$23:$E$28,MATCH(D66,$D$23:$E$23,0)+1,FALSE)</f>
        <v>42.6412850070518</v>
      </c>
      <c r="F66" s="1">
        <f t="shared" si="8"/>
        <v>3</v>
      </c>
      <c r="G66" s="1">
        <f t="shared" ref="G66:G70" si="12">E66</f>
        <v>42.6412850070518</v>
      </c>
    </row>
    <row r="67" spans="3:7">
      <c r="C67" t="s">
        <v>8</v>
      </c>
      <c r="D67">
        <v>2016</v>
      </c>
      <c r="E67" s="1">
        <f t="shared" si="11"/>
        <v>60</v>
      </c>
      <c r="F67" s="1">
        <f t="shared" si="8"/>
        <v>3</v>
      </c>
      <c r="G67" s="1">
        <f t="shared" si="12"/>
        <v>60</v>
      </c>
    </row>
    <row r="68" spans="3:7">
      <c r="C68" t="s">
        <v>5</v>
      </c>
      <c r="E68">
        <v>0</v>
      </c>
      <c r="F68" s="1">
        <f t="shared" si="8"/>
        <v>2</v>
      </c>
      <c r="G68" t="s">
        <v>5</v>
      </c>
    </row>
    <row r="69" spans="3:7">
      <c r="C69" t="s">
        <v>5</v>
      </c>
      <c r="D69">
        <v>2012</v>
      </c>
      <c r="E69" s="1">
        <f t="shared" si="11"/>
        <v>14.3162847019894</v>
      </c>
      <c r="F69" s="1">
        <f t="shared" si="8"/>
        <v>2</v>
      </c>
      <c r="G69" s="1">
        <f t="shared" si="12"/>
        <v>14.3162847019894</v>
      </c>
    </row>
    <row r="70" spans="3:7">
      <c r="C70" t="s">
        <v>5</v>
      </c>
      <c r="D70">
        <v>2016</v>
      </c>
      <c r="E70" s="1">
        <f t="shared" si="11"/>
        <v>40</v>
      </c>
      <c r="F70" s="1">
        <f t="shared" si="8"/>
        <v>2</v>
      </c>
      <c r="G70" s="1">
        <f t="shared" si="12"/>
        <v>40</v>
      </c>
    </row>
    <row r="71" spans="3:7">
      <c r="C71" t="s">
        <v>6</v>
      </c>
      <c r="E71" s="1">
        <v>0</v>
      </c>
      <c r="F71" s="1">
        <f t="shared" si="8"/>
        <v>1</v>
      </c>
      <c r="G71" t="s">
        <v>6</v>
      </c>
    </row>
    <row r="72" spans="3:7">
      <c r="C72" t="s">
        <v>6</v>
      </c>
      <c r="D72">
        <v>2012</v>
      </c>
      <c r="E72" s="1">
        <f>VLOOKUP(C72,$C$23:$E$28,MATCH(D72,$D$23:$E$23,0)+1,FALSE)</f>
        <v>20</v>
      </c>
      <c r="F72" s="1">
        <f t="shared" si="8"/>
        <v>1</v>
      </c>
      <c r="G72" s="1">
        <f>E72</f>
        <v>20</v>
      </c>
    </row>
    <row r="73" spans="3:7">
      <c r="C73" t="s">
        <v>6</v>
      </c>
      <c r="D73">
        <v>2016</v>
      </c>
      <c r="E73" s="1">
        <f>VLOOKUP(C73,$C$23:$E$28,MATCH(D73,$D$23:$E$23,0)+1,FALSE)</f>
        <v>35</v>
      </c>
      <c r="F73" s="1">
        <f t="shared" si="8"/>
        <v>1</v>
      </c>
      <c r="G73" s="1">
        <f>E73</f>
        <v>35</v>
      </c>
    </row>
    <row r="74" spans="2:17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2:17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2:17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2:17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2:17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2:17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2:17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2:17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2:17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2:17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2:17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2:17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2:17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2:17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2:17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2:17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2:17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2:17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2:17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3:3">
      <c r="C93" t="s">
        <v>11</v>
      </c>
    </row>
    <row r="94" spans="4:9">
      <c r="D94">
        <v>2012</v>
      </c>
      <c r="E94">
        <v>2016</v>
      </c>
      <c r="F94" t="s">
        <v>3</v>
      </c>
      <c r="G94" t="s">
        <v>10</v>
      </c>
      <c r="H94" t="s">
        <v>11</v>
      </c>
      <c r="I94" t="s">
        <v>12</v>
      </c>
    </row>
    <row r="95" spans="3:9">
      <c r="C95" t="s">
        <v>6</v>
      </c>
      <c r="D95">
        <v>20</v>
      </c>
      <c r="E95">
        <v>35</v>
      </c>
      <c r="F95">
        <v>2</v>
      </c>
      <c r="G95">
        <v>1</v>
      </c>
      <c r="H95">
        <v>15</v>
      </c>
      <c r="I95">
        <v>5</v>
      </c>
    </row>
    <row r="96" spans="3:9">
      <c r="C96" t="s">
        <v>5</v>
      </c>
      <c r="D96">
        <v>14.3162847019894</v>
      </c>
      <c r="E96">
        <v>40</v>
      </c>
      <c r="F96">
        <v>1</v>
      </c>
      <c r="G96">
        <v>2</v>
      </c>
      <c r="H96">
        <v>25.6837152980106</v>
      </c>
      <c r="I96">
        <v>3</v>
      </c>
    </row>
    <row r="97" spans="3:9">
      <c r="C97" t="s">
        <v>8</v>
      </c>
      <c r="D97">
        <v>42.6412850070518</v>
      </c>
      <c r="E97">
        <v>60</v>
      </c>
      <c r="F97">
        <v>4</v>
      </c>
      <c r="G97">
        <v>3</v>
      </c>
      <c r="H97">
        <v>17.3587149929482</v>
      </c>
      <c r="I97">
        <v>4</v>
      </c>
    </row>
    <row r="98" spans="3:9">
      <c r="C98" t="s">
        <v>7</v>
      </c>
      <c r="D98">
        <v>32.1072576855341</v>
      </c>
      <c r="E98">
        <v>65</v>
      </c>
      <c r="F98">
        <v>3</v>
      </c>
      <c r="G98">
        <v>4</v>
      </c>
      <c r="H98">
        <v>32.8927423144659</v>
      </c>
      <c r="I98">
        <v>1</v>
      </c>
    </row>
    <row r="99" spans="3:9">
      <c r="C99" t="s">
        <v>9</v>
      </c>
      <c r="D99">
        <v>53</v>
      </c>
      <c r="E99">
        <v>80</v>
      </c>
      <c r="F99">
        <v>5</v>
      </c>
      <c r="G99">
        <v>5</v>
      </c>
      <c r="H99">
        <v>27</v>
      </c>
      <c r="I99">
        <v>2</v>
      </c>
    </row>
    <row r="100" spans="2:18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2:18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2:18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2:18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2:18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2:18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 spans="2:18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 spans="2:18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 spans="2:18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 spans="2:18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 spans="2:18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 spans="2:1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 spans="2:18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 spans="2:18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 spans="2:18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 spans="2:18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 spans="2:18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 spans="2:18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26" spans="3:7">
      <c r="C126" t="s">
        <v>0</v>
      </c>
      <c r="D126" t="s">
        <v>1</v>
      </c>
      <c r="E126" t="s">
        <v>2</v>
      </c>
      <c r="F126" t="s">
        <v>3</v>
      </c>
      <c r="G126" t="s">
        <v>4</v>
      </c>
    </row>
    <row r="127" spans="3:7">
      <c r="C127" t="s">
        <v>9</v>
      </c>
      <c r="E127" s="1">
        <v>0</v>
      </c>
      <c r="F127" s="1">
        <f t="shared" ref="F127:F131" si="13">VLOOKUP(C127,$C$24:$G$28,5,FALSE)</f>
        <v>5</v>
      </c>
      <c r="G127" t="s">
        <v>9</v>
      </c>
    </row>
    <row r="128" spans="3:7">
      <c r="C128" t="s">
        <v>9</v>
      </c>
      <c r="E128" s="1">
        <f>E130-E129</f>
        <v>27</v>
      </c>
      <c r="F128" s="1">
        <v>5</v>
      </c>
      <c r="G128" s="1">
        <f t="shared" ref="G128:G130" si="14">E128</f>
        <v>27</v>
      </c>
    </row>
    <row r="129" spans="3:7">
      <c r="C129" t="s">
        <v>9</v>
      </c>
      <c r="D129">
        <v>2012</v>
      </c>
      <c r="E129" s="1">
        <f t="shared" ref="E129:E134" si="15">VLOOKUP(C129,$C$23:$E$28,MATCH(D129,$D$23:$E$23,0)+1,FALSE)</f>
        <v>53</v>
      </c>
      <c r="F129" s="1">
        <f t="shared" si="13"/>
        <v>5</v>
      </c>
      <c r="G129" s="1">
        <f t="shared" si="14"/>
        <v>53</v>
      </c>
    </row>
    <row r="130" spans="3:7">
      <c r="C130" t="s">
        <v>9</v>
      </c>
      <c r="D130">
        <v>2016</v>
      </c>
      <c r="E130" s="1">
        <f t="shared" si="15"/>
        <v>80</v>
      </c>
      <c r="F130" s="1">
        <f t="shared" si="13"/>
        <v>5</v>
      </c>
      <c r="G130" s="1">
        <f t="shared" si="14"/>
        <v>80</v>
      </c>
    </row>
    <row r="131" spans="3:7">
      <c r="C131" t="s">
        <v>7</v>
      </c>
      <c r="E131" s="1">
        <v>0</v>
      </c>
      <c r="F131" s="1">
        <f t="shared" si="13"/>
        <v>4</v>
      </c>
      <c r="G131" t="s">
        <v>7</v>
      </c>
    </row>
    <row r="132" spans="3:7">
      <c r="C132" t="s">
        <v>7</v>
      </c>
      <c r="E132" s="1">
        <f>E134-E133</f>
        <v>32.8927423144659</v>
      </c>
      <c r="F132" s="1">
        <v>4</v>
      </c>
      <c r="G132" s="1">
        <f t="shared" ref="G132:G134" si="16">E132</f>
        <v>32.8927423144659</v>
      </c>
    </row>
    <row r="133" spans="3:7">
      <c r="C133" t="s">
        <v>7</v>
      </c>
      <c r="D133">
        <v>2012</v>
      </c>
      <c r="E133" s="1">
        <f t="shared" si="15"/>
        <v>32.1072576855341</v>
      </c>
      <c r="F133" s="1">
        <f t="shared" ref="F133:F135" si="17">VLOOKUP(C133,$C$24:$G$28,5,FALSE)</f>
        <v>4</v>
      </c>
      <c r="G133" s="1">
        <f t="shared" si="16"/>
        <v>32.1072576855341</v>
      </c>
    </row>
    <row r="134" spans="3:7">
      <c r="C134" t="s">
        <v>7</v>
      </c>
      <c r="D134">
        <v>2016</v>
      </c>
      <c r="E134" s="1">
        <f t="shared" si="15"/>
        <v>65</v>
      </c>
      <c r="F134" s="1">
        <f t="shared" si="17"/>
        <v>4</v>
      </c>
      <c r="G134" s="1">
        <f t="shared" si="16"/>
        <v>65</v>
      </c>
    </row>
    <row r="135" spans="3:7">
      <c r="C135" t="s">
        <v>8</v>
      </c>
      <c r="E135" s="1">
        <v>0</v>
      </c>
      <c r="F135" s="1">
        <f t="shared" si="17"/>
        <v>3</v>
      </c>
      <c r="G135" t="s">
        <v>8</v>
      </c>
    </row>
    <row r="136" spans="3:7">
      <c r="C136" t="s">
        <v>8</v>
      </c>
      <c r="E136" s="1">
        <f>E138-E137</f>
        <v>17.3587149929482</v>
      </c>
      <c r="F136" s="1">
        <v>3</v>
      </c>
      <c r="G136" s="1">
        <f t="shared" ref="G136:G138" si="18">E136</f>
        <v>17.3587149929482</v>
      </c>
    </row>
    <row r="137" spans="3:7">
      <c r="C137" t="s">
        <v>8</v>
      </c>
      <c r="D137">
        <v>2012</v>
      </c>
      <c r="E137" s="1">
        <f t="shared" ref="E137:E142" si="19">VLOOKUP(C137,$C$23:$E$28,MATCH(D137,$D$23:$E$23,0)+1,FALSE)</f>
        <v>42.6412850070518</v>
      </c>
      <c r="F137" s="1">
        <f t="shared" ref="F137:F139" si="20">VLOOKUP(C137,$C$24:$G$28,5,FALSE)</f>
        <v>3</v>
      </c>
      <c r="G137" s="1">
        <f t="shared" si="18"/>
        <v>42.6412850070518</v>
      </c>
    </row>
    <row r="138" spans="3:7">
      <c r="C138" t="s">
        <v>8</v>
      </c>
      <c r="D138">
        <v>2016</v>
      </c>
      <c r="E138" s="1">
        <f t="shared" si="19"/>
        <v>60</v>
      </c>
      <c r="F138" s="1">
        <f t="shared" si="20"/>
        <v>3</v>
      </c>
      <c r="G138" s="1">
        <f t="shared" si="18"/>
        <v>60</v>
      </c>
    </row>
    <row r="139" spans="3:7">
      <c r="C139" t="s">
        <v>5</v>
      </c>
      <c r="E139">
        <v>0</v>
      </c>
      <c r="F139" s="1">
        <f t="shared" si="20"/>
        <v>2</v>
      </c>
      <c r="G139" t="s">
        <v>5</v>
      </c>
    </row>
    <row r="140" spans="3:7">
      <c r="C140" t="s">
        <v>5</v>
      </c>
      <c r="E140" s="1">
        <f>E142-E141</f>
        <v>25.6837152980106</v>
      </c>
      <c r="F140" s="1">
        <v>2</v>
      </c>
      <c r="G140" s="1">
        <f t="shared" ref="G140:G142" si="21">E140</f>
        <v>25.6837152980106</v>
      </c>
    </row>
    <row r="141" spans="3:7">
      <c r="C141" t="s">
        <v>5</v>
      </c>
      <c r="D141">
        <v>2012</v>
      </c>
      <c r="E141" s="1">
        <f t="shared" si="19"/>
        <v>14.3162847019894</v>
      </c>
      <c r="F141" s="1">
        <f t="shared" ref="F141:F143" si="22">VLOOKUP(C141,$C$24:$G$28,5,FALSE)</f>
        <v>2</v>
      </c>
      <c r="G141" s="1">
        <f t="shared" si="21"/>
        <v>14.3162847019894</v>
      </c>
    </row>
    <row r="142" spans="3:7">
      <c r="C142" t="s">
        <v>5</v>
      </c>
      <c r="D142">
        <v>2016</v>
      </c>
      <c r="E142" s="1">
        <f t="shared" si="19"/>
        <v>40</v>
      </c>
      <c r="F142" s="1">
        <f t="shared" si="22"/>
        <v>2</v>
      </c>
      <c r="G142" s="1">
        <f t="shared" si="21"/>
        <v>40</v>
      </c>
    </row>
    <row r="143" spans="3:7">
      <c r="C143" t="s">
        <v>6</v>
      </c>
      <c r="E143" s="1">
        <v>0</v>
      </c>
      <c r="F143" s="1">
        <f t="shared" si="22"/>
        <v>1</v>
      </c>
      <c r="G143" t="s">
        <v>6</v>
      </c>
    </row>
    <row r="144" spans="3:7">
      <c r="C144" t="s">
        <v>6</v>
      </c>
      <c r="E144" s="1">
        <f>E146-E145</f>
        <v>15</v>
      </c>
      <c r="F144" s="1">
        <v>1</v>
      </c>
      <c r="G144" s="1">
        <f t="shared" ref="G144:G146" si="23">E144</f>
        <v>15</v>
      </c>
    </row>
    <row r="145" spans="3:7">
      <c r="C145" t="s">
        <v>6</v>
      </c>
      <c r="D145">
        <v>2012</v>
      </c>
      <c r="E145" s="1">
        <f>VLOOKUP(C145,$C$23:$E$28,MATCH(D145,$D$23:$E$23,0)+1,FALSE)</f>
        <v>20</v>
      </c>
      <c r="F145" s="1">
        <f>VLOOKUP(C145,$C$24:$G$28,5,FALSE)</f>
        <v>1</v>
      </c>
      <c r="G145" s="1">
        <f t="shared" si="23"/>
        <v>20</v>
      </c>
    </row>
    <row r="146" spans="3:7">
      <c r="C146" t="s">
        <v>6</v>
      </c>
      <c r="D146">
        <v>2016</v>
      </c>
      <c r="E146" s="1">
        <f>VLOOKUP(C146,$C$23:$E$28,MATCH(D146,$D$23:$E$23,0)+1,FALSE)</f>
        <v>35</v>
      </c>
      <c r="F146" s="1">
        <f>VLOOKUP(C146,$C$24:$G$28,5,FALSE)</f>
        <v>1</v>
      </c>
      <c r="G146" s="1">
        <f t="shared" si="23"/>
        <v>35</v>
      </c>
    </row>
    <row r="149" spans="10:18">
      <c r="J149" s="3"/>
      <c r="K149" s="3"/>
      <c r="L149" s="3"/>
      <c r="M149" s="3"/>
      <c r="N149" s="3"/>
      <c r="O149" s="3"/>
      <c r="P149" s="3"/>
      <c r="Q149" s="3"/>
      <c r="R149" s="3"/>
    </row>
    <row r="150" spans="10:18">
      <c r="J150" s="3"/>
      <c r="K150" s="3"/>
      <c r="L150" s="3"/>
      <c r="M150" s="3"/>
      <c r="N150" s="3"/>
      <c r="O150" s="3"/>
      <c r="P150" s="3"/>
      <c r="Q150" s="3"/>
      <c r="R150" s="3"/>
    </row>
    <row r="151" spans="4:18">
      <c r="D151">
        <v>2012</v>
      </c>
      <c r="E151">
        <v>2016</v>
      </c>
      <c r="F151" t="s">
        <v>3</v>
      </c>
      <c r="G151" t="s">
        <v>10</v>
      </c>
      <c r="H151" t="s">
        <v>11</v>
      </c>
      <c r="I151" t="s">
        <v>12</v>
      </c>
      <c r="J151" s="3"/>
      <c r="K151" s="3"/>
      <c r="L151" s="3"/>
      <c r="M151" s="3"/>
      <c r="N151" s="3"/>
      <c r="O151" s="3"/>
      <c r="P151" s="3"/>
      <c r="Q151" s="3"/>
      <c r="R151" s="3"/>
    </row>
    <row r="152" spans="3:18">
      <c r="C152" t="s">
        <v>6</v>
      </c>
      <c r="D152">
        <v>20</v>
      </c>
      <c r="E152">
        <v>35</v>
      </c>
      <c r="F152">
        <v>2</v>
      </c>
      <c r="G152">
        <v>1</v>
      </c>
      <c r="H152">
        <v>15</v>
      </c>
      <c r="I152">
        <v>5</v>
      </c>
      <c r="J152" s="3"/>
      <c r="K152" s="3"/>
      <c r="L152" s="3"/>
      <c r="M152" s="3"/>
      <c r="N152" s="3"/>
      <c r="O152" s="3"/>
      <c r="P152" s="3"/>
      <c r="Q152" s="3"/>
      <c r="R152" s="3"/>
    </row>
    <row r="153" spans="3:18">
      <c r="C153" t="s">
        <v>5</v>
      </c>
      <c r="D153">
        <v>14.3162847019894</v>
      </c>
      <c r="E153">
        <v>40</v>
      </c>
      <c r="F153">
        <v>1</v>
      </c>
      <c r="G153">
        <v>2</v>
      </c>
      <c r="H153">
        <v>25.6837152980106</v>
      </c>
      <c r="I153">
        <v>3</v>
      </c>
      <c r="J153" s="3"/>
      <c r="K153" s="3"/>
      <c r="L153" s="3"/>
      <c r="M153" s="3"/>
      <c r="N153" s="3"/>
      <c r="O153" s="3"/>
      <c r="P153" s="3"/>
      <c r="Q153" s="3"/>
      <c r="R153" s="3"/>
    </row>
    <row r="154" spans="3:18">
      <c r="C154" t="s">
        <v>8</v>
      </c>
      <c r="D154">
        <v>42.6412850070518</v>
      </c>
      <c r="E154">
        <v>60</v>
      </c>
      <c r="F154">
        <v>4</v>
      </c>
      <c r="G154">
        <v>3</v>
      </c>
      <c r="H154">
        <v>17.3587149929482</v>
      </c>
      <c r="I154">
        <v>4</v>
      </c>
      <c r="J154" s="3"/>
      <c r="K154" s="3"/>
      <c r="L154" s="3"/>
      <c r="M154" s="3"/>
      <c r="N154" s="3"/>
      <c r="O154" s="3"/>
      <c r="P154" s="3"/>
      <c r="Q154" s="3"/>
      <c r="R154" s="3"/>
    </row>
    <row r="155" spans="3:18">
      <c r="C155" t="s">
        <v>7</v>
      </c>
      <c r="D155">
        <v>32.1072576855341</v>
      </c>
      <c r="E155">
        <v>65</v>
      </c>
      <c r="F155">
        <v>3</v>
      </c>
      <c r="G155">
        <v>4</v>
      </c>
      <c r="H155">
        <v>32.8927423144659</v>
      </c>
      <c r="I155">
        <v>1</v>
      </c>
      <c r="J155" s="3"/>
      <c r="K155" s="3"/>
      <c r="L155" s="3"/>
      <c r="M155" s="3"/>
      <c r="N155" s="3"/>
      <c r="O155" s="3"/>
      <c r="P155" s="3"/>
      <c r="Q155" s="3"/>
      <c r="R155" s="3"/>
    </row>
    <row r="156" spans="3:18">
      <c r="C156" t="s">
        <v>9</v>
      </c>
      <c r="D156">
        <v>53</v>
      </c>
      <c r="E156">
        <v>80</v>
      </c>
      <c r="F156">
        <v>5</v>
      </c>
      <c r="G156">
        <v>5</v>
      </c>
      <c r="H156">
        <v>27</v>
      </c>
      <c r="I156">
        <v>2</v>
      </c>
      <c r="J156" s="3"/>
      <c r="K156" s="3"/>
      <c r="L156" s="3"/>
      <c r="M156" s="3"/>
      <c r="N156" s="3"/>
      <c r="O156" s="3"/>
      <c r="P156" s="3"/>
      <c r="Q156" s="3"/>
      <c r="R156" s="3"/>
    </row>
    <row r="157" spans="10:18">
      <c r="J157" s="3"/>
      <c r="K157" s="3"/>
      <c r="L157" s="3"/>
      <c r="M157" s="3"/>
      <c r="N157" s="3"/>
      <c r="O157" s="3"/>
      <c r="P157" s="3"/>
      <c r="Q157" s="3"/>
      <c r="R157" s="3"/>
    </row>
    <row r="158" spans="10:18">
      <c r="J158" s="3"/>
      <c r="K158" s="3"/>
      <c r="L158" s="3"/>
      <c r="M158" s="3"/>
      <c r="N158" s="3"/>
      <c r="O158" s="3"/>
      <c r="P158" s="3"/>
      <c r="Q158" s="3"/>
      <c r="R158" s="3"/>
    </row>
    <row r="159" spans="10:18">
      <c r="J159" s="3"/>
      <c r="K159" s="3"/>
      <c r="L159" s="3"/>
      <c r="M159" s="3"/>
      <c r="N159" s="3"/>
      <c r="O159" s="3"/>
      <c r="P159" s="3"/>
      <c r="Q159" s="3"/>
      <c r="R159" s="3"/>
    </row>
    <row r="160" spans="10:18">
      <c r="J160" s="3"/>
      <c r="K160" s="3"/>
      <c r="L160" s="3"/>
      <c r="M160" s="3"/>
      <c r="N160" s="3"/>
      <c r="O160" s="3"/>
      <c r="P160" s="3"/>
      <c r="Q160" s="3"/>
      <c r="R160" s="3"/>
    </row>
    <row r="161" spans="10:18">
      <c r="J161" s="3"/>
      <c r="K161" s="3"/>
      <c r="L161" s="3"/>
      <c r="M161" s="3"/>
      <c r="N161" s="3"/>
      <c r="O161" s="3"/>
      <c r="P161" s="3"/>
      <c r="Q161" s="3"/>
      <c r="R161" s="3"/>
    </row>
    <row r="162" spans="10:18">
      <c r="J162" s="3"/>
      <c r="K162" s="3"/>
      <c r="L162" s="3"/>
      <c r="M162" s="3"/>
      <c r="N162" s="3"/>
      <c r="O162" s="3"/>
      <c r="P162" s="3"/>
      <c r="Q162" s="3"/>
      <c r="R162" s="3"/>
    </row>
    <row r="163" spans="10:18">
      <c r="J163" s="3"/>
      <c r="K163" s="3"/>
      <c r="L163" s="3"/>
      <c r="M163" s="3"/>
      <c r="N163" s="3"/>
      <c r="O163" s="3"/>
      <c r="P163" s="3"/>
      <c r="Q163" s="3"/>
      <c r="R163" s="3"/>
    </row>
    <row r="164" spans="3:18">
      <c r="C164" t="s">
        <v>5</v>
      </c>
      <c r="D164">
        <v>25.6837152980106</v>
      </c>
      <c r="J164" s="3"/>
      <c r="K164" s="3"/>
      <c r="L164" s="3"/>
      <c r="M164" s="3"/>
      <c r="N164" s="3"/>
      <c r="O164" s="3"/>
      <c r="P164" s="3"/>
      <c r="Q164" s="3"/>
      <c r="R164" s="3"/>
    </row>
    <row r="165" spans="3:18">
      <c r="C165" t="s">
        <v>6</v>
      </c>
      <c r="D165">
        <v>15</v>
      </c>
      <c r="J165" s="3"/>
      <c r="K165" s="3"/>
      <c r="L165" s="3"/>
      <c r="M165" s="3"/>
      <c r="N165" s="3"/>
      <c r="O165" s="3"/>
      <c r="P165" s="3"/>
      <c r="Q165" s="3"/>
      <c r="R165" s="3"/>
    </row>
    <row r="166" spans="3:18">
      <c r="C166" t="s">
        <v>7</v>
      </c>
      <c r="D166">
        <v>32.8927423144659</v>
      </c>
      <c r="J166" s="3"/>
      <c r="K166" s="3"/>
      <c r="L166" s="3"/>
      <c r="M166" s="3"/>
      <c r="N166" s="3"/>
      <c r="O166" s="3"/>
      <c r="P166" s="3"/>
      <c r="Q166" s="3"/>
      <c r="R166" s="3"/>
    </row>
    <row r="167" spans="3:4">
      <c r="C167" t="s">
        <v>8</v>
      </c>
      <c r="D167">
        <v>17.3587149929482</v>
      </c>
    </row>
    <row r="168" spans="3:4">
      <c r="C168" t="s">
        <v>9</v>
      </c>
      <c r="D168">
        <v>27</v>
      </c>
    </row>
  </sheetData>
  <sortState ref="C59:G73">
    <sortCondition ref="F59" descending="1"/>
  </sortState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2015-06-06T02:17:00Z</dcterms:created>
  <dcterms:modified xsi:type="dcterms:W3CDTF">2018-06-03T08:14:45Z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