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f18\Dropbox (Partners HealthCare)\MPEC Modeling - CEACOV Program\Project 7 - RSA Vaccination Strategies\9. Sub-Analysis\2021-05-21\"/>
    </mc:Choice>
  </mc:AlternateContent>
  <xr:revisionPtr revIDLastSave="0" documentId="13_ncr:1_{E231B21F-CC94-4690-843B-A8915253C975}" xr6:coauthVersionLast="47" xr6:coauthVersionMax="47" xr10:uidLastSave="{00000000-0000-0000-0000-000000000000}"/>
  <bookViews>
    <workbookView xWindow="6252" yWindow="708" windowWidth="15552" windowHeight="10452" activeTab="2" xr2:uid="{F15370DB-BE58-42E5-801B-43831C7316D3}"/>
  </bookViews>
  <sheets>
    <sheet name="Day359" sheetId="1" r:id="rId1"/>
    <sheet name="Sorted" sheetId="3" r:id="rId2"/>
    <sheet name="Rounded" sheetId="2" r:id="rId3"/>
  </sheets>
  <definedNames>
    <definedName name="_xlnm._FilterDatabase" localSheetId="2" hidden="1">Rounded!$A$1:$G$91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2" l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2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2" i="2"/>
  <c r="C7" i="2" l="1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6" i="2"/>
  <c r="C3" i="2"/>
  <c r="C4" i="2"/>
  <c r="C5" i="2"/>
  <c r="C2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1" i="2"/>
  <c r="C8" i="1"/>
  <c r="C9" i="1"/>
  <c r="C10" i="1"/>
  <c r="C15" i="1" s="1"/>
  <c r="C20" i="1" s="1"/>
  <c r="C25" i="1" s="1"/>
  <c r="C30" i="1" s="1"/>
  <c r="C35" i="1" s="1"/>
  <c r="C40" i="1" s="1"/>
  <c r="C45" i="1" s="1"/>
  <c r="C50" i="1" s="1"/>
  <c r="C55" i="1" s="1"/>
  <c r="C60" i="1" s="1"/>
  <c r="C65" i="1" s="1"/>
  <c r="C70" i="1" s="1"/>
  <c r="C75" i="1" s="1"/>
  <c r="C80" i="1" s="1"/>
  <c r="C85" i="1" s="1"/>
  <c r="C90" i="1" s="1"/>
  <c r="C11" i="1"/>
  <c r="C12" i="1"/>
  <c r="C13" i="1"/>
  <c r="C14" i="1"/>
  <c r="C19" i="1" s="1"/>
  <c r="C24" i="1" s="1"/>
  <c r="C29" i="1" s="1"/>
  <c r="C34" i="1" s="1"/>
  <c r="C39" i="1" s="1"/>
  <c r="C44" i="1" s="1"/>
  <c r="C49" i="1" s="1"/>
  <c r="C54" i="1" s="1"/>
  <c r="C59" i="1" s="1"/>
  <c r="C64" i="1" s="1"/>
  <c r="C69" i="1" s="1"/>
  <c r="C74" i="1" s="1"/>
  <c r="C79" i="1" s="1"/>
  <c r="C84" i="1" s="1"/>
  <c r="C89" i="1" s="1"/>
  <c r="C16" i="1"/>
  <c r="C17" i="1"/>
  <c r="C18" i="1"/>
  <c r="C23" i="1" s="1"/>
  <c r="C28" i="1" s="1"/>
  <c r="C33" i="1" s="1"/>
  <c r="C38" i="1" s="1"/>
  <c r="C43" i="1" s="1"/>
  <c r="C48" i="1" s="1"/>
  <c r="C53" i="1" s="1"/>
  <c r="C58" i="1" s="1"/>
  <c r="C63" i="1" s="1"/>
  <c r="C68" i="1" s="1"/>
  <c r="C73" i="1" s="1"/>
  <c r="C78" i="1" s="1"/>
  <c r="C83" i="1" s="1"/>
  <c r="C88" i="1" s="1"/>
  <c r="C21" i="1"/>
  <c r="C22" i="1"/>
  <c r="C27" i="1" s="1"/>
  <c r="C32" i="1" s="1"/>
  <c r="C37" i="1" s="1"/>
  <c r="C42" i="1" s="1"/>
  <c r="C47" i="1" s="1"/>
  <c r="C52" i="1" s="1"/>
  <c r="C57" i="1" s="1"/>
  <c r="C62" i="1" s="1"/>
  <c r="C67" i="1" s="1"/>
  <c r="C72" i="1" s="1"/>
  <c r="C77" i="1" s="1"/>
  <c r="C82" i="1" s="1"/>
  <c r="C87" i="1" s="1"/>
  <c r="C26" i="1"/>
  <c r="C31" i="1" s="1"/>
  <c r="C36" i="1" s="1"/>
  <c r="C41" i="1" s="1"/>
  <c r="C46" i="1" s="1"/>
  <c r="C51" i="1" s="1"/>
  <c r="C56" i="1" s="1"/>
  <c r="C61" i="1" s="1"/>
  <c r="C66" i="1" s="1"/>
  <c r="C71" i="1" s="1"/>
  <c r="C76" i="1" s="1"/>
  <c r="C81" i="1" s="1"/>
  <c r="C86" i="1" s="1"/>
  <c r="C91" i="1" s="1"/>
  <c r="C7" i="1"/>
</calcChain>
</file>

<file path=xl/sharedStrings.xml><?xml version="1.0" encoding="utf-8"?>
<sst xmlns="http://schemas.openxmlformats.org/spreadsheetml/2006/main" count="340" uniqueCount="56">
  <si>
    <t>run</t>
  </si>
  <si>
    <t>strategy</t>
  </si>
  <si>
    <t>day</t>
  </si>
  <si>
    <t>cumulative.vaccinations.0.to.19</t>
  </si>
  <si>
    <t>cumulative.vaccinations.20.to.59</t>
  </si>
  <si>
    <t>cumulative.vaccinations.60.plus</t>
  </si>
  <si>
    <t>cumulative.vaccinations</t>
  </si>
  <si>
    <t>daily.new.infections.0.to.19</t>
  </si>
  <si>
    <t>daily.new.infections.20.to.59</t>
  </si>
  <si>
    <t>daily.new.infections.60.plus</t>
  </si>
  <si>
    <t>daily.new.infections</t>
  </si>
  <si>
    <t>cumulative.new.infections.0.to.19</t>
  </si>
  <si>
    <t>cumulative.new.infections.20.to.59</t>
  </si>
  <si>
    <t>cumulative.new.infections.60.plus</t>
  </si>
  <si>
    <t>cumulative.new.infections</t>
  </si>
  <si>
    <t>cumulative.mortality.0.to.19</t>
  </si>
  <si>
    <t>cumulative.mortality.20.to.59</t>
  </si>
  <si>
    <t>cumulative.mortality.60.plus</t>
  </si>
  <si>
    <t>cumulative.mortality</t>
  </si>
  <si>
    <t>hospital.occupancy</t>
  </si>
  <si>
    <t>ICU.occupancy</t>
  </si>
  <si>
    <t>hospital.days</t>
  </si>
  <si>
    <t>ICU.days</t>
  </si>
  <si>
    <t>hospital.costs</t>
  </si>
  <si>
    <t>ICU.costs</t>
  </si>
  <si>
    <t>vaccine.costs</t>
  </si>
  <si>
    <t>total.costs</t>
  </si>
  <si>
    <t>YLL</t>
  </si>
  <si>
    <t>1x_supply_bc</t>
  </si>
  <si>
    <t>2x_supply_bc</t>
  </si>
  <si>
    <t>1x_supply_pace_100k</t>
  </si>
  <si>
    <t>2x_supply_pace_100k</t>
  </si>
  <si>
    <t>1x_supply_pace_50k</t>
  </si>
  <si>
    <t>2x_supply_pace_50k</t>
  </si>
  <si>
    <t>1x_supply_eff_40</t>
  </si>
  <si>
    <t>2x_supply_eff_40</t>
  </si>
  <si>
    <t>1x_supply_eff_60</t>
  </si>
  <si>
    <t>2x_supply_eff_60</t>
  </si>
  <si>
    <t>1x_supply_eff_80</t>
  </si>
  <si>
    <t>2x_supply_eff_80</t>
  </si>
  <si>
    <t>1x_supply_Re_11</t>
  </si>
  <si>
    <t>2x_supply_Re_11</t>
  </si>
  <si>
    <t>1x_supply_Re_12</t>
  </si>
  <si>
    <t>2x_supply_Re_12</t>
  </si>
  <si>
    <t>1x_supply_Re_18</t>
  </si>
  <si>
    <t>2x_supply_Re_18</t>
  </si>
  <si>
    <t>strategy.label</t>
  </si>
  <si>
    <t>No vaccination</t>
  </si>
  <si>
    <t>2 dose Pfizer or 1 dose J&amp;J for all ages</t>
  </si>
  <si>
    <t>1 dose Pfizer or 1 dose J&amp;J for all ages</t>
  </si>
  <si>
    <t>2 dose Pfizer if ≥60y, 2 dose Pfizer or 1 dose J&amp;J if &lt;60y</t>
  </si>
  <si>
    <t>2 dose Pfizer if ≥60y, 1 dose Pfizer or 1 dose J&amp;J if &lt;60y</t>
  </si>
  <si>
    <t>cumulative infections</t>
  </si>
  <si>
    <t>coverage</t>
  </si>
  <si>
    <t>cumulative mortality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</si>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</sst>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280C9-270A-4CC4-8D5C-A7F2F37A4945}">
  <dimension ref="A1:AD91"/>
  <sheetViews>
    <sheetView workbookViewId="0">
      <selection activeCell="D19" sqref="D19"/>
    </sheetView>
  </sheetViews>
  <sheetFormatPr defaultRowHeight="14.4" x14ac:dyDescent="0.3"/>
  <cols>
    <col min="2" max="2" width="8.88671875" customWidth="1"/>
    <col min="3" max="3" width="15" customWidth="1"/>
    <col min="4" max="4" width="27.33203125" customWidth="1"/>
  </cols>
  <sheetData>
    <row r="1" spans="1:30" x14ac:dyDescent="0.3">
      <c r="A1" t="s">
        <v>0</v>
      </c>
      <c r="B1" t="s">
        <v>1</v>
      </c>
      <c r="C1" t="s">
        <v>46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27</v>
      </c>
    </row>
    <row r="2" spans="1:30" x14ac:dyDescent="0.3">
      <c r="A2" t="s">
        <v>28</v>
      </c>
      <c r="B2">
        <v>1</v>
      </c>
      <c r="C2" t="s">
        <v>47</v>
      </c>
      <c r="D2">
        <v>359</v>
      </c>
      <c r="E2">
        <v>0</v>
      </c>
      <c r="F2">
        <v>0</v>
      </c>
      <c r="G2">
        <v>0</v>
      </c>
      <c r="H2">
        <v>0</v>
      </c>
      <c r="I2">
        <v>21</v>
      </c>
      <c r="J2">
        <v>41</v>
      </c>
      <c r="K2">
        <v>6</v>
      </c>
      <c r="L2">
        <v>68</v>
      </c>
      <c r="M2">
        <v>131586</v>
      </c>
      <c r="N2">
        <v>194751</v>
      </c>
      <c r="O2">
        <v>32365</v>
      </c>
      <c r="P2">
        <v>358702</v>
      </c>
      <c r="Q2">
        <v>14</v>
      </c>
      <c r="R2">
        <v>651</v>
      </c>
      <c r="S2">
        <v>897</v>
      </c>
      <c r="T2">
        <v>1562</v>
      </c>
      <c r="U2">
        <v>17</v>
      </c>
      <c r="V2">
        <v>7</v>
      </c>
      <c r="W2">
        <v>51381</v>
      </c>
      <c r="X2">
        <v>12332</v>
      </c>
      <c r="Y2">
        <v>7928602.1100000003</v>
      </c>
      <c r="Z2">
        <v>21592962.039999999</v>
      </c>
      <c r="AA2">
        <v>0</v>
      </c>
      <c r="AB2">
        <v>29521564.149999999</v>
      </c>
      <c r="AC2">
        <v>27428.47</v>
      </c>
      <c r="AD2">
        <v>9810.14</v>
      </c>
    </row>
    <row r="3" spans="1:30" x14ac:dyDescent="0.3">
      <c r="A3" t="s">
        <v>28</v>
      </c>
      <c r="B3">
        <v>2</v>
      </c>
      <c r="C3" t="s">
        <v>48</v>
      </c>
      <c r="D3">
        <v>359</v>
      </c>
      <c r="E3">
        <v>0</v>
      </c>
      <c r="F3">
        <v>0</v>
      </c>
      <c r="G3">
        <v>73203</v>
      </c>
      <c r="H3">
        <v>73203</v>
      </c>
      <c r="I3">
        <v>55</v>
      </c>
      <c r="J3">
        <v>72</v>
      </c>
      <c r="K3">
        <v>2</v>
      </c>
      <c r="L3">
        <v>129</v>
      </c>
      <c r="M3">
        <v>118341</v>
      </c>
      <c r="N3">
        <v>174950</v>
      </c>
      <c r="O3">
        <v>14972</v>
      </c>
      <c r="P3">
        <v>308263</v>
      </c>
      <c r="Q3">
        <v>7</v>
      </c>
      <c r="R3">
        <v>410</v>
      </c>
      <c r="S3">
        <v>191</v>
      </c>
      <c r="T3">
        <v>608</v>
      </c>
      <c r="U3">
        <v>22</v>
      </c>
      <c r="V3">
        <v>7</v>
      </c>
      <c r="W3">
        <v>35523</v>
      </c>
      <c r="X3">
        <v>11436</v>
      </c>
      <c r="Y3">
        <v>5481554.1299999999</v>
      </c>
      <c r="Z3">
        <v>20024092.920000002</v>
      </c>
      <c r="AA3">
        <v>1637855.6461936401</v>
      </c>
      <c r="AB3">
        <v>27143502.696193598</v>
      </c>
      <c r="AC3">
        <v>13076.4399999999</v>
      </c>
      <c r="AD3">
        <v>13076.4399999999</v>
      </c>
    </row>
    <row r="4" spans="1:30" x14ac:dyDescent="0.3">
      <c r="A4" t="s">
        <v>28</v>
      </c>
      <c r="B4">
        <v>3</v>
      </c>
      <c r="C4" t="s">
        <v>49</v>
      </c>
      <c r="D4">
        <v>359</v>
      </c>
      <c r="E4">
        <v>0</v>
      </c>
      <c r="F4">
        <v>33176</v>
      </c>
      <c r="G4">
        <v>76560</v>
      </c>
      <c r="H4">
        <v>109736</v>
      </c>
      <c r="I4">
        <v>57</v>
      </c>
      <c r="J4">
        <v>81</v>
      </c>
      <c r="K4">
        <v>6</v>
      </c>
      <c r="L4">
        <v>144</v>
      </c>
      <c r="M4">
        <v>111276</v>
      </c>
      <c r="N4">
        <v>159746</v>
      </c>
      <c r="O4">
        <v>14452</v>
      </c>
      <c r="P4">
        <v>285474</v>
      </c>
      <c r="Q4">
        <v>10</v>
      </c>
      <c r="R4">
        <v>296</v>
      </c>
      <c r="S4">
        <v>145</v>
      </c>
      <c r="T4">
        <v>451</v>
      </c>
      <c r="U4">
        <v>29</v>
      </c>
      <c r="V4">
        <v>11</v>
      </c>
      <c r="W4">
        <v>32708</v>
      </c>
      <c r="X4">
        <v>11472</v>
      </c>
      <c r="Y4">
        <v>5047171.4800000004</v>
      </c>
      <c r="Z4">
        <v>20087127.84</v>
      </c>
      <c r="AA4">
        <v>1637855.6461936401</v>
      </c>
      <c r="AB4">
        <v>26772154.966193601</v>
      </c>
      <c r="AC4">
        <v>9810.14</v>
      </c>
      <c r="AD4">
        <v>13076.4399999999</v>
      </c>
    </row>
    <row r="5" spans="1:30" x14ac:dyDescent="0.3">
      <c r="A5" t="s">
        <v>28</v>
      </c>
      <c r="B5">
        <v>4</v>
      </c>
      <c r="C5" t="s">
        <v>50</v>
      </c>
      <c r="D5">
        <v>359</v>
      </c>
      <c r="E5">
        <v>0</v>
      </c>
      <c r="F5">
        <v>0</v>
      </c>
      <c r="G5">
        <v>73203</v>
      </c>
      <c r="H5">
        <v>73203</v>
      </c>
      <c r="I5">
        <v>55</v>
      </c>
      <c r="J5">
        <v>72</v>
      </c>
      <c r="K5">
        <v>2</v>
      </c>
      <c r="L5">
        <v>129</v>
      </c>
      <c r="M5">
        <v>118341</v>
      </c>
      <c r="N5">
        <v>174950</v>
      </c>
      <c r="O5">
        <v>14972</v>
      </c>
      <c r="P5">
        <v>308263</v>
      </c>
      <c r="Q5">
        <v>7</v>
      </c>
      <c r="R5">
        <v>410</v>
      </c>
      <c r="S5">
        <v>191</v>
      </c>
      <c r="T5">
        <v>608</v>
      </c>
      <c r="U5">
        <v>22</v>
      </c>
      <c r="V5">
        <v>7</v>
      </c>
      <c r="W5">
        <v>35523</v>
      </c>
      <c r="X5">
        <v>11436</v>
      </c>
      <c r="Y5">
        <v>5481554.1299999999</v>
      </c>
      <c r="Z5">
        <v>20024092.920000002</v>
      </c>
      <c r="AA5">
        <v>1637855.6461936401</v>
      </c>
      <c r="AB5">
        <v>27143502.696193598</v>
      </c>
      <c r="AC5">
        <v>13076.4399999999</v>
      </c>
      <c r="AD5">
        <v>13076.4399999999</v>
      </c>
    </row>
    <row r="6" spans="1:30" x14ac:dyDescent="0.3">
      <c r="A6" t="s">
        <v>28</v>
      </c>
      <c r="B6">
        <v>5</v>
      </c>
      <c r="C6" t="s">
        <v>51</v>
      </c>
      <c r="D6">
        <v>359</v>
      </c>
      <c r="E6">
        <v>0</v>
      </c>
      <c r="F6">
        <v>0</v>
      </c>
      <c r="G6">
        <v>73203</v>
      </c>
      <c r="H6">
        <v>73203</v>
      </c>
      <c r="I6">
        <v>55</v>
      </c>
      <c r="J6">
        <v>72</v>
      </c>
      <c r="K6">
        <v>2</v>
      </c>
      <c r="L6">
        <v>129</v>
      </c>
      <c r="M6">
        <v>118341</v>
      </c>
      <c r="N6">
        <v>174950</v>
      </c>
      <c r="O6">
        <v>14972</v>
      </c>
      <c r="P6">
        <v>308263</v>
      </c>
      <c r="Q6">
        <v>7</v>
      </c>
      <c r="R6">
        <v>410</v>
      </c>
      <c r="S6">
        <v>191</v>
      </c>
      <c r="T6">
        <v>608</v>
      </c>
      <c r="U6">
        <v>22</v>
      </c>
      <c r="V6">
        <v>7</v>
      </c>
      <c r="W6">
        <v>35523</v>
      </c>
      <c r="X6">
        <v>11436</v>
      </c>
      <c r="Y6">
        <v>5481554.1299999999</v>
      </c>
      <c r="Z6">
        <v>20024092.920000002</v>
      </c>
      <c r="AA6">
        <v>1637855.6461936401</v>
      </c>
      <c r="AB6">
        <v>27143502.696193598</v>
      </c>
      <c r="AC6">
        <v>13076.4399999999</v>
      </c>
      <c r="AD6">
        <v>27428.47</v>
      </c>
    </row>
    <row r="7" spans="1:30" x14ac:dyDescent="0.3">
      <c r="A7" t="s">
        <v>29</v>
      </c>
      <c r="B7">
        <v>1</v>
      </c>
      <c r="C7" t="str">
        <f>C2</f>
        <v>No vaccination</v>
      </c>
      <c r="D7">
        <v>359</v>
      </c>
      <c r="E7">
        <v>0</v>
      </c>
      <c r="F7">
        <v>0</v>
      </c>
      <c r="G7">
        <v>0</v>
      </c>
      <c r="H7">
        <v>0</v>
      </c>
      <c r="I7">
        <v>21</v>
      </c>
      <c r="J7">
        <v>41</v>
      </c>
      <c r="K7">
        <v>6</v>
      </c>
      <c r="L7">
        <v>68</v>
      </c>
      <c r="M7">
        <v>131586</v>
      </c>
      <c r="N7">
        <v>194751</v>
      </c>
      <c r="O7">
        <v>32365</v>
      </c>
      <c r="P7">
        <v>358702</v>
      </c>
      <c r="Q7">
        <v>14</v>
      </c>
      <c r="R7">
        <v>651</v>
      </c>
      <c r="S7">
        <v>897</v>
      </c>
      <c r="T7">
        <v>1562</v>
      </c>
      <c r="U7">
        <v>17</v>
      </c>
      <c r="V7">
        <v>7</v>
      </c>
      <c r="W7">
        <v>51381</v>
      </c>
      <c r="X7">
        <v>12332</v>
      </c>
      <c r="Y7">
        <v>7928602.1100000003</v>
      </c>
      <c r="Z7">
        <v>21592962.039999999</v>
      </c>
      <c r="AA7">
        <v>0</v>
      </c>
      <c r="AB7">
        <v>29521564.149999999</v>
      </c>
      <c r="AC7">
        <v>27428.47</v>
      </c>
      <c r="AD7">
        <v>13089.6899999999</v>
      </c>
    </row>
    <row r="8" spans="1:30" x14ac:dyDescent="0.3">
      <c r="A8" t="s">
        <v>29</v>
      </c>
      <c r="B8">
        <v>2</v>
      </c>
      <c r="C8" t="str">
        <f t="shared" ref="C8:C71" si="0">C3</f>
        <v>2 dose Pfizer or 1 dose J&amp;J for all ages</v>
      </c>
      <c r="D8">
        <v>359</v>
      </c>
      <c r="E8">
        <v>0</v>
      </c>
      <c r="F8">
        <v>67572</v>
      </c>
      <c r="G8">
        <v>76957</v>
      </c>
      <c r="H8">
        <v>144529</v>
      </c>
      <c r="I8">
        <v>56</v>
      </c>
      <c r="J8">
        <v>81</v>
      </c>
      <c r="K8">
        <v>5</v>
      </c>
      <c r="L8">
        <v>142</v>
      </c>
      <c r="M8">
        <v>102527</v>
      </c>
      <c r="N8">
        <v>141706</v>
      </c>
      <c r="O8">
        <v>12550</v>
      </c>
      <c r="P8">
        <v>256783</v>
      </c>
      <c r="Q8">
        <v>4</v>
      </c>
      <c r="R8">
        <v>256</v>
      </c>
      <c r="S8">
        <v>117</v>
      </c>
      <c r="T8">
        <v>377</v>
      </c>
      <c r="U8">
        <v>18</v>
      </c>
      <c r="V8">
        <v>11</v>
      </c>
      <c r="W8">
        <v>28247</v>
      </c>
      <c r="X8">
        <v>9891</v>
      </c>
      <c r="Y8">
        <v>4358794.57</v>
      </c>
      <c r="Z8">
        <v>17318844.27</v>
      </c>
      <c r="AA8">
        <v>3275711.2923872801</v>
      </c>
      <c r="AB8">
        <v>24953350.132387199</v>
      </c>
      <c r="AC8">
        <v>8118.2199999999903</v>
      </c>
      <c r="AD8">
        <v>13089.6899999999</v>
      </c>
    </row>
    <row r="9" spans="1:30" x14ac:dyDescent="0.3">
      <c r="A9" t="s">
        <v>29</v>
      </c>
      <c r="B9">
        <v>3</v>
      </c>
      <c r="C9" t="str">
        <f t="shared" si="0"/>
        <v>1 dose Pfizer or 1 dose J&amp;J for all ages</v>
      </c>
      <c r="D9">
        <v>359</v>
      </c>
      <c r="E9">
        <v>0</v>
      </c>
      <c r="F9">
        <v>145464</v>
      </c>
      <c r="G9">
        <v>76560</v>
      </c>
      <c r="H9">
        <v>222024</v>
      </c>
      <c r="I9">
        <v>88</v>
      </c>
      <c r="J9">
        <v>121</v>
      </c>
      <c r="K9">
        <v>12</v>
      </c>
      <c r="L9">
        <v>221</v>
      </c>
      <c r="M9">
        <v>85967</v>
      </c>
      <c r="N9">
        <v>110095</v>
      </c>
      <c r="O9">
        <v>11206</v>
      </c>
      <c r="P9">
        <v>207268</v>
      </c>
      <c r="Q9">
        <v>0</v>
      </c>
      <c r="R9">
        <v>141</v>
      </c>
      <c r="S9">
        <v>125</v>
      </c>
      <c r="T9">
        <v>266</v>
      </c>
      <c r="U9">
        <v>41</v>
      </c>
      <c r="V9">
        <v>7</v>
      </c>
      <c r="W9">
        <v>21204</v>
      </c>
      <c r="X9">
        <v>7721</v>
      </c>
      <c r="Y9">
        <v>3271989.24</v>
      </c>
      <c r="Z9">
        <v>13519239.369999999</v>
      </c>
      <c r="AA9">
        <v>3275711.2923872801</v>
      </c>
      <c r="AB9">
        <v>20066939.902387202</v>
      </c>
      <c r="AC9">
        <v>5003.8899999999903</v>
      </c>
      <c r="AD9">
        <v>13089.6899999999</v>
      </c>
    </row>
    <row r="10" spans="1:30" x14ac:dyDescent="0.3">
      <c r="A10" t="s">
        <v>29</v>
      </c>
      <c r="B10">
        <v>4</v>
      </c>
      <c r="C10" t="str">
        <f t="shared" si="0"/>
        <v>2 dose Pfizer if ≥60y, 2 dose Pfizer or 1 dose J&amp;J if &lt;60y</v>
      </c>
      <c r="D10">
        <v>359</v>
      </c>
      <c r="E10">
        <v>0</v>
      </c>
      <c r="F10">
        <v>68904</v>
      </c>
      <c r="G10">
        <v>76740</v>
      </c>
      <c r="H10">
        <v>145644</v>
      </c>
      <c r="I10">
        <v>59</v>
      </c>
      <c r="J10">
        <v>90</v>
      </c>
      <c r="K10">
        <v>8</v>
      </c>
      <c r="L10">
        <v>157</v>
      </c>
      <c r="M10">
        <v>101647</v>
      </c>
      <c r="N10">
        <v>141660</v>
      </c>
      <c r="O10">
        <v>10398</v>
      </c>
      <c r="P10">
        <v>253705</v>
      </c>
      <c r="Q10">
        <v>3</v>
      </c>
      <c r="R10">
        <v>211</v>
      </c>
      <c r="S10">
        <v>100</v>
      </c>
      <c r="T10">
        <v>314</v>
      </c>
      <c r="U10">
        <v>17</v>
      </c>
      <c r="V10">
        <v>5</v>
      </c>
      <c r="W10">
        <v>27841</v>
      </c>
      <c r="X10">
        <v>9288</v>
      </c>
      <c r="Y10">
        <v>4296144.71</v>
      </c>
      <c r="Z10">
        <v>16263009.359999999</v>
      </c>
      <c r="AA10">
        <v>3275711.2923872801</v>
      </c>
      <c r="AB10">
        <v>23834865.362387199</v>
      </c>
      <c r="AC10">
        <v>6712.69</v>
      </c>
      <c r="AD10">
        <v>15659.13</v>
      </c>
    </row>
    <row r="11" spans="1:30" x14ac:dyDescent="0.3">
      <c r="A11" t="s">
        <v>29</v>
      </c>
      <c r="B11">
        <v>5</v>
      </c>
      <c r="C11" t="str">
        <f t="shared" si="0"/>
        <v>2 dose Pfizer if ≥60y, 1 dose Pfizer or 1 dose J&amp;J if &lt;60y</v>
      </c>
      <c r="D11">
        <v>359</v>
      </c>
      <c r="E11">
        <v>0</v>
      </c>
      <c r="F11">
        <v>68904</v>
      </c>
      <c r="G11">
        <v>76740</v>
      </c>
      <c r="H11">
        <v>145644</v>
      </c>
      <c r="I11">
        <v>59</v>
      </c>
      <c r="J11">
        <v>90</v>
      </c>
      <c r="K11">
        <v>8</v>
      </c>
      <c r="L11">
        <v>157</v>
      </c>
      <c r="M11">
        <v>101647</v>
      </c>
      <c r="N11">
        <v>141660</v>
      </c>
      <c r="O11">
        <v>10398</v>
      </c>
      <c r="P11">
        <v>253705</v>
      </c>
      <c r="Q11">
        <v>3</v>
      </c>
      <c r="R11">
        <v>211</v>
      </c>
      <c r="S11">
        <v>100</v>
      </c>
      <c r="T11">
        <v>314</v>
      </c>
      <c r="U11">
        <v>17</v>
      </c>
      <c r="V11">
        <v>5</v>
      </c>
      <c r="W11">
        <v>27841</v>
      </c>
      <c r="X11">
        <v>9288</v>
      </c>
      <c r="Y11">
        <v>4296144.71</v>
      </c>
      <c r="Z11">
        <v>16263009.359999999</v>
      </c>
      <c r="AA11">
        <v>3275711.2923872801</v>
      </c>
      <c r="AB11">
        <v>23834865.362387199</v>
      </c>
      <c r="AC11">
        <v>6712.69</v>
      </c>
      <c r="AD11">
        <v>27428.47</v>
      </c>
    </row>
    <row r="12" spans="1:30" x14ac:dyDescent="0.3">
      <c r="A12" t="s">
        <v>30</v>
      </c>
      <c r="B12">
        <v>1</v>
      </c>
      <c r="C12" t="str">
        <f t="shared" si="0"/>
        <v>No vaccination</v>
      </c>
      <c r="D12">
        <v>359</v>
      </c>
      <c r="E12">
        <v>0</v>
      </c>
      <c r="F12">
        <v>0</v>
      </c>
      <c r="G12">
        <v>0</v>
      </c>
      <c r="H12">
        <v>0</v>
      </c>
      <c r="I12">
        <v>21</v>
      </c>
      <c r="J12">
        <v>41</v>
      </c>
      <c r="K12">
        <v>6</v>
      </c>
      <c r="L12">
        <v>68</v>
      </c>
      <c r="M12">
        <v>131586</v>
      </c>
      <c r="N12">
        <v>194751</v>
      </c>
      <c r="O12">
        <v>32365</v>
      </c>
      <c r="P12">
        <v>358702</v>
      </c>
      <c r="Q12">
        <v>14</v>
      </c>
      <c r="R12">
        <v>651</v>
      </c>
      <c r="S12">
        <v>897</v>
      </c>
      <c r="T12">
        <v>1562</v>
      </c>
      <c r="U12">
        <v>17</v>
      </c>
      <c r="V12">
        <v>7</v>
      </c>
      <c r="W12">
        <v>51381</v>
      </c>
      <c r="X12">
        <v>12332</v>
      </c>
      <c r="Y12">
        <v>7928602.1100000003</v>
      </c>
      <c r="Z12">
        <v>21592962.039999999</v>
      </c>
      <c r="AA12">
        <v>0</v>
      </c>
      <c r="AB12">
        <v>29521564.149999999</v>
      </c>
      <c r="AC12">
        <v>27428.47</v>
      </c>
      <c r="AD12">
        <v>12760.6899999999</v>
      </c>
    </row>
    <row r="13" spans="1:30" x14ac:dyDescent="0.3">
      <c r="A13" t="s">
        <v>30</v>
      </c>
      <c r="B13">
        <v>2</v>
      </c>
      <c r="C13" t="str">
        <f t="shared" si="0"/>
        <v>2 dose Pfizer or 1 dose J&amp;J for all ages</v>
      </c>
      <c r="D13">
        <v>359</v>
      </c>
      <c r="E13">
        <v>0</v>
      </c>
      <c r="F13">
        <v>0</v>
      </c>
      <c r="G13">
        <v>72558</v>
      </c>
      <c r="H13">
        <v>72558</v>
      </c>
      <c r="I13">
        <v>40</v>
      </c>
      <c r="J13">
        <v>57</v>
      </c>
      <c r="K13">
        <v>4</v>
      </c>
      <c r="L13">
        <v>101</v>
      </c>
      <c r="M13">
        <v>118802</v>
      </c>
      <c r="N13">
        <v>175676</v>
      </c>
      <c r="O13">
        <v>15100</v>
      </c>
      <c r="P13">
        <v>309578</v>
      </c>
      <c r="Q13">
        <v>4</v>
      </c>
      <c r="R13">
        <v>385</v>
      </c>
      <c r="S13">
        <v>186</v>
      </c>
      <c r="T13">
        <v>575</v>
      </c>
      <c r="U13">
        <v>22</v>
      </c>
      <c r="V13">
        <v>10</v>
      </c>
      <c r="W13">
        <v>36769</v>
      </c>
      <c r="X13">
        <v>11369</v>
      </c>
      <c r="Y13">
        <v>5673824.3899999997</v>
      </c>
      <c r="Z13">
        <v>19906777.93</v>
      </c>
      <c r="AA13">
        <v>1637855.6461936401</v>
      </c>
      <c r="AB13">
        <v>27218457.966193601</v>
      </c>
      <c r="AC13">
        <v>12199.99</v>
      </c>
      <c r="AD13">
        <v>12760.6899999999</v>
      </c>
    </row>
    <row r="14" spans="1:30" x14ac:dyDescent="0.3">
      <c r="A14" t="s">
        <v>30</v>
      </c>
      <c r="B14">
        <v>3</v>
      </c>
      <c r="C14" t="str">
        <f t="shared" si="0"/>
        <v>1 dose Pfizer or 1 dose J&amp;J for all ages</v>
      </c>
      <c r="D14">
        <v>359</v>
      </c>
      <c r="E14">
        <v>0</v>
      </c>
      <c r="F14">
        <v>34020</v>
      </c>
      <c r="G14">
        <v>76545</v>
      </c>
      <c r="H14">
        <v>110565</v>
      </c>
      <c r="I14">
        <v>61</v>
      </c>
      <c r="J14">
        <v>72</v>
      </c>
      <c r="K14">
        <v>8</v>
      </c>
      <c r="L14">
        <v>141</v>
      </c>
      <c r="M14">
        <v>110327</v>
      </c>
      <c r="N14">
        <v>158275</v>
      </c>
      <c r="O14">
        <v>14432</v>
      </c>
      <c r="P14">
        <v>283034</v>
      </c>
      <c r="Q14">
        <v>1</v>
      </c>
      <c r="R14">
        <v>317</v>
      </c>
      <c r="S14">
        <v>189</v>
      </c>
      <c r="T14">
        <v>507</v>
      </c>
      <c r="U14">
        <v>27</v>
      </c>
      <c r="V14">
        <v>9</v>
      </c>
      <c r="W14">
        <v>32021</v>
      </c>
      <c r="X14">
        <v>11279</v>
      </c>
      <c r="Y14">
        <v>4941160.51</v>
      </c>
      <c r="Z14">
        <v>19749190.629999999</v>
      </c>
      <c r="AA14">
        <v>1637855.6461936401</v>
      </c>
      <c r="AB14">
        <v>26328206.786193602</v>
      </c>
      <c r="AC14">
        <v>10302.09</v>
      </c>
      <c r="AD14">
        <v>12760.6899999999</v>
      </c>
    </row>
    <row r="15" spans="1:30" x14ac:dyDescent="0.3">
      <c r="A15" t="s">
        <v>30</v>
      </c>
      <c r="B15">
        <v>4</v>
      </c>
      <c r="C15" t="str">
        <f t="shared" si="0"/>
        <v>2 dose Pfizer if ≥60y, 2 dose Pfizer or 1 dose J&amp;J if &lt;60y</v>
      </c>
      <c r="D15">
        <v>359</v>
      </c>
      <c r="E15">
        <v>0</v>
      </c>
      <c r="F15">
        <v>0</v>
      </c>
      <c r="G15">
        <v>72558</v>
      </c>
      <c r="H15">
        <v>72558</v>
      </c>
      <c r="I15">
        <v>40</v>
      </c>
      <c r="J15">
        <v>57</v>
      </c>
      <c r="K15">
        <v>4</v>
      </c>
      <c r="L15">
        <v>101</v>
      </c>
      <c r="M15">
        <v>118802</v>
      </c>
      <c r="N15">
        <v>175676</v>
      </c>
      <c r="O15">
        <v>15100</v>
      </c>
      <c r="P15">
        <v>309578</v>
      </c>
      <c r="Q15">
        <v>4</v>
      </c>
      <c r="R15">
        <v>385</v>
      </c>
      <c r="S15">
        <v>186</v>
      </c>
      <c r="T15">
        <v>575</v>
      </c>
      <c r="U15">
        <v>22</v>
      </c>
      <c r="V15">
        <v>10</v>
      </c>
      <c r="W15">
        <v>36769</v>
      </c>
      <c r="X15">
        <v>11369</v>
      </c>
      <c r="Y15">
        <v>5673824.3899999997</v>
      </c>
      <c r="Z15">
        <v>19906777.93</v>
      </c>
      <c r="AA15">
        <v>1637855.6461936401</v>
      </c>
      <c r="AB15">
        <v>27218457.966193601</v>
      </c>
      <c r="AC15">
        <v>12199.99</v>
      </c>
      <c r="AD15">
        <v>15354.75</v>
      </c>
    </row>
    <row r="16" spans="1:30" x14ac:dyDescent="0.3">
      <c r="A16" t="s">
        <v>30</v>
      </c>
      <c r="B16">
        <v>5</v>
      </c>
      <c r="C16" t="str">
        <f t="shared" si="0"/>
        <v>2 dose Pfizer if ≥60y, 1 dose Pfizer or 1 dose J&amp;J if &lt;60y</v>
      </c>
      <c r="D16">
        <v>359</v>
      </c>
      <c r="E16">
        <v>0</v>
      </c>
      <c r="F16">
        <v>0</v>
      </c>
      <c r="G16">
        <v>72558</v>
      </c>
      <c r="H16">
        <v>72558</v>
      </c>
      <c r="I16">
        <v>40</v>
      </c>
      <c r="J16">
        <v>57</v>
      </c>
      <c r="K16">
        <v>4</v>
      </c>
      <c r="L16">
        <v>101</v>
      </c>
      <c r="M16">
        <v>118802</v>
      </c>
      <c r="N16">
        <v>175676</v>
      </c>
      <c r="O16">
        <v>15100</v>
      </c>
      <c r="P16">
        <v>309578</v>
      </c>
      <c r="Q16">
        <v>4</v>
      </c>
      <c r="R16">
        <v>385</v>
      </c>
      <c r="S16">
        <v>186</v>
      </c>
      <c r="T16">
        <v>575</v>
      </c>
      <c r="U16">
        <v>22</v>
      </c>
      <c r="V16">
        <v>10</v>
      </c>
      <c r="W16">
        <v>36769</v>
      </c>
      <c r="X16">
        <v>11369</v>
      </c>
      <c r="Y16">
        <v>5673824.3899999997</v>
      </c>
      <c r="Z16">
        <v>19906777.93</v>
      </c>
      <c r="AA16">
        <v>1637855.6461936401</v>
      </c>
      <c r="AB16">
        <v>27218457.966193601</v>
      </c>
      <c r="AC16">
        <v>12199.99</v>
      </c>
      <c r="AD16">
        <v>27428.47</v>
      </c>
    </row>
    <row r="17" spans="1:30" x14ac:dyDescent="0.3">
      <c r="A17" t="s">
        <v>31</v>
      </c>
      <c r="B17">
        <v>1</v>
      </c>
      <c r="C17" t="str">
        <f t="shared" si="0"/>
        <v>No vaccination</v>
      </c>
      <c r="D17">
        <v>359</v>
      </c>
      <c r="E17">
        <v>0</v>
      </c>
      <c r="F17">
        <v>0</v>
      </c>
      <c r="G17">
        <v>0</v>
      </c>
      <c r="H17">
        <v>0</v>
      </c>
      <c r="I17">
        <v>21</v>
      </c>
      <c r="J17">
        <v>41</v>
      </c>
      <c r="K17">
        <v>6</v>
      </c>
      <c r="L17">
        <v>68</v>
      </c>
      <c r="M17">
        <v>131586</v>
      </c>
      <c r="N17">
        <v>194751</v>
      </c>
      <c r="O17">
        <v>32365</v>
      </c>
      <c r="P17">
        <v>358702</v>
      </c>
      <c r="Q17">
        <v>14</v>
      </c>
      <c r="R17">
        <v>651</v>
      </c>
      <c r="S17">
        <v>897</v>
      </c>
      <c r="T17">
        <v>1562</v>
      </c>
      <c r="U17">
        <v>17</v>
      </c>
      <c r="V17">
        <v>7</v>
      </c>
      <c r="W17">
        <v>51381</v>
      </c>
      <c r="X17">
        <v>12332</v>
      </c>
      <c r="Y17">
        <v>7928602.1100000003</v>
      </c>
      <c r="Z17">
        <v>21592962.039999999</v>
      </c>
      <c r="AA17">
        <v>0</v>
      </c>
      <c r="AB17">
        <v>29521564.149999999</v>
      </c>
      <c r="AC17">
        <v>27428.47</v>
      </c>
      <c r="AD17">
        <v>11367.68</v>
      </c>
    </row>
    <row r="18" spans="1:30" x14ac:dyDescent="0.3">
      <c r="A18" t="s">
        <v>31</v>
      </c>
      <c r="B18">
        <v>2</v>
      </c>
      <c r="C18" t="str">
        <f t="shared" si="0"/>
        <v>2 dose Pfizer or 1 dose J&amp;J for all ages</v>
      </c>
      <c r="D18">
        <v>359</v>
      </c>
      <c r="E18">
        <v>0</v>
      </c>
      <c r="F18">
        <v>67554</v>
      </c>
      <c r="G18">
        <v>76311</v>
      </c>
      <c r="H18">
        <v>143865</v>
      </c>
      <c r="I18">
        <v>42</v>
      </c>
      <c r="J18">
        <v>67</v>
      </c>
      <c r="K18">
        <v>2</v>
      </c>
      <c r="L18">
        <v>111</v>
      </c>
      <c r="M18">
        <v>105842</v>
      </c>
      <c r="N18">
        <v>147843</v>
      </c>
      <c r="O18">
        <v>12971</v>
      </c>
      <c r="P18">
        <v>266656</v>
      </c>
      <c r="Q18">
        <v>3</v>
      </c>
      <c r="R18">
        <v>182</v>
      </c>
      <c r="S18">
        <v>133</v>
      </c>
      <c r="T18">
        <v>318</v>
      </c>
      <c r="U18">
        <v>25</v>
      </c>
      <c r="V18">
        <v>11</v>
      </c>
      <c r="W18">
        <v>30227</v>
      </c>
      <c r="X18">
        <v>10495</v>
      </c>
      <c r="Y18">
        <v>4664328.37</v>
      </c>
      <c r="Z18">
        <v>18376430.149999999</v>
      </c>
      <c r="AA18">
        <v>3275711.2923872801</v>
      </c>
      <c r="AB18">
        <v>26316469.812387198</v>
      </c>
      <c r="AC18">
        <v>6325.7999999999902</v>
      </c>
      <c r="AD18">
        <v>11367.68</v>
      </c>
    </row>
    <row r="19" spans="1:30" x14ac:dyDescent="0.3">
      <c r="A19" t="s">
        <v>31</v>
      </c>
      <c r="B19">
        <v>3</v>
      </c>
      <c r="C19" t="str">
        <f t="shared" si="0"/>
        <v>1 dose Pfizer or 1 dose J&amp;J for all ages</v>
      </c>
      <c r="D19">
        <v>359</v>
      </c>
      <c r="E19">
        <v>0</v>
      </c>
      <c r="F19">
        <v>144585</v>
      </c>
      <c r="G19">
        <v>76545</v>
      </c>
      <c r="H19">
        <v>221130</v>
      </c>
      <c r="I19">
        <v>58</v>
      </c>
      <c r="J19">
        <v>71</v>
      </c>
      <c r="K19">
        <v>10</v>
      </c>
      <c r="L19">
        <v>139</v>
      </c>
      <c r="M19">
        <v>91977</v>
      </c>
      <c r="N19">
        <v>119057</v>
      </c>
      <c r="O19">
        <v>12111</v>
      </c>
      <c r="P19">
        <v>223145</v>
      </c>
      <c r="Q19">
        <v>1</v>
      </c>
      <c r="R19">
        <v>171</v>
      </c>
      <c r="S19">
        <v>135</v>
      </c>
      <c r="T19">
        <v>307</v>
      </c>
      <c r="U19">
        <v>32</v>
      </c>
      <c r="V19">
        <v>9</v>
      </c>
      <c r="W19">
        <v>23346</v>
      </c>
      <c r="X19">
        <v>9183</v>
      </c>
      <c r="Y19">
        <v>3602521.26</v>
      </c>
      <c r="Z19">
        <v>16079157.51</v>
      </c>
      <c r="AA19">
        <v>3275711.2923872801</v>
      </c>
      <c r="AB19">
        <v>22957390.062387198</v>
      </c>
      <c r="AC19">
        <v>5945.99</v>
      </c>
      <c r="AD19">
        <v>11367.68</v>
      </c>
    </row>
    <row r="20" spans="1:30" x14ac:dyDescent="0.3">
      <c r="A20" t="s">
        <v>31</v>
      </c>
      <c r="B20">
        <v>4</v>
      </c>
      <c r="C20" t="str">
        <f t="shared" si="0"/>
        <v>2 dose Pfizer if ≥60y, 2 dose Pfizer or 1 dose J&amp;J if &lt;60y</v>
      </c>
      <c r="D20">
        <v>359</v>
      </c>
      <c r="E20">
        <v>0</v>
      </c>
      <c r="F20">
        <v>68040</v>
      </c>
      <c r="G20">
        <v>76680</v>
      </c>
      <c r="H20">
        <v>144720</v>
      </c>
      <c r="I20">
        <v>46</v>
      </c>
      <c r="J20">
        <v>69</v>
      </c>
      <c r="K20">
        <v>4</v>
      </c>
      <c r="L20">
        <v>119</v>
      </c>
      <c r="M20">
        <v>105096</v>
      </c>
      <c r="N20">
        <v>148392</v>
      </c>
      <c r="O20">
        <v>11119</v>
      </c>
      <c r="P20">
        <v>264607</v>
      </c>
      <c r="Q20">
        <v>6</v>
      </c>
      <c r="R20">
        <v>208</v>
      </c>
      <c r="S20">
        <v>105</v>
      </c>
      <c r="T20">
        <v>319</v>
      </c>
      <c r="U20">
        <v>22</v>
      </c>
      <c r="V20">
        <v>8</v>
      </c>
      <c r="W20">
        <v>28865</v>
      </c>
      <c r="X20">
        <v>10414</v>
      </c>
      <c r="Y20">
        <v>4454158.1500000004</v>
      </c>
      <c r="Z20">
        <v>18234601.579999998</v>
      </c>
      <c r="AA20">
        <v>3275711.2923872801</v>
      </c>
      <c r="AB20">
        <v>25964471.022387199</v>
      </c>
      <c r="AC20">
        <v>6867.0199999999904</v>
      </c>
      <c r="AD20">
        <v>11236.699999999901</v>
      </c>
    </row>
    <row r="21" spans="1:30" x14ac:dyDescent="0.3">
      <c r="A21" t="s">
        <v>31</v>
      </c>
      <c r="B21">
        <v>5</v>
      </c>
      <c r="C21" t="str">
        <f t="shared" si="0"/>
        <v>2 dose Pfizer if ≥60y, 1 dose Pfizer or 1 dose J&amp;J if &lt;60y</v>
      </c>
      <c r="D21">
        <v>359</v>
      </c>
      <c r="E21">
        <v>0</v>
      </c>
      <c r="F21">
        <v>68040</v>
      </c>
      <c r="G21">
        <v>76680</v>
      </c>
      <c r="H21">
        <v>144720</v>
      </c>
      <c r="I21">
        <v>46</v>
      </c>
      <c r="J21">
        <v>69</v>
      </c>
      <c r="K21">
        <v>4</v>
      </c>
      <c r="L21">
        <v>119</v>
      </c>
      <c r="M21">
        <v>105096</v>
      </c>
      <c r="N21">
        <v>148392</v>
      </c>
      <c r="O21">
        <v>11119</v>
      </c>
      <c r="P21">
        <v>264607</v>
      </c>
      <c r="Q21">
        <v>6</v>
      </c>
      <c r="R21">
        <v>208</v>
      </c>
      <c r="S21">
        <v>105</v>
      </c>
      <c r="T21">
        <v>319</v>
      </c>
      <c r="U21">
        <v>22</v>
      </c>
      <c r="V21">
        <v>8</v>
      </c>
      <c r="W21">
        <v>28865</v>
      </c>
      <c r="X21">
        <v>10414</v>
      </c>
      <c r="Y21">
        <v>4454158.1500000004</v>
      </c>
      <c r="Z21">
        <v>18234601.579999998</v>
      </c>
      <c r="AA21">
        <v>3275711.2923872801</v>
      </c>
      <c r="AB21">
        <v>25964471.022387199</v>
      </c>
      <c r="AC21">
        <v>6867.0199999999904</v>
      </c>
      <c r="AD21">
        <v>27428.47</v>
      </c>
    </row>
    <row r="22" spans="1:30" x14ac:dyDescent="0.3">
      <c r="A22" t="s">
        <v>32</v>
      </c>
      <c r="B22">
        <v>1</v>
      </c>
      <c r="C22" t="str">
        <f t="shared" si="0"/>
        <v>No vaccination</v>
      </c>
      <c r="D22">
        <v>359</v>
      </c>
      <c r="E22">
        <v>0</v>
      </c>
      <c r="F22">
        <v>0</v>
      </c>
      <c r="G22">
        <v>0</v>
      </c>
      <c r="H22">
        <v>0</v>
      </c>
      <c r="I22">
        <v>21</v>
      </c>
      <c r="J22">
        <v>41</v>
      </c>
      <c r="K22">
        <v>6</v>
      </c>
      <c r="L22">
        <v>68</v>
      </c>
      <c r="M22">
        <v>131586</v>
      </c>
      <c r="N22">
        <v>194751</v>
      </c>
      <c r="O22">
        <v>32365</v>
      </c>
      <c r="P22">
        <v>358702</v>
      </c>
      <c r="Q22">
        <v>14</v>
      </c>
      <c r="R22">
        <v>651</v>
      </c>
      <c r="S22">
        <v>897</v>
      </c>
      <c r="T22">
        <v>1562</v>
      </c>
      <c r="U22">
        <v>17</v>
      </c>
      <c r="V22">
        <v>7</v>
      </c>
      <c r="W22">
        <v>51381</v>
      </c>
      <c r="X22">
        <v>12332</v>
      </c>
      <c r="Y22">
        <v>7928602.1100000003</v>
      </c>
      <c r="Z22">
        <v>21592962.039999999</v>
      </c>
      <c r="AA22">
        <v>0</v>
      </c>
      <c r="AB22">
        <v>29521564.149999999</v>
      </c>
      <c r="AC22">
        <v>27428.47</v>
      </c>
      <c r="AD22">
        <v>10302.09</v>
      </c>
    </row>
    <row r="23" spans="1:30" x14ac:dyDescent="0.3">
      <c r="A23" t="s">
        <v>32</v>
      </c>
      <c r="B23">
        <v>2</v>
      </c>
      <c r="C23" t="str">
        <f t="shared" si="0"/>
        <v>2 dose Pfizer or 1 dose J&amp;J for all ages</v>
      </c>
      <c r="D23">
        <v>359</v>
      </c>
      <c r="E23">
        <v>0</v>
      </c>
      <c r="F23">
        <v>0</v>
      </c>
      <c r="G23">
        <v>72616</v>
      </c>
      <c r="H23">
        <v>72616</v>
      </c>
      <c r="I23">
        <v>41</v>
      </c>
      <c r="J23">
        <v>63</v>
      </c>
      <c r="K23">
        <v>1</v>
      </c>
      <c r="L23">
        <v>105</v>
      </c>
      <c r="M23">
        <v>118221</v>
      </c>
      <c r="N23">
        <v>175549</v>
      </c>
      <c r="O23">
        <v>15903</v>
      </c>
      <c r="P23">
        <v>309673</v>
      </c>
      <c r="Q23">
        <v>5</v>
      </c>
      <c r="R23">
        <v>370</v>
      </c>
      <c r="S23">
        <v>216</v>
      </c>
      <c r="T23">
        <v>591</v>
      </c>
      <c r="U23">
        <v>21</v>
      </c>
      <c r="V23">
        <v>4</v>
      </c>
      <c r="W23">
        <v>36118</v>
      </c>
      <c r="X23">
        <v>11681</v>
      </c>
      <c r="Y23">
        <v>5573368.5800000001</v>
      </c>
      <c r="Z23">
        <v>20453080.57</v>
      </c>
      <c r="AA23">
        <v>1637855.6461936401</v>
      </c>
      <c r="AB23">
        <v>27664304.7961936</v>
      </c>
      <c r="AC23">
        <v>12200.34</v>
      </c>
      <c r="AD23">
        <v>12199.99</v>
      </c>
    </row>
    <row r="24" spans="1:30" x14ac:dyDescent="0.3">
      <c r="A24" t="s">
        <v>32</v>
      </c>
      <c r="B24">
        <v>3</v>
      </c>
      <c r="C24" t="str">
        <f t="shared" si="0"/>
        <v>1 dose Pfizer or 1 dose J&amp;J for all ages</v>
      </c>
      <c r="D24">
        <v>359</v>
      </c>
      <c r="E24">
        <v>0</v>
      </c>
      <c r="F24">
        <v>34040</v>
      </c>
      <c r="G24">
        <v>76590</v>
      </c>
      <c r="H24">
        <v>110630</v>
      </c>
      <c r="I24">
        <v>49</v>
      </c>
      <c r="J24">
        <v>69</v>
      </c>
      <c r="K24">
        <v>4</v>
      </c>
      <c r="L24">
        <v>122</v>
      </c>
      <c r="M24">
        <v>113811</v>
      </c>
      <c r="N24">
        <v>163166</v>
      </c>
      <c r="O24">
        <v>15501</v>
      </c>
      <c r="P24">
        <v>292478</v>
      </c>
      <c r="Q24">
        <v>9</v>
      </c>
      <c r="R24">
        <v>352</v>
      </c>
      <c r="S24">
        <v>197</v>
      </c>
      <c r="T24">
        <v>558</v>
      </c>
      <c r="U24">
        <v>20</v>
      </c>
      <c r="V24">
        <v>11</v>
      </c>
      <c r="W24">
        <v>34571</v>
      </c>
      <c r="X24">
        <v>11453</v>
      </c>
      <c r="Y24">
        <v>5334651.01</v>
      </c>
      <c r="Z24">
        <v>20053859.41</v>
      </c>
      <c r="AA24">
        <v>1637855.6461936401</v>
      </c>
      <c r="AB24">
        <v>27026366.066193599</v>
      </c>
      <c r="AC24">
        <v>11764.26</v>
      </c>
      <c r="AD24">
        <v>12199.99</v>
      </c>
    </row>
    <row r="25" spans="1:30" x14ac:dyDescent="0.3">
      <c r="A25" t="s">
        <v>32</v>
      </c>
      <c r="B25">
        <v>4</v>
      </c>
      <c r="C25" t="str">
        <f t="shared" si="0"/>
        <v>2 dose Pfizer if ≥60y, 2 dose Pfizer or 1 dose J&amp;J if &lt;60y</v>
      </c>
      <c r="D25">
        <v>359</v>
      </c>
      <c r="E25">
        <v>0</v>
      </c>
      <c r="F25">
        <v>0</v>
      </c>
      <c r="G25">
        <v>72616</v>
      </c>
      <c r="H25">
        <v>72616</v>
      </c>
      <c r="I25">
        <v>41</v>
      </c>
      <c r="J25">
        <v>63</v>
      </c>
      <c r="K25">
        <v>1</v>
      </c>
      <c r="L25">
        <v>105</v>
      </c>
      <c r="M25">
        <v>118221</v>
      </c>
      <c r="N25">
        <v>175549</v>
      </c>
      <c r="O25">
        <v>15903</v>
      </c>
      <c r="P25">
        <v>309673</v>
      </c>
      <c r="Q25">
        <v>5</v>
      </c>
      <c r="R25">
        <v>370</v>
      </c>
      <c r="S25">
        <v>216</v>
      </c>
      <c r="T25">
        <v>591</v>
      </c>
      <c r="U25">
        <v>21</v>
      </c>
      <c r="V25">
        <v>4</v>
      </c>
      <c r="W25">
        <v>36118</v>
      </c>
      <c r="X25">
        <v>11681</v>
      </c>
      <c r="Y25">
        <v>5573368.5800000001</v>
      </c>
      <c r="Z25">
        <v>20453080.57</v>
      </c>
      <c r="AA25">
        <v>1637855.6461936401</v>
      </c>
      <c r="AB25">
        <v>27664304.7961936</v>
      </c>
      <c r="AC25">
        <v>12200.34</v>
      </c>
      <c r="AD25">
        <v>12199.99</v>
      </c>
    </row>
    <row r="26" spans="1:30" x14ac:dyDescent="0.3">
      <c r="A26" t="s">
        <v>32</v>
      </c>
      <c r="B26">
        <v>5</v>
      </c>
      <c r="C26" t="str">
        <f t="shared" si="0"/>
        <v>2 dose Pfizer if ≥60y, 1 dose Pfizer or 1 dose J&amp;J if &lt;60y</v>
      </c>
      <c r="D26">
        <v>359</v>
      </c>
      <c r="E26">
        <v>0</v>
      </c>
      <c r="F26">
        <v>0</v>
      </c>
      <c r="G26">
        <v>72616</v>
      </c>
      <c r="H26">
        <v>72616</v>
      </c>
      <c r="I26">
        <v>41</v>
      </c>
      <c r="J26">
        <v>63</v>
      </c>
      <c r="K26">
        <v>1</v>
      </c>
      <c r="L26">
        <v>105</v>
      </c>
      <c r="M26">
        <v>118221</v>
      </c>
      <c r="N26">
        <v>175549</v>
      </c>
      <c r="O26">
        <v>15903</v>
      </c>
      <c r="P26">
        <v>309673</v>
      </c>
      <c r="Q26">
        <v>5</v>
      </c>
      <c r="R26">
        <v>370</v>
      </c>
      <c r="S26">
        <v>216</v>
      </c>
      <c r="T26">
        <v>591</v>
      </c>
      <c r="U26">
        <v>21</v>
      </c>
      <c r="V26">
        <v>4</v>
      </c>
      <c r="W26">
        <v>36118</v>
      </c>
      <c r="X26">
        <v>11681</v>
      </c>
      <c r="Y26">
        <v>5573368.5800000001</v>
      </c>
      <c r="Z26">
        <v>20453080.57</v>
      </c>
      <c r="AA26">
        <v>1637855.6461936401</v>
      </c>
      <c r="AB26">
        <v>27664304.7961936</v>
      </c>
      <c r="AC26">
        <v>12200.34</v>
      </c>
      <c r="AD26">
        <v>27428.47</v>
      </c>
    </row>
    <row r="27" spans="1:30" x14ac:dyDescent="0.3">
      <c r="A27" t="s">
        <v>33</v>
      </c>
      <c r="B27">
        <v>1</v>
      </c>
      <c r="C27" t="str">
        <f t="shared" si="0"/>
        <v>No vaccination</v>
      </c>
      <c r="D27">
        <v>359</v>
      </c>
      <c r="E27">
        <v>0</v>
      </c>
      <c r="F27">
        <v>0</v>
      </c>
      <c r="G27">
        <v>0</v>
      </c>
      <c r="H27">
        <v>0</v>
      </c>
      <c r="I27">
        <v>21</v>
      </c>
      <c r="J27">
        <v>41</v>
      </c>
      <c r="K27">
        <v>6</v>
      </c>
      <c r="L27">
        <v>68</v>
      </c>
      <c r="M27">
        <v>131586</v>
      </c>
      <c r="N27">
        <v>194751</v>
      </c>
      <c r="O27">
        <v>32365</v>
      </c>
      <c r="P27">
        <v>358702</v>
      </c>
      <c r="Q27">
        <v>14</v>
      </c>
      <c r="R27">
        <v>651</v>
      </c>
      <c r="S27">
        <v>897</v>
      </c>
      <c r="T27">
        <v>1562</v>
      </c>
      <c r="U27">
        <v>17</v>
      </c>
      <c r="V27">
        <v>7</v>
      </c>
      <c r="W27">
        <v>51381</v>
      </c>
      <c r="X27">
        <v>12332</v>
      </c>
      <c r="Y27">
        <v>7928602.1100000003</v>
      </c>
      <c r="Z27">
        <v>21592962.039999999</v>
      </c>
      <c r="AA27">
        <v>0</v>
      </c>
      <c r="AB27">
        <v>29521564.149999999</v>
      </c>
      <c r="AC27">
        <v>27428.47</v>
      </c>
      <c r="AD27">
        <v>11764.26</v>
      </c>
    </row>
    <row r="28" spans="1:30" x14ac:dyDescent="0.3">
      <c r="A28" t="s">
        <v>33</v>
      </c>
      <c r="B28">
        <v>2</v>
      </c>
      <c r="C28" t="str">
        <f t="shared" si="0"/>
        <v>2 dose Pfizer or 1 dose J&amp;J for all ages</v>
      </c>
      <c r="D28">
        <v>359</v>
      </c>
      <c r="E28">
        <v>0</v>
      </c>
      <c r="F28">
        <v>68234</v>
      </c>
      <c r="G28">
        <v>76998</v>
      </c>
      <c r="H28">
        <v>145232</v>
      </c>
      <c r="I28">
        <v>35</v>
      </c>
      <c r="J28">
        <v>45</v>
      </c>
      <c r="K28">
        <v>4</v>
      </c>
      <c r="L28">
        <v>84</v>
      </c>
      <c r="M28">
        <v>114007</v>
      </c>
      <c r="N28">
        <v>163708</v>
      </c>
      <c r="O28">
        <v>14665</v>
      </c>
      <c r="P28">
        <v>292380</v>
      </c>
      <c r="Q28">
        <v>5</v>
      </c>
      <c r="R28">
        <v>379</v>
      </c>
      <c r="S28">
        <v>172</v>
      </c>
      <c r="T28">
        <v>556</v>
      </c>
      <c r="U28">
        <v>12</v>
      </c>
      <c r="V28">
        <v>5</v>
      </c>
      <c r="W28">
        <v>33731</v>
      </c>
      <c r="X28">
        <v>10924</v>
      </c>
      <c r="Y28">
        <v>5205030.6100000003</v>
      </c>
      <c r="Z28">
        <v>19127596.280000001</v>
      </c>
      <c r="AA28">
        <v>3275711.2923872801</v>
      </c>
      <c r="AB28">
        <v>27608338.182387199</v>
      </c>
      <c r="AC28">
        <v>11951.09</v>
      </c>
      <c r="AD28">
        <v>12200.34</v>
      </c>
    </row>
    <row r="29" spans="1:30" x14ac:dyDescent="0.3">
      <c r="A29" t="s">
        <v>33</v>
      </c>
      <c r="B29">
        <v>3</v>
      </c>
      <c r="C29" t="str">
        <f t="shared" si="0"/>
        <v>1 dose Pfizer or 1 dose J&amp;J for all ages</v>
      </c>
      <c r="D29">
        <v>359</v>
      </c>
      <c r="E29">
        <v>0</v>
      </c>
      <c r="F29">
        <v>144670</v>
      </c>
      <c r="G29">
        <v>76590</v>
      </c>
      <c r="H29">
        <v>221260</v>
      </c>
      <c r="I29">
        <v>31</v>
      </c>
      <c r="J29">
        <v>25</v>
      </c>
      <c r="K29">
        <v>2</v>
      </c>
      <c r="L29">
        <v>58</v>
      </c>
      <c r="M29">
        <v>106892</v>
      </c>
      <c r="N29">
        <v>148277</v>
      </c>
      <c r="O29">
        <v>14543</v>
      </c>
      <c r="P29">
        <v>269712</v>
      </c>
      <c r="Q29">
        <v>5</v>
      </c>
      <c r="R29">
        <v>313</v>
      </c>
      <c r="S29">
        <v>177</v>
      </c>
      <c r="T29">
        <v>495</v>
      </c>
      <c r="U29">
        <v>14</v>
      </c>
      <c r="V29">
        <v>10</v>
      </c>
      <c r="W29">
        <v>31438</v>
      </c>
      <c r="X29">
        <v>10763</v>
      </c>
      <c r="Y29">
        <v>4851197.78</v>
      </c>
      <c r="Z29">
        <v>18845690.109999999</v>
      </c>
      <c r="AA29">
        <v>3275711.2923872801</v>
      </c>
      <c r="AB29">
        <v>26972599.182387199</v>
      </c>
      <c r="AC29">
        <v>10303.65</v>
      </c>
      <c r="AD29">
        <v>12200.34</v>
      </c>
    </row>
    <row r="30" spans="1:30" x14ac:dyDescent="0.3">
      <c r="A30" t="s">
        <v>33</v>
      </c>
      <c r="B30">
        <v>4</v>
      </c>
      <c r="C30" t="str">
        <f t="shared" si="0"/>
        <v>2 dose Pfizer if ≥60y, 2 dose Pfizer or 1 dose J&amp;J if &lt;60y</v>
      </c>
      <c r="D30">
        <v>359</v>
      </c>
      <c r="E30">
        <v>0</v>
      </c>
      <c r="F30">
        <v>68080</v>
      </c>
      <c r="G30">
        <v>76680</v>
      </c>
      <c r="H30">
        <v>144760</v>
      </c>
      <c r="I30">
        <v>26</v>
      </c>
      <c r="J30">
        <v>45</v>
      </c>
      <c r="K30">
        <v>3</v>
      </c>
      <c r="L30">
        <v>74</v>
      </c>
      <c r="M30">
        <v>115472</v>
      </c>
      <c r="N30">
        <v>169120</v>
      </c>
      <c r="O30">
        <v>14769</v>
      </c>
      <c r="P30">
        <v>299361</v>
      </c>
      <c r="Q30">
        <v>12</v>
      </c>
      <c r="R30">
        <v>387</v>
      </c>
      <c r="S30">
        <v>214</v>
      </c>
      <c r="T30">
        <v>613</v>
      </c>
      <c r="U30">
        <v>20</v>
      </c>
      <c r="V30">
        <v>6</v>
      </c>
      <c r="W30">
        <v>35156</v>
      </c>
      <c r="X30">
        <v>10382</v>
      </c>
      <c r="Y30">
        <v>5424922.3600000003</v>
      </c>
      <c r="Z30">
        <v>18178570.539999999</v>
      </c>
      <c r="AA30">
        <v>3275711.2923872801</v>
      </c>
      <c r="AB30">
        <v>26879204.192387201</v>
      </c>
      <c r="AC30">
        <v>13029.89</v>
      </c>
      <c r="AD30">
        <v>12200.34</v>
      </c>
    </row>
    <row r="31" spans="1:30" x14ac:dyDescent="0.3">
      <c r="A31" t="s">
        <v>33</v>
      </c>
      <c r="B31">
        <v>5</v>
      </c>
      <c r="C31" t="str">
        <f t="shared" si="0"/>
        <v>2 dose Pfizer if ≥60y, 1 dose Pfizer or 1 dose J&amp;J if &lt;60y</v>
      </c>
      <c r="D31">
        <v>359</v>
      </c>
      <c r="E31">
        <v>0</v>
      </c>
      <c r="F31">
        <v>68080</v>
      </c>
      <c r="G31">
        <v>76680</v>
      </c>
      <c r="H31">
        <v>144760</v>
      </c>
      <c r="I31">
        <v>26</v>
      </c>
      <c r="J31">
        <v>45</v>
      </c>
      <c r="K31">
        <v>3</v>
      </c>
      <c r="L31">
        <v>74</v>
      </c>
      <c r="M31">
        <v>115472</v>
      </c>
      <c r="N31">
        <v>169120</v>
      </c>
      <c r="O31">
        <v>14769</v>
      </c>
      <c r="P31">
        <v>299361</v>
      </c>
      <c r="Q31">
        <v>12</v>
      </c>
      <c r="R31">
        <v>387</v>
      </c>
      <c r="S31">
        <v>214</v>
      </c>
      <c r="T31">
        <v>613</v>
      </c>
      <c r="U31">
        <v>20</v>
      </c>
      <c r="V31">
        <v>6</v>
      </c>
      <c r="W31">
        <v>35156</v>
      </c>
      <c r="X31">
        <v>10382</v>
      </c>
      <c r="Y31">
        <v>5424922.3600000003</v>
      </c>
      <c r="Z31">
        <v>18178570.539999999</v>
      </c>
      <c r="AA31">
        <v>3275711.2923872801</v>
      </c>
      <c r="AB31">
        <v>26879204.192387201</v>
      </c>
      <c r="AC31">
        <v>13029.89</v>
      </c>
      <c r="AD31">
        <v>27428.47</v>
      </c>
    </row>
    <row r="32" spans="1:30" x14ac:dyDescent="0.3">
      <c r="A32" t="s">
        <v>34</v>
      </c>
      <c r="B32">
        <v>1</v>
      </c>
      <c r="C32" t="str">
        <f t="shared" si="0"/>
        <v>No vaccination</v>
      </c>
      <c r="D32">
        <v>359</v>
      </c>
      <c r="E32">
        <v>0</v>
      </c>
      <c r="F32">
        <v>0</v>
      </c>
      <c r="G32">
        <v>0</v>
      </c>
      <c r="H32">
        <v>0</v>
      </c>
      <c r="I32">
        <v>21</v>
      </c>
      <c r="J32">
        <v>41</v>
      </c>
      <c r="K32">
        <v>6</v>
      </c>
      <c r="L32">
        <v>68</v>
      </c>
      <c r="M32">
        <v>131586</v>
      </c>
      <c r="N32">
        <v>194751</v>
      </c>
      <c r="O32">
        <v>32365</v>
      </c>
      <c r="P32">
        <v>358702</v>
      </c>
      <c r="Q32">
        <v>14</v>
      </c>
      <c r="R32">
        <v>651</v>
      </c>
      <c r="S32">
        <v>897</v>
      </c>
      <c r="T32">
        <v>1562</v>
      </c>
      <c r="U32">
        <v>17</v>
      </c>
      <c r="V32">
        <v>7</v>
      </c>
      <c r="W32">
        <v>51381</v>
      </c>
      <c r="X32">
        <v>12332</v>
      </c>
      <c r="Y32">
        <v>7928602.1100000003</v>
      </c>
      <c r="Z32">
        <v>21592962.039999999</v>
      </c>
      <c r="AA32">
        <v>0</v>
      </c>
      <c r="AB32">
        <v>29521564.149999999</v>
      </c>
      <c r="AC32">
        <v>27428.47</v>
      </c>
      <c r="AD32">
        <v>811.969999999999</v>
      </c>
    </row>
    <row r="33" spans="1:30" x14ac:dyDescent="0.3">
      <c r="A33" t="s">
        <v>34</v>
      </c>
      <c r="B33">
        <v>2</v>
      </c>
      <c r="C33" t="str">
        <f t="shared" si="0"/>
        <v>2 dose Pfizer or 1 dose J&amp;J for all ages</v>
      </c>
      <c r="D33">
        <v>359</v>
      </c>
      <c r="E33">
        <v>0</v>
      </c>
      <c r="F33">
        <v>0</v>
      </c>
      <c r="G33">
        <v>73203</v>
      </c>
      <c r="H33">
        <v>73203</v>
      </c>
      <c r="I33">
        <v>61</v>
      </c>
      <c r="J33">
        <v>72</v>
      </c>
      <c r="K33">
        <v>7</v>
      </c>
      <c r="L33">
        <v>140</v>
      </c>
      <c r="M33">
        <v>117882</v>
      </c>
      <c r="N33">
        <v>174897</v>
      </c>
      <c r="O33">
        <v>15960</v>
      </c>
      <c r="P33">
        <v>308739</v>
      </c>
      <c r="Q33">
        <v>3</v>
      </c>
      <c r="R33">
        <v>401</v>
      </c>
      <c r="S33">
        <v>235</v>
      </c>
      <c r="T33">
        <v>639</v>
      </c>
      <c r="U33">
        <v>31</v>
      </c>
      <c r="V33">
        <v>13</v>
      </c>
      <c r="W33">
        <v>37199</v>
      </c>
      <c r="X33">
        <v>12049</v>
      </c>
      <c r="Y33">
        <v>5740177.6900000004</v>
      </c>
      <c r="Z33">
        <v>21097437.530000001</v>
      </c>
      <c r="AA33">
        <v>1637855.6461936401</v>
      </c>
      <c r="AB33">
        <v>28475470.8661936</v>
      </c>
      <c r="AC33">
        <v>13089.6899999999</v>
      </c>
      <c r="AD33">
        <v>1047.19999999999</v>
      </c>
    </row>
    <row r="34" spans="1:30" x14ac:dyDescent="0.3">
      <c r="A34" t="s">
        <v>34</v>
      </c>
      <c r="B34">
        <v>3</v>
      </c>
      <c r="C34" t="str">
        <f t="shared" si="0"/>
        <v>1 dose Pfizer or 1 dose J&amp;J for all ages</v>
      </c>
      <c r="D34">
        <v>359</v>
      </c>
      <c r="E34">
        <v>0</v>
      </c>
      <c r="F34">
        <v>33176</v>
      </c>
      <c r="G34">
        <v>76560</v>
      </c>
      <c r="H34">
        <v>109736</v>
      </c>
      <c r="I34">
        <v>38</v>
      </c>
      <c r="J34">
        <v>56</v>
      </c>
      <c r="K34">
        <v>3</v>
      </c>
      <c r="L34">
        <v>97</v>
      </c>
      <c r="M34">
        <v>120633</v>
      </c>
      <c r="N34">
        <v>176002</v>
      </c>
      <c r="O34">
        <v>21731</v>
      </c>
      <c r="P34">
        <v>318366</v>
      </c>
      <c r="Q34">
        <v>3</v>
      </c>
      <c r="R34">
        <v>437</v>
      </c>
      <c r="S34">
        <v>385</v>
      </c>
      <c r="T34">
        <v>825</v>
      </c>
      <c r="U34">
        <v>19</v>
      </c>
      <c r="V34">
        <v>3</v>
      </c>
      <c r="W34">
        <v>39204</v>
      </c>
      <c r="X34">
        <v>12209</v>
      </c>
      <c r="Y34">
        <v>6049569.2400000002</v>
      </c>
      <c r="Z34">
        <v>21377592.73</v>
      </c>
      <c r="AA34">
        <v>1637855.6461936401</v>
      </c>
      <c r="AB34">
        <v>29065017.6161936</v>
      </c>
      <c r="AC34">
        <v>15659.13</v>
      </c>
      <c r="AD34">
        <v>1047.19999999999</v>
      </c>
    </row>
    <row r="35" spans="1:30" x14ac:dyDescent="0.3">
      <c r="A35" t="s">
        <v>34</v>
      </c>
      <c r="B35">
        <v>4</v>
      </c>
      <c r="C35" t="str">
        <f t="shared" si="0"/>
        <v>2 dose Pfizer if ≥60y, 2 dose Pfizer or 1 dose J&amp;J if &lt;60y</v>
      </c>
      <c r="D35">
        <v>359</v>
      </c>
      <c r="E35">
        <v>0</v>
      </c>
      <c r="F35">
        <v>0</v>
      </c>
      <c r="G35">
        <v>73203</v>
      </c>
      <c r="H35">
        <v>73203</v>
      </c>
      <c r="I35">
        <v>61</v>
      </c>
      <c r="J35">
        <v>72</v>
      </c>
      <c r="K35">
        <v>7</v>
      </c>
      <c r="L35">
        <v>140</v>
      </c>
      <c r="M35">
        <v>117882</v>
      </c>
      <c r="N35">
        <v>174897</v>
      </c>
      <c r="O35">
        <v>15960</v>
      </c>
      <c r="P35">
        <v>308739</v>
      </c>
      <c r="Q35">
        <v>3</v>
      </c>
      <c r="R35">
        <v>401</v>
      </c>
      <c r="S35">
        <v>235</v>
      </c>
      <c r="T35">
        <v>639</v>
      </c>
      <c r="U35">
        <v>31</v>
      </c>
      <c r="V35">
        <v>13</v>
      </c>
      <c r="W35">
        <v>37199</v>
      </c>
      <c r="X35">
        <v>12049</v>
      </c>
      <c r="Y35">
        <v>5740177.6900000004</v>
      </c>
      <c r="Z35">
        <v>21097437.530000001</v>
      </c>
      <c r="AA35">
        <v>1637855.6461936401</v>
      </c>
      <c r="AB35">
        <v>28475470.8661936</v>
      </c>
      <c r="AC35">
        <v>13089.6899999999</v>
      </c>
      <c r="AD35">
        <v>1047.19999999999</v>
      </c>
    </row>
    <row r="36" spans="1:30" x14ac:dyDescent="0.3">
      <c r="A36" t="s">
        <v>34</v>
      </c>
      <c r="B36">
        <v>5</v>
      </c>
      <c r="C36" t="str">
        <f t="shared" si="0"/>
        <v>2 dose Pfizer if ≥60y, 1 dose Pfizer or 1 dose J&amp;J if &lt;60y</v>
      </c>
      <c r="D36">
        <v>359</v>
      </c>
      <c r="E36">
        <v>0</v>
      </c>
      <c r="F36">
        <v>0</v>
      </c>
      <c r="G36">
        <v>73203</v>
      </c>
      <c r="H36">
        <v>73203</v>
      </c>
      <c r="I36">
        <v>61</v>
      </c>
      <c r="J36">
        <v>72</v>
      </c>
      <c r="K36">
        <v>7</v>
      </c>
      <c r="L36">
        <v>140</v>
      </c>
      <c r="M36">
        <v>117882</v>
      </c>
      <c r="N36">
        <v>174897</v>
      </c>
      <c r="O36">
        <v>15960</v>
      </c>
      <c r="P36">
        <v>308739</v>
      </c>
      <c r="Q36">
        <v>3</v>
      </c>
      <c r="R36">
        <v>401</v>
      </c>
      <c r="S36">
        <v>235</v>
      </c>
      <c r="T36">
        <v>639</v>
      </c>
      <c r="U36">
        <v>31</v>
      </c>
      <c r="V36">
        <v>13</v>
      </c>
      <c r="W36">
        <v>37199</v>
      </c>
      <c r="X36">
        <v>12049</v>
      </c>
      <c r="Y36">
        <v>5740177.6900000004</v>
      </c>
      <c r="Z36">
        <v>21097437.530000001</v>
      </c>
      <c r="AA36">
        <v>1637855.6461936401</v>
      </c>
      <c r="AB36">
        <v>28475470.8661936</v>
      </c>
      <c r="AC36">
        <v>13089.6899999999</v>
      </c>
      <c r="AD36">
        <v>2659.37</v>
      </c>
    </row>
    <row r="37" spans="1:30" x14ac:dyDescent="0.3">
      <c r="A37" t="s">
        <v>35</v>
      </c>
      <c r="B37">
        <v>1</v>
      </c>
      <c r="C37" t="str">
        <f t="shared" si="0"/>
        <v>No vaccination</v>
      </c>
      <c r="D37">
        <v>359</v>
      </c>
      <c r="E37">
        <v>0</v>
      </c>
      <c r="F37">
        <v>0</v>
      </c>
      <c r="G37">
        <v>0</v>
      </c>
      <c r="H37">
        <v>0</v>
      </c>
      <c r="I37">
        <v>21</v>
      </c>
      <c r="J37">
        <v>41</v>
      </c>
      <c r="K37">
        <v>6</v>
      </c>
      <c r="L37">
        <v>68</v>
      </c>
      <c r="M37">
        <v>131586</v>
      </c>
      <c r="N37">
        <v>194751</v>
      </c>
      <c r="O37">
        <v>32365</v>
      </c>
      <c r="P37">
        <v>358702</v>
      </c>
      <c r="Q37">
        <v>14</v>
      </c>
      <c r="R37">
        <v>651</v>
      </c>
      <c r="S37">
        <v>897</v>
      </c>
      <c r="T37">
        <v>1562</v>
      </c>
      <c r="U37">
        <v>17</v>
      </c>
      <c r="V37">
        <v>7</v>
      </c>
      <c r="W37">
        <v>51381</v>
      </c>
      <c r="X37">
        <v>12332</v>
      </c>
      <c r="Y37">
        <v>7928602.1100000003</v>
      </c>
      <c r="Z37">
        <v>21592962.039999999</v>
      </c>
      <c r="AA37">
        <v>0</v>
      </c>
      <c r="AB37">
        <v>29521564.149999999</v>
      </c>
      <c r="AC37">
        <v>27428.47</v>
      </c>
      <c r="AD37">
        <v>3181.48</v>
      </c>
    </row>
    <row r="38" spans="1:30" x14ac:dyDescent="0.3">
      <c r="A38" t="s">
        <v>35</v>
      </c>
      <c r="B38">
        <v>2</v>
      </c>
      <c r="C38" t="str">
        <f t="shared" si="0"/>
        <v>2 dose Pfizer or 1 dose J&amp;J for all ages</v>
      </c>
      <c r="D38">
        <v>359</v>
      </c>
      <c r="E38">
        <v>0</v>
      </c>
      <c r="F38">
        <v>67572</v>
      </c>
      <c r="G38">
        <v>76957</v>
      </c>
      <c r="H38">
        <v>144529</v>
      </c>
      <c r="I38">
        <v>52</v>
      </c>
      <c r="J38">
        <v>72</v>
      </c>
      <c r="K38">
        <v>8</v>
      </c>
      <c r="L38">
        <v>132</v>
      </c>
      <c r="M38">
        <v>104274</v>
      </c>
      <c r="N38">
        <v>144272</v>
      </c>
      <c r="O38">
        <v>13669</v>
      </c>
      <c r="P38">
        <v>262215</v>
      </c>
      <c r="Q38">
        <v>2</v>
      </c>
      <c r="R38">
        <v>256</v>
      </c>
      <c r="S38">
        <v>199</v>
      </c>
      <c r="T38">
        <v>457</v>
      </c>
      <c r="U38">
        <v>24</v>
      </c>
      <c r="V38">
        <v>6</v>
      </c>
      <c r="W38">
        <v>30442</v>
      </c>
      <c r="X38">
        <v>10500</v>
      </c>
      <c r="Y38">
        <v>4697505.0199999996</v>
      </c>
      <c r="Z38">
        <v>18385185</v>
      </c>
      <c r="AA38">
        <v>3275711.2923872801</v>
      </c>
      <c r="AB38">
        <v>26358401.312387198</v>
      </c>
      <c r="AC38">
        <v>8897.2999999999993</v>
      </c>
      <c r="AD38">
        <v>3363.95</v>
      </c>
    </row>
    <row r="39" spans="1:30" x14ac:dyDescent="0.3">
      <c r="A39" t="s">
        <v>35</v>
      </c>
      <c r="B39">
        <v>3</v>
      </c>
      <c r="C39" t="str">
        <f t="shared" si="0"/>
        <v>1 dose Pfizer or 1 dose J&amp;J for all ages</v>
      </c>
      <c r="D39">
        <v>359</v>
      </c>
      <c r="E39">
        <v>0</v>
      </c>
      <c r="F39">
        <v>145464</v>
      </c>
      <c r="G39">
        <v>76560</v>
      </c>
      <c r="H39">
        <v>222024</v>
      </c>
      <c r="I39">
        <v>63</v>
      </c>
      <c r="J39">
        <v>70</v>
      </c>
      <c r="K39">
        <v>11</v>
      </c>
      <c r="L39">
        <v>144</v>
      </c>
      <c r="M39">
        <v>109197</v>
      </c>
      <c r="N39">
        <v>149005</v>
      </c>
      <c r="O39">
        <v>19693</v>
      </c>
      <c r="P39">
        <v>277895</v>
      </c>
      <c r="Q39">
        <v>7</v>
      </c>
      <c r="R39">
        <v>289</v>
      </c>
      <c r="S39">
        <v>404</v>
      </c>
      <c r="T39">
        <v>700</v>
      </c>
      <c r="U39">
        <v>26</v>
      </c>
      <c r="V39">
        <v>5</v>
      </c>
      <c r="W39">
        <v>33421</v>
      </c>
      <c r="X39">
        <v>11596</v>
      </c>
      <c r="Y39">
        <v>5157194.51</v>
      </c>
      <c r="Z39">
        <v>20304248.120000001</v>
      </c>
      <c r="AA39">
        <v>3275711.2923872801</v>
      </c>
      <c r="AB39">
        <v>28737153.922387201</v>
      </c>
      <c r="AC39">
        <v>12286.07</v>
      </c>
      <c r="AD39">
        <v>3363.95</v>
      </c>
    </row>
    <row r="40" spans="1:30" x14ac:dyDescent="0.3">
      <c r="A40" t="s">
        <v>35</v>
      </c>
      <c r="B40">
        <v>4</v>
      </c>
      <c r="C40" t="str">
        <f t="shared" si="0"/>
        <v>2 dose Pfizer if ≥60y, 2 dose Pfizer or 1 dose J&amp;J if &lt;60y</v>
      </c>
      <c r="D40">
        <v>359</v>
      </c>
      <c r="E40">
        <v>0</v>
      </c>
      <c r="F40">
        <v>68904</v>
      </c>
      <c r="G40">
        <v>76740</v>
      </c>
      <c r="H40">
        <v>145644</v>
      </c>
      <c r="I40">
        <v>62</v>
      </c>
      <c r="J40">
        <v>78</v>
      </c>
      <c r="K40">
        <v>3</v>
      </c>
      <c r="L40">
        <v>143</v>
      </c>
      <c r="M40">
        <v>103132</v>
      </c>
      <c r="N40">
        <v>144510</v>
      </c>
      <c r="O40">
        <v>10824</v>
      </c>
      <c r="P40">
        <v>258466</v>
      </c>
      <c r="Q40">
        <v>7</v>
      </c>
      <c r="R40">
        <v>217</v>
      </c>
      <c r="S40">
        <v>115</v>
      </c>
      <c r="T40">
        <v>339</v>
      </c>
      <c r="U40">
        <v>20</v>
      </c>
      <c r="V40">
        <v>12</v>
      </c>
      <c r="W40">
        <v>26705</v>
      </c>
      <c r="X40">
        <v>9442</v>
      </c>
      <c r="Y40">
        <v>4120848.55</v>
      </c>
      <c r="Z40">
        <v>16532658.74</v>
      </c>
      <c r="AA40">
        <v>3275711.2923872801</v>
      </c>
      <c r="AB40">
        <v>23929218.582387201</v>
      </c>
      <c r="AC40">
        <v>7267.5299999999897</v>
      </c>
      <c r="AD40">
        <v>3363.95</v>
      </c>
    </row>
    <row r="41" spans="1:30" x14ac:dyDescent="0.3">
      <c r="A41" t="s">
        <v>35</v>
      </c>
      <c r="B41">
        <v>5</v>
      </c>
      <c r="C41" t="str">
        <f t="shared" si="0"/>
        <v>2 dose Pfizer if ≥60y, 1 dose Pfizer or 1 dose J&amp;J if &lt;60y</v>
      </c>
      <c r="D41">
        <v>359</v>
      </c>
      <c r="E41">
        <v>0</v>
      </c>
      <c r="F41">
        <v>68904</v>
      </c>
      <c r="G41">
        <v>76740</v>
      </c>
      <c r="H41">
        <v>145644</v>
      </c>
      <c r="I41">
        <v>62</v>
      </c>
      <c r="J41">
        <v>78</v>
      </c>
      <c r="K41">
        <v>3</v>
      </c>
      <c r="L41">
        <v>143</v>
      </c>
      <c r="M41">
        <v>103132</v>
      </c>
      <c r="N41">
        <v>144510</v>
      </c>
      <c r="O41">
        <v>10824</v>
      </c>
      <c r="P41">
        <v>258466</v>
      </c>
      <c r="Q41">
        <v>7</v>
      </c>
      <c r="R41">
        <v>217</v>
      </c>
      <c r="S41">
        <v>115</v>
      </c>
      <c r="T41">
        <v>339</v>
      </c>
      <c r="U41">
        <v>20</v>
      </c>
      <c r="V41">
        <v>12</v>
      </c>
      <c r="W41">
        <v>26705</v>
      </c>
      <c r="X41">
        <v>9442</v>
      </c>
      <c r="Y41">
        <v>4120848.55</v>
      </c>
      <c r="Z41">
        <v>16532658.74</v>
      </c>
      <c r="AA41">
        <v>3275711.2923872801</v>
      </c>
      <c r="AB41">
        <v>23929218.582387201</v>
      </c>
      <c r="AC41">
        <v>7267.5299999999897</v>
      </c>
      <c r="AD41">
        <v>7341.9699999999903</v>
      </c>
    </row>
    <row r="42" spans="1:30" x14ac:dyDescent="0.3">
      <c r="A42" t="s">
        <v>36</v>
      </c>
      <c r="B42">
        <v>1</v>
      </c>
      <c r="C42" t="str">
        <f t="shared" si="0"/>
        <v>No vaccination</v>
      </c>
      <c r="D42">
        <v>359</v>
      </c>
      <c r="E42">
        <v>0</v>
      </c>
      <c r="F42">
        <v>0</v>
      </c>
      <c r="G42">
        <v>0</v>
      </c>
      <c r="H42">
        <v>0</v>
      </c>
      <c r="I42">
        <v>21</v>
      </c>
      <c r="J42">
        <v>41</v>
      </c>
      <c r="K42">
        <v>6</v>
      </c>
      <c r="L42">
        <v>68</v>
      </c>
      <c r="M42">
        <v>131586</v>
      </c>
      <c r="N42">
        <v>194751</v>
      </c>
      <c r="O42">
        <v>32365</v>
      </c>
      <c r="P42">
        <v>358702</v>
      </c>
      <c r="Q42">
        <v>14</v>
      </c>
      <c r="R42">
        <v>651</v>
      </c>
      <c r="S42">
        <v>897</v>
      </c>
      <c r="T42">
        <v>1562</v>
      </c>
      <c r="U42">
        <v>17</v>
      </c>
      <c r="V42">
        <v>7</v>
      </c>
      <c r="W42">
        <v>51381</v>
      </c>
      <c r="X42">
        <v>12332</v>
      </c>
      <c r="Y42">
        <v>7928602.1100000003</v>
      </c>
      <c r="Z42">
        <v>21592962.039999999</v>
      </c>
      <c r="AA42">
        <v>0</v>
      </c>
      <c r="AB42">
        <v>29521564.149999999</v>
      </c>
      <c r="AC42">
        <v>27428.47</v>
      </c>
      <c r="AD42">
        <v>35445.769999999997</v>
      </c>
    </row>
    <row r="43" spans="1:30" x14ac:dyDescent="0.3">
      <c r="A43" t="s">
        <v>36</v>
      </c>
      <c r="B43">
        <v>2</v>
      </c>
      <c r="C43" t="str">
        <f t="shared" si="0"/>
        <v>2 dose Pfizer or 1 dose J&amp;J for all ages</v>
      </c>
      <c r="D43">
        <v>359</v>
      </c>
      <c r="E43">
        <v>0</v>
      </c>
      <c r="F43">
        <v>0</v>
      </c>
      <c r="G43">
        <v>73203</v>
      </c>
      <c r="H43">
        <v>73203</v>
      </c>
      <c r="I43">
        <v>57</v>
      </c>
      <c r="J43">
        <v>78</v>
      </c>
      <c r="K43">
        <v>5</v>
      </c>
      <c r="L43">
        <v>140</v>
      </c>
      <c r="M43">
        <v>116805</v>
      </c>
      <c r="N43">
        <v>172943</v>
      </c>
      <c r="O43">
        <v>15479</v>
      </c>
      <c r="P43">
        <v>305227</v>
      </c>
      <c r="Q43">
        <v>5</v>
      </c>
      <c r="R43">
        <v>393</v>
      </c>
      <c r="S43">
        <v>213</v>
      </c>
      <c r="T43">
        <v>611</v>
      </c>
      <c r="U43">
        <v>25</v>
      </c>
      <c r="V43">
        <v>3</v>
      </c>
      <c r="W43">
        <v>36019</v>
      </c>
      <c r="X43">
        <v>11428</v>
      </c>
      <c r="Y43">
        <v>5558091.8899999997</v>
      </c>
      <c r="Z43">
        <v>20010085.16</v>
      </c>
      <c r="AA43">
        <v>1637855.6461936401</v>
      </c>
      <c r="AB43">
        <v>27206032.696193598</v>
      </c>
      <c r="AC43">
        <v>12760.6899999999</v>
      </c>
      <c r="AD43">
        <v>39332.730000000003</v>
      </c>
    </row>
    <row r="44" spans="1:30" x14ac:dyDescent="0.3">
      <c r="A44" t="s">
        <v>36</v>
      </c>
      <c r="B44">
        <v>3</v>
      </c>
      <c r="C44" t="str">
        <f t="shared" si="0"/>
        <v>1 dose Pfizer or 1 dose J&amp;J for all ages</v>
      </c>
      <c r="D44">
        <v>359</v>
      </c>
      <c r="E44">
        <v>0</v>
      </c>
      <c r="F44">
        <v>33176</v>
      </c>
      <c r="G44">
        <v>76560</v>
      </c>
      <c r="H44">
        <v>109736</v>
      </c>
      <c r="I44">
        <v>35</v>
      </c>
      <c r="J44">
        <v>60</v>
      </c>
      <c r="K44">
        <v>7</v>
      </c>
      <c r="L44">
        <v>102</v>
      </c>
      <c r="M44">
        <v>116703</v>
      </c>
      <c r="N44">
        <v>168488</v>
      </c>
      <c r="O44">
        <v>18956</v>
      </c>
      <c r="P44">
        <v>304147</v>
      </c>
      <c r="Q44">
        <v>10</v>
      </c>
      <c r="R44">
        <v>427</v>
      </c>
      <c r="S44">
        <v>343</v>
      </c>
      <c r="T44">
        <v>780</v>
      </c>
      <c r="U44">
        <v>20</v>
      </c>
      <c r="V44">
        <v>5</v>
      </c>
      <c r="W44">
        <v>36706</v>
      </c>
      <c r="X44">
        <v>11605</v>
      </c>
      <c r="Y44">
        <v>5664102.8600000003</v>
      </c>
      <c r="Z44">
        <v>20320006.850000001</v>
      </c>
      <c r="AA44">
        <v>1637855.6461936401</v>
      </c>
      <c r="AB44">
        <v>27621965.356193598</v>
      </c>
      <c r="AC44">
        <v>15354.75</v>
      </c>
      <c r="AD44">
        <v>39332.730000000003</v>
      </c>
    </row>
    <row r="45" spans="1:30" x14ac:dyDescent="0.3">
      <c r="A45" t="s">
        <v>36</v>
      </c>
      <c r="B45">
        <v>4</v>
      </c>
      <c r="C45" t="str">
        <f t="shared" si="0"/>
        <v>2 dose Pfizer if ≥60y, 2 dose Pfizer or 1 dose J&amp;J if &lt;60y</v>
      </c>
      <c r="D45">
        <v>359</v>
      </c>
      <c r="E45">
        <v>0</v>
      </c>
      <c r="F45">
        <v>0</v>
      </c>
      <c r="G45">
        <v>73203</v>
      </c>
      <c r="H45">
        <v>73203</v>
      </c>
      <c r="I45">
        <v>57</v>
      </c>
      <c r="J45">
        <v>78</v>
      </c>
      <c r="K45">
        <v>5</v>
      </c>
      <c r="L45">
        <v>140</v>
      </c>
      <c r="M45">
        <v>116805</v>
      </c>
      <c r="N45">
        <v>172943</v>
      </c>
      <c r="O45">
        <v>15479</v>
      </c>
      <c r="P45">
        <v>305227</v>
      </c>
      <c r="Q45">
        <v>5</v>
      </c>
      <c r="R45">
        <v>393</v>
      </c>
      <c r="S45">
        <v>213</v>
      </c>
      <c r="T45">
        <v>611</v>
      </c>
      <c r="U45">
        <v>25</v>
      </c>
      <c r="V45">
        <v>3</v>
      </c>
      <c r="W45">
        <v>36019</v>
      </c>
      <c r="X45">
        <v>11428</v>
      </c>
      <c r="Y45">
        <v>5558091.8899999997</v>
      </c>
      <c r="Z45">
        <v>20010085.16</v>
      </c>
      <c r="AA45">
        <v>1637855.6461936401</v>
      </c>
      <c r="AB45">
        <v>27206032.696193598</v>
      </c>
      <c r="AC45">
        <v>12760.6899999999</v>
      </c>
      <c r="AD45">
        <v>39332.730000000003</v>
      </c>
    </row>
    <row r="46" spans="1:30" x14ac:dyDescent="0.3">
      <c r="A46" t="s">
        <v>36</v>
      </c>
      <c r="B46">
        <v>5</v>
      </c>
      <c r="C46" t="str">
        <f t="shared" si="0"/>
        <v>2 dose Pfizer if ≥60y, 1 dose Pfizer or 1 dose J&amp;J if &lt;60y</v>
      </c>
      <c r="D46">
        <v>359</v>
      </c>
      <c r="E46">
        <v>0</v>
      </c>
      <c r="F46">
        <v>0</v>
      </c>
      <c r="G46">
        <v>73203</v>
      </c>
      <c r="H46">
        <v>73203</v>
      </c>
      <c r="I46">
        <v>57</v>
      </c>
      <c r="J46">
        <v>78</v>
      </c>
      <c r="K46">
        <v>5</v>
      </c>
      <c r="L46">
        <v>140</v>
      </c>
      <c r="M46">
        <v>116805</v>
      </c>
      <c r="N46">
        <v>172943</v>
      </c>
      <c r="O46">
        <v>15479</v>
      </c>
      <c r="P46">
        <v>305227</v>
      </c>
      <c r="Q46">
        <v>5</v>
      </c>
      <c r="R46">
        <v>393</v>
      </c>
      <c r="S46">
        <v>213</v>
      </c>
      <c r="T46">
        <v>611</v>
      </c>
      <c r="U46">
        <v>25</v>
      </c>
      <c r="V46">
        <v>3</v>
      </c>
      <c r="W46">
        <v>36019</v>
      </c>
      <c r="X46">
        <v>11428</v>
      </c>
      <c r="Y46">
        <v>5558091.8899999997</v>
      </c>
      <c r="Z46">
        <v>20010085.16</v>
      </c>
      <c r="AA46">
        <v>1637855.6461936401</v>
      </c>
      <c r="AB46">
        <v>27206032.696193598</v>
      </c>
      <c r="AC46">
        <v>12760.6899999999</v>
      </c>
      <c r="AD46">
        <v>60592.34</v>
      </c>
    </row>
    <row r="47" spans="1:30" x14ac:dyDescent="0.3">
      <c r="A47" t="s">
        <v>37</v>
      </c>
      <c r="B47">
        <v>1</v>
      </c>
      <c r="C47" t="str">
        <f t="shared" si="0"/>
        <v>No vaccination</v>
      </c>
      <c r="D47">
        <v>359</v>
      </c>
      <c r="E47">
        <v>0</v>
      </c>
      <c r="F47">
        <v>0</v>
      </c>
      <c r="G47">
        <v>0</v>
      </c>
      <c r="H47">
        <v>0</v>
      </c>
      <c r="I47">
        <v>21</v>
      </c>
      <c r="J47">
        <v>41</v>
      </c>
      <c r="K47">
        <v>6</v>
      </c>
      <c r="L47">
        <v>68</v>
      </c>
      <c r="M47">
        <v>131586</v>
      </c>
      <c r="N47">
        <v>194751</v>
      </c>
      <c r="O47">
        <v>32365</v>
      </c>
      <c r="P47">
        <v>358702</v>
      </c>
      <c r="Q47">
        <v>14</v>
      </c>
      <c r="R47">
        <v>651</v>
      </c>
      <c r="S47">
        <v>897</v>
      </c>
      <c r="T47">
        <v>1562</v>
      </c>
      <c r="U47">
        <v>17</v>
      </c>
      <c r="V47">
        <v>7</v>
      </c>
      <c r="W47">
        <v>51381</v>
      </c>
      <c r="X47">
        <v>12332</v>
      </c>
      <c r="Y47">
        <v>7928602.1100000003</v>
      </c>
      <c r="Z47">
        <v>21592962.039999999</v>
      </c>
      <c r="AA47">
        <v>0</v>
      </c>
      <c r="AB47">
        <v>29521564.149999999</v>
      </c>
      <c r="AC47">
        <v>27428.47</v>
      </c>
      <c r="AD47">
        <v>5003.8899999999903</v>
      </c>
    </row>
    <row r="48" spans="1:30" x14ac:dyDescent="0.3">
      <c r="A48" t="s">
        <v>37</v>
      </c>
      <c r="B48">
        <v>2</v>
      </c>
      <c r="C48" t="str">
        <f t="shared" si="0"/>
        <v>2 dose Pfizer or 1 dose J&amp;J for all ages</v>
      </c>
      <c r="D48">
        <v>359</v>
      </c>
      <c r="E48">
        <v>0</v>
      </c>
      <c r="F48">
        <v>67572</v>
      </c>
      <c r="G48">
        <v>76957</v>
      </c>
      <c r="H48">
        <v>144529</v>
      </c>
      <c r="I48">
        <v>51</v>
      </c>
      <c r="J48">
        <v>93</v>
      </c>
      <c r="K48">
        <v>8</v>
      </c>
      <c r="L48">
        <v>152</v>
      </c>
      <c r="M48">
        <v>102814</v>
      </c>
      <c r="N48">
        <v>142531</v>
      </c>
      <c r="O48">
        <v>12986</v>
      </c>
      <c r="P48">
        <v>258331</v>
      </c>
      <c r="Q48">
        <v>4</v>
      </c>
      <c r="R48">
        <v>236</v>
      </c>
      <c r="S48">
        <v>196</v>
      </c>
      <c r="T48">
        <v>436</v>
      </c>
      <c r="U48">
        <v>21</v>
      </c>
      <c r="V48">
        <v>8</v>
      </c>
      <c r="W48">
        <v>29384</v>
      </c>
      <c r="X48">
        <v>10634</v>
      </c>
      <c r="Y48">
        <v>4534245.04</v>
      </c>
      <c r="Z48">
        <v>18619814.98</v>
      </c>
      <c r="AA48">
        <v>3275711.2923872801</v>
      </c>
      <c r="AB48">
        <v>26429771.312387198</v>
      </c>
      <c r="AC48">
        <v>8466.68</v>
      </c>
      <c r="AD48">
        <v>6712.69</v>
      </c>
    </row>
    <row r="49" spans="1:30" x14ac:dyDescent="0.3">
      <c r="A49" t="s">
        <v>37</v>
      </c>
      <c r="B49">
        <v>3</v>
      </c>
      <c r="C49" t="str">
        <f t="shared" si="0"/>
        <v>1 dose Pfizer or 1 dose J&amp;J for all ages</v>
      </c>
      <c r="D49">
        <v>359</v>
      </c>
      <c r="E49">
        <v>0</v>
      </c>
      <c r="F49">
        <v>145464</v>
      </c>
      <c r="G49">
        <v>76560</v>
      </c>
      <c r="H49">
        <v>222024</v>
      </c>
      <c r="I49">
        <v>63</v>
      </c>
      <c r="J49">
        <v>88</v>
      </c>
      <c r="K49">
        <v>8</v>
      </c>
      <c r="L49">
        <v>159</v>
      </c>
      <c r="M49">
        <v>102751</v>
      </c>
      <c r="N49">
        <v>137095</v>
      </c>
      <c r="O49">
        <v>16831</v>
      </c>
      <c r="P49">
        <v>256677</v>
      </c>
      <c r="Q49">
        <v>1</v>
      </c>
      <c r="R49">
        <v>199</v>
      </c>
      <c r="S49">
        <v>251</v>
      </c>
      <c r="T49">
        <v>451</v>
      </c>
      <c r="U49">
        <v>32</v>
      </c>
      <c r="V49">
        <v>11</v>
      </c>
      <c r="W49">
        <v>30296</v>
      </c>
      <c r="X49">
        <v>11299</v>
      </c>
      <c r="Y49">
        <v>4674975.76</v>
      </c>
      <c r="Z49">
        <v>19784210.030000001</v>
      </c>
      <c r="AA49">
        <v>3275711.2923872801</v>
      </c>
      <c r="AB49">
        <v>27734897.082387201</v>
      </c>
      <c r="AC49">
        <v>7937.15</v>
      </c>
      <c r="AD49">
        <v>6712.69</v>
      </c>
    </row>
    <row r="50" spans="1:30" x14ac:dyDescent="0.3">
      <c r="A50" t="s">
        <v>37</v>
      </c>
      <c r="B50">
        <v>4</v>
      </c>
      <c r="C50" t="str">
        <f t="shared" si="0"/>
        <v>2 dose Pfizer if ≥60y, 2 dose Pfizer or 1 dose J&amp;J if &lt;60y</v>
      </c>
      <c r="D50">
        <v>359</v>
      </c>
      <c r="E50">
        <v>0</v>
      </c>
      <c r="F50">
        <v>68904</v>
      </c>
      <c r="G50">
        <v>76740</v>
      </c>
      <c r="H50">
        <v>145644</v>
      </c>
      <c r="I50">
        <v>51</v>
      </c>
      <c r="J50">
        <v>88</v>
      </c>
      <c r="K50">
        <v>5</v>
      </c>
      <c r="L50">
        <v>144</v>
      </c>
      <c r="M50">
        <v>104013</v>
      </c>
      <c r="N50">
        <v>144974</v>
      </c>
      <c r="O50">
        <v>10875</v>
      </c>
      <c r="P50">
        <v>259862</v>
      </c>
      <c r="Q50">
        <v>7</v>
      </c>
      <c r="R50">
        <v>191</v>
      </c>
      <c r="S50">
        <v>114</v>
      </c>
      <c r="T50">
        <v>312</v>
      </c>
      <c r="U50">
        <v>19</v>
      </c>
      <c r="V50">
        <v>8</v>
      </c>
      <c r="W50">
        <v>28064</v>
      </c>
      <c r="X50">
        <v>10031</v>
      </c>
      <c r="Y50">
        <v>4330555.84</v>
      </c>
      <c r="Z50">
        <v>17563980.07</v>
      </c>
      <c r="AA50">
        <v>3275711.2923872801</v>
      </c>
      <c r="AB50">
        <v>25170247.202387199</v>
      </c>
      <c r="AC50">
        <v>6586.0499999999902</v>
      </c>
      <c r="AD50">
        <v>8118.2199999999903</v>
      </c>
    </row>
    <row r="51" spans="1:30" x14ac:dyDescent="0.3">
      <c r="A51" t="s">
        <v>37</v>
      </c>
      <c r="B51">
        <v>5</v>
      </c>
      <c r="C51" t="str">
        <f t="shared" si="0"/>
        <v>2 dose Pfizer if ≥60y, 1 dose Pfizer or 1 dose J&amp;J if &lt;60y</v>
      </c>
      <c r="D51">
        <v>359</v>
      </c>
      <c r="E51">
        <v>0</v>
      </c>
      <c r="F51">
        <v>68904</v>
      </c>
      <c r="G51">
        <v>76740</v>
      </c>
      <c r="H51">
        <v>145644</v>
      </c>
      <c r="I51">
        <v>51</v>
      </c>
      <c r="J51">
        <v>88</v>
      </c>
      <c r="K51">
        <v>5</v>
      </c>
      <c r="L51">
        <v>144</v>
      </c>
      <c r="M51">
        <v>104013</v>
      </c>
      <c r="N51">
        <v>144974</v>
      </c>
      <c r="O51">
        <v>10875</v>
      </c>
      <c r="P51">
        <v>259862</v>
      </c>
      <c r="Q51">
        <v>7</v>
      </c>
      <c r="R51">
        <v>191</v>
      </c>
      <c r="S51">
        <v>114</v>
      </c>
      <c r="T51">
        <v>312</v>
      </c>
      <c r="U51">
        <v>19</v>
      </c>
      <c r="V51">
        <v>8</v>
      </c>
      <c r="W51">
        <v>28064</v>
      </c>
      <c r="X51">
        <v>10031</v>
      </c>
      <c r="Y51">
        <v>4330555.84</v>
      </c>
      <c r="Z51">
        <v>17563980.07</v>
      </c>
      <c r="AA51">
        <v>3275711.2923872801</v>
      </c>
      <c r="AB51">
        <v>25170247.202387199</v>
      </c>
      <c r="AC51">
        <v>6586.0499999999902</v>
      </c>
      <c r="AD51">
        <v>27428.47</v>
      </c>
    </row>
    <row r="52" spans="1:30" x14ac:dyDescent="0.3">
      <c r="A52" t="s">
        <v>38</v>
      </c>
      <c r="B52">
        <v>1</v>
      </c>
      <c r="C52" t="str">
        <f t="shared" si="0"/>
        <v>No vaccination</v>
      </c>
      <c r="D52">
        <v>359</v>
      </c>
      <c r="E52">
        <v>0</v>
      </c>
      <c r="F52">
        <v>0</v>
      </c>
      <c r="G52">
        <v>0</v>
      </c>
      <c r="H52">
        <v>0</v>
      </c>
      <c r="I52">
        <v>21</v>
      </c>
      <c r="J52">
        <v>41</v>
      </c>
      <c r="K52">
        <v>6</v>
      </c>
      <c r="L52">
        <v>68</v>
      </c>
      <c r="M52">
        <v>131586</v>
      </c>
      <c r="N52">
        <v>194751</v>
      </c>
      <c r="O52">
        <v>32365</v>
      </c>
      <c r="P52">
        <v>358702</v>
      </c>
      <c r="Q52">
        <v>14</v>
      </c>
      <c r="R52">
        <v>651</v>
      </c>
      <c r="S52">
        <v>897</v>
      </c>
      <c r="T52">
        <v>1562</v>
      </c>
      <c r="U52">
        <v>17</v>
      </c>
      <c r="V52">
        <v>7</v>
      </c>
      <c r="W52">
        <v>51381</v>
      </c>
      <c r="X52">
        <v>12332</v>
      </c>
      <c r="Y52">
        <v>7928602.1100000003</v>
      </c>
      <c r="Z52">
        <v>21592962.039999999</v>
      </c>
      <c r="AA52">
        <v>0</v>
      </c>
      <c r="AB52">
        <v>29521564.149999999</v>
      </c>
      <c r="AC52">
        <v>27428.47</v>
      </c>
      <c r="AD52">
        <v>7267.5299999999897</v>
      </c>
    </row>
    <row r="53" spans="1:30" x14ac:dyDescent="0.3">
      <c r="A53" t="s">
        <v>38</v>
      </c>
      <c r="B53">
        <v>2</v>
      </c>
      <c r="C53" t="str">
        <f t="shared" si="0"/>
        <v>2 dose Pfizer or 1 dose J&amp;J for all ages</v>
      </c>
      <c r="D53">
        <v>359</v>
      </c>
      <c r="E53">
        <v>0</v>
      </c>
      <c r="F53">
        <v>0</v>
      </c>
      <c r="G53">
        <v>73203</v>
      </c>
      <c r="H53">
        <v>73203</v>
      </c>
      <c r="I53">
        <v>57</v>
      </c>
      <c r="J53">
        <v>77</v>
      </c>
      <c r="K53">
        <v>4</v>
      </c>
      <c r="L53">
        <v>138</v>
      </c>
      <c r="M53">
        <v>116766</v>
      </c>
      <c r="N53">
        <v>172790</v>
      </c>
      <c r="O53">
        <v>14941</v>
      </c>
      <c r="P53">
        <v>304497</v>
      </c>
      <c r="Q53">
        <v>4</v>
      </c>
      <c r="R53">
        <v>354</v>
      </c>
      <c r="S53">
        <v>183</v>
      </c>
      <c r="T53">
        <v>541</v>
      </c>
      <c r="U53">
        <v>25</v>
      </c>
      <c r="V53">
        <v>6</v>
      </c>
      <c r="W53">
        <v>34546</v>
      </c>
      <c r="X53">
        <v>11132</v>
      </c>
      <c r="Y53">
        <v>5330793.26</v>
      </c>
      <c r="Z53">
        <v>19491798.039999999</v>
      </c>
      <c r="AA53">
        <v>1637855.6461936401</v>
      </c>
      <c r="AB53">
        <v>26460446.946193598</v>
      </c>
      <c r="AC53">
        <v>11367.68</v>
      </c>
      <c r="AD53">
        <v>7267.5299999999897</v>
      </c>
    </row>
    <row r="54" spans="1:30" x14ac:dyDescent="0.3">
      <c r="A54" t="s">
        <v>38</v>
      </c>
      <c r="B54">
        <v>3</v>
      </c>
      <c r="C54" t="str">
        <f t="shared" si="0"/>
        <v>1 dose Pfizer or 1 dose J&amp;J for all ages</v>
      </c>
      <c r="D54">
        <v>359</v>
      </c>
      <c r="E54">
        <v>0</v>
      </c>
      <c r="F54">
        <v>33176</v>
      </c>
      <c r="G54">
        <v>76560</v>
      </c>
      <c r="H54">
        <v>109736</v>
      </c>
      <c r="I54">
        <v>44</v>
      </c>
      <c r="J54">
        <v>83</v>
      </c>
      <c r="K54">
        <v>11</v>
      </c>
      <c r="L54">
        <v>138</v>
      </c>
      <c r="M54">
        <v>113506</v>
      </c>
      <c r="N54">
        <v>163625</v>
      </c>
      <c r="O54">
        <v>16432</v>
      </c>
      <c r="P54">
        <v>293563</v>
      </c>
      <c r="Q54">
        <v>7</v>
      </c>
      <c r="R54">
        <v>320</v>
      </c>
      <c r="S54">
        <v>235</v>
      </c>
      <c r="T54">
        <v>562</v>
      </c>
      <c r="U54">
        <v>36</v>
      </c>
      <c r="V54">
        <v>8</v>
      </c>
      <c r="W54">
        <v>34497</v>
      </c>
      <c r="X54">
        <v>11485</v>
      </c>
      <c r="Y54">
        <v>5323232.07</v>
      </c>
      <c r="Z54">
        <v>20109890.449999999</v>
      </c>
      <c r="AA54">
        <v>1637855.6461936401</v>
      </c>
      <c r="AB54">
        <v>27070978.166193601</v>
      </c>
      <c r="AC54">
        <v>11236.699999999901</v>
      </c>
      <c r="AD54">
        <v>8897.2999999999993</v>
      </c>
    </row>
    <row r="55" spans="1:30" x14ac:dyDescent="0.3">
      <c r="A55" t="s">
        <v>38</v>
      </c>
      <c r="B55">
        <v>4</v>
      </c>
      <c r="C55" t="str">
        <f t="shared" si="0"/>
        <v>2 dose Pfizer if ≥60y, 2 dose Pfizer or 1 dose J&amp;J if &lt;60y</v>
      </c>
      <c r="D55">
        <v>359</v>
      </c>
      <c r="E55">
        <v>0</v>
      </c>
      <c r="F55">
        <v>0</v>
      </c>
      <c r="G55">
        <v>73203</v>
      </c>
      <c r="H55">
        <v>73203</v>
      </c>
      <c r="I55">
        <v>57</v>
      </c>
      <c r="J55">
        <v>77</v>
      </c>
      <c r="K55">
        <v>4</v>
      </c>
      <c r="L55">
        <v>138</v>
      </c>
      <c r="M55">
        <v>116766</v>
      </c>
      <c r="N55">
        <v>172790</v>
      </c>
      <c r="O55">
        <v>14941</v>
      </c>
      <c r="P55">
        <v>304497</v>
      </c>
      <c r="Q55">
        <v>4</v>
      </c>
      <c r="R55">
        <v>354</v>
      </c>
      <c r="S55">
        <v>183</v>
      </c>
      <c r="T55">
        <v>541</v>
      </c>
      <c r="U55">
        <v>25</v>
      </c>
      <c r="V55">
        <v>6</v>
      </c>
      <c r="W55">
        <v>34546</v>
      </c>
      <c r="X55">
        <v>11132</v>
      </c>
      <c r="Y55">
        <v>5330793.26</v>
      </c>
      <c r="Z55">
        <v>19491798.039999999</v>
      </c>
      <c r="AA55">
        <v>1637855.6461936401</v>
      </c>
      <c r="AB55">
        <v>26460446.946193598</v>
      </c>
      <c r="AC55">
        <v>11367.68</v>
      </c>
      <c r="AD55">
        <v>12286.07</v>
      </c>
    </row>
    <row r="56" spans="1:30" x14ac:dyDescent="0.3">
      <c r="A56" t="s">
        <v>38</v>
      </c>
      <c r="B56">
        <v>5</v>
      </c>
      <c r="C56" t="str">
        <f t="shared" si="0"/>
        <v>2 dose Pfizer if ≥60y, 1 dose Pfizer or 1 dose J&amp;J if &lt;60y</v>
      </c>
      <c r="D56">
        <v>359</v>
      </c>
      <c r="E56">
        <v>0</v>
      </c>
      <c r="F56">
        <v>0</v>
      </c>
      <c r="G56">
        <v>73203</v>
      </c>
      <c r="H56">
        <v>73203</v>
      </c>
      <c r="I56">
        <v>57</v>
      </c>
      <c r="J56">
        <v>77</v>
      </c>
      <c r="K56">
        <v>4</v>
      </c>
      <c r="L56">
        <v>138</v>
      </c>
      <c r="M56">
        <v>116766</v>
      </c>
      <c r="N56">
        <v>172790</v>
      </c>
      <c r="O56">
        <v>14941</v>
      </c>
      <c r="P56">
        <v>304497</v>
      </c>
      <c r="Q56">
        <v>4</v>
      </c>
      <c r="R56">
        <v>354</v>
      </c>
      <c r="S56">
        <v>183</v>
      </c>
      <c r="T56">
        <v>541</v>
      </c>
      <c r="U56">
        <v>25</v>
      </c>
      <c r="V56">
        <v>6</v>
      </c>
      <c r="W56">
        <v>34546</v>
      </c>
      <c r="X56">
        <v>11132</v>
      </c>
      <c r="Y56">
        <v>5330793.26</v>
      </c>
      <c r="Z56">
        <v>19491798.039999999</v>
      </c>
      <c r="AA56">
        <v>1637855.6461936401</v>
      </c>
      <c r="AB56">
        <v>26460446.946193598</v>
      </c>
      <c r="AC56">
        <v>11367.68</v>
      </c>
      <c r="AD56">
        <v>27428.47</v>
      </c>
    </row>
    <row r="57" spans="1:30" x14ac:dyDescent="0.3">
      <c r="A57" t="s">
        <v>39</v>
      </c>
      <c r="B57">
        <v>1</v>
      </c>
      <c r="C57" t="str">
        <f t="shared" si="0"/>
        <v>No vaccination</v>
      </c>
      <c r="D57">
        <v>359</v>
      </c>
      <c r="E57">
        <v>0</v>
      </c>
      <c r="F57">
        <v>0</v>
      </c>
      <c r="G57">
        <v>0</v>
      </c>
      <c r="H57">
        <v>0</v>
      </c>
      <c r="I57">
        <v>21</v>
      </c>
      <c r="J57">
        <v>41</v>
      </c>
      <c r="K57">
        <v>6</v>
      </c>
      <c r="L57">
        <v>68</v>
      </c>
      <c r="M57">
        <v>131586</v>
      </c>
      <c r="N57">
        <v>194751</v>
      </c>
      <c r="O57">
        <v>32365</v>
      </c>
      <c r="P57">
        <v>358702</v>
      </c>
      <c r="Q57">
        <v>14</v>
      </c>
      <c r="R57">
        <v>651</v>
      </c>
      <c r="S57">
        <v>897</v>
      </c>
      <c r="T57">
        <v>1562</v>
      </c>
      <c r="U57">
        <v>17</v>
      </c>
      <c r="V57">
        <v>7</v>
      </c>
      <c r="W57">
        <v>51381</v>
      </c>
      <c r="X57">
        <v>12332</v>
      </c>
      <c r="Y57">
        <v>7928602.1100000003</v>
      </c>
      <c r="Z57">
        <v>21592962.039999999</v>
      </c>
      <c r="AA57">
        <v>0</v>
      </c>
      <c r="AB57">
        <v>29521564.149999999</v>
      </c>
      <c r="AC57">
        <v>27428.47</v>
      </c>
      <c r="AD57">
        <v>6586.0499999999902</v>
      </c>
    </row>
    <row r="58" spans="1:30" x14ac:dyDescent="0.3">
      <c r="A58" t="s">
        <v>39</v>
      </c>
      <c r="B58">
        <v>2</v>
      </c>
      <c r="C58" t="str">
        <f t="shared" si="0"/>
        <v>2 dose Pfizer or 1 dose J&amp;J for all ages</v>
      </c>
      <c r="D58">
        <v>359</v>
      </c>
      <c r="E58">
        <v>0</v>
      </c>
      <c r="F58">
        <v>67572</v>
      </c>
      <c r="G58">
        <v>76957</v>
      </c>
      <c r="H58">
        <v>144529</v>
      </c>
      <c r="I58">
        <v>77</v>
      </c>
      <c r="J58">
        <v>83</v>
      </c>
      <c r="K58">
        <v>5</v>
      </c>
      <c r="L58">
        <v>165</v>
      </c>
      <c r="M58">
        <v>102380</v>
      </c>
      <c r="N58">
        <v>141705</v>
      </c>
      <c r="O58">
        <v>12578</v>
      </c>
      <c r="P58">
        <v>256663</v>
      </c>
      <c r="Q58">
        <v>2</v>
      </c>
      <c r="R58">
        <v>214</v>
      </c>
      <c r="S58">
        <v>130</v>
      </c>
      <c r="T58">
        <v>346</v>
      </c>
      <c r="U58">
        <v>34</v>
      </c>
      <c r="V58">
        <v>9</v>
      </c>
      <c r="W58">
        <v>27909</v>
      </c>
      <c r="X58">
        <v>9958</v>
      </c>
      <c r="Y58">
        <v>4306637.79</v>
      </c>
      <c r="Z58">
        <v>17436159.260000002</v>
      </c>
      <c r="AA58">
        <v>3275711.2923872801</v>
      </c>
      <c r="AB58">
        <v>25018508.342387199</v>
      </c>
      <c r="AC58">
        <v>7059.2599999999902</v>
      </c>
      <c r="AD58">
        <v>6586.0499999999902</v>
      </c>
    </row>
    <row r="59" spans="1:30" x14ac:dyDescent="0.3">
      <c r="A59" t="s">
        <v>39</v>
      </c>
      <c r="B59">
        <v>3</v>
      </c>
      <c r="C59" t="str">
        <f t="shared" si="0"/>
        <v>1 dose Pfizer or 1 dose J&amp;J for all ages</v>
      </c>
      <c r="D59">
        <v>359</v>
      </c>
      <c r="E59">
        <v>0</v>
      </c>
      <c r="F59">
        <v>145464</v>
      </c>
      <c r="G59">
        <v>76560</v>
      </c>
      <c r="H59">
        <v>222024</v>
      </c>
      <c r="I59">
        <v>83</v>
      </c>
      <c r="J59">
        <v>110</v>
      </c>
      <c r="K59">
        <v>10</v>
      </c>
      <c r="L59">
        <v>203</v>
      </c>
      <c r="M59">
        <v>95171</v>
      </c>
      <c r="N59">
        <v>124332</v>
      </c>
      <c r="O59">
        <v>13713</v>
      </c>
      <c r="P59">
        <v>233216</v>
      </c>
      <c r="Q59">
        <v>5</v>
      </c>
      <c r="R59">
        <v>166</v>
      </c>
      <c r="S59">
        <v>169</v>
      </c>
      <c r="T59">
        <v>340</v>
      </c>
      <c r="U59">
        <v>27</v>
      </c>
      <c r="V59">
        <v>9</v>
      </c>
      <c r="W59">
        <v>25980</v>
      </c>
      <c r="X59">
        <v>9878</v>
      </c>
      <c r="Y59">
        <v>4008973.8</v>
      </c>
      <c r="Z59">
        <v>17296081.66</v>
      </c>
      <c r="AA59">
        <v>3275711.2923872801</v>
      </c>
      <c r="AB59">
        <v>24580766.7523872</v>
      </c>
      <c r="AC59">
        <v>6424.99999999999</v>
      </c>
      <c r="AD59">
        <v>8466.68</v>
      </c>
    </row>
    <row r="60" spans="1:30" x14ac:dyDescent="0.3">
      <c r="A60" t="s">
        <v>39</v>
      </c>
      <c r="B60">
        <v>4</v>
      </c>
      <c r="C60" t="str">
        <f t="shared" si="0"/>
        <v>2 dose Pfizer if ≥60y, 2 dose Pfizer or 1 dose J&amp;J if &lt;60y</v>
      </c>
      <c r="D60">
        <v>359</v>
      </c>
      <c r="E60">
        <v>0</v>
      </c>
      <c r="F60">
        <v>68904</v>
      </c>
      <c r="G60">
        <v>76740</v>
      </c>
      <c r="H60">
        <v>145644</v>
      </c>
      <c r="I60">
        <v>48</v>
      </c>
      <c r="J60">
        <v>90</v>
      </c>
      <c r="K60">
        <v>3</v>
      </c>
      <c r="L60">
        <v>141</v>
      </c>
      <c r="M60">
        <v>102691</v>
      </c>
      <c r="N60">
        <v>144322</v>
      </c>
      <c r="O60">
        <v>10724</v>
      </c>
      <c r="P60">
        <v>257737</v>
      </c>
      <c r="Q60">
        <v>2</v>
      </c>
      <c r="R60">
        <v>202</v>
      </c>
      <c r="S60">
        <v>112</v>
      </c>
      <c r="T60">
        <v>316</v>
      </c>
      <c r="U60">
        <v>16</v>
      </c>
      <c r="V60">
        <v>7</v>
      </c>
      <c r="W60">
        <v>27595</v>
      </c>
      <c r="X60">
        <v>10273</v>
      </c>
      <c r="Y60">
        <v>4258184.45</v>
      </c>
      <c r="Z60">
        <v>17987714.809999999</v>
      </c>
      <c r="AA60">
        <v>3275711.2923872801</v>
      </c>
      <c r="AB60">
        <v>25521610.5523872</v>
      </c>
      <c r="AC60">
        <v>6552.86</v>
      </c>
      <c r="AD60">
        <v>7937.15</v>
      </c>
    </row>
    <row r="61" spans="1:30" x14ac:dyDescent="0.3">
      <c r="A61" t="s">
        <v>39</v>
      </c>
      <c r="B61">
        <v>5</v>
      </c>
      <c r="C61" t="str">
        <f t="shared" si="0"/>
        <v>2 dose Pfizer if ≥60y, 1 dose Pfizer or 1 dose J&amp;J if &lt;60y</v>
      </c>
      <c r="D61">
        <v>359</v>
      </c>
      <c r="E61">
        <v>0</v>
      </c>
      <c r="F61">
        <v>68904</v>
      </c>
      <c r="G61">
        <v>76740</v>
      </c>
      <c r="H61">
        <v>145644</v>
      </c>
      <c r="I61">
        <v>48</v>
      </c>
      <c r="J61">
        <v>90</v>
      </c>
      <c r="K61">
        <v>3</v>
      </c>
      <c r="L61">
        <v>141</v>
      </c>
      <c r="M61">
        <v>102691</v>
      </c>
      <c r="N61">
        <v>144322</v>
      </c>
      <c r="O61">
        <v>10724</v>
      </c>
      <c r="P61">
        <v>257737</v>
      </c>
      <c r="Q61">
        <v>2</v>
      </c>
      <c r="R61">
        <v>202</v>
      </c>
      <c r="S61">
        <v>112</v>
      </c>
      <c r="T61">
        <v>316</v>
      </c>
      <c r="U61">
        <v>16</v>
      </c>
      <c r="V61">
        <v>7</v>
      </c>
      <c r="W61">
        <v>27595</v>
      </c>
      <c r="X61">
        <v>10273</v>
      </c>
      <c r="Y61">
        <v>4258184.45</v>
      </c>
      <c r="Z61">
        <v>17987714.809999999</v>
      </c>
      <c r="AA61">
        <v>3275711.2923872801</v>
      </c>
      <c r="AB61">
        <v>25521610.5523872</v>
      </c>
      <c r="AC61">
        <v>6552.86</v>
      </c>
      <c r="AD61">
        <v>27428.47</v>
      </c>
    </row>
    <row r="62" spans="1:30" x14ac:dyDescent="0.3">
      <c r="A62" t="s">
        <v>40</v>
      </c>
      <c r="B62">
        <v>1</v>
      </c>
      <c r="C62" t="str">
        <f t="shared" si="0"/>
        <v>No vaccination</v>
      </c>
      <c r="D62">
        <v>359</v>
      </c>
      <c r="E62">
        <v>0</v>
      </c>
      <c r="F62">
        <v>0</v>
      </c>
      <c r="G62">
        <v>0</v>
      </c>
      <c r="H62">
        <v>0</v>
      </c>
      <c r="I62">
        <v>100</v>
      </c>
      <c r="J62">
        <v>158</v>
      </c>
      <c r="K62">
        <v>21</v>
      </c>
      <c r="L62">
        <v>279</v>
      </c>
      <c r="M62">
        <v>25278</v>
      </c>
      <c r="N62">
        <v>38053</v>
      </c>
      <c r="O62">
        <v>6202</v>
      </c>
      <c r="P62">
        <v>69533</v>
      </c>
      <c r="Q62">
        <v>0</v>
      </c>
      <c r="R62">
        <v>59</v>
      </c>
      <c r="S62">
        <v>104</v>
      </c>
      <c r="T62">
        <v>163</v>
      </c>
      <c r="U62">
        <v>50</v>
      </c>
      <c r="V62">
        <v>15</v>
      </c>
      <c r="W62">
        <v>9680</v>
      </c>
      <c r="X62">
        <v>3389</v>
      </c>
      <c r="Y62">
        <v>1493720.8</v>
      </c>
      <c r="Z62">
        <v>5934037.3300000001</v>
      </c>
      <c r="AA62">
        <v>0</v>
      </c>
      <c r="AB62">
        <v>7427758.1299999999</v>
      </c>
      <c r="AC62">
        <v>2659.37</v>
      </c>
      <c r="AD62">
        <v>6552.86</v>
      </c>
    </row>
    <row r="63" spans="1:30" x14ac:dyDescent="0.3">
      <c r="A63" t="s">
        <v>40</v>
      </c>
      <c r="B63">
        <v>2</v>
      </c>
      <c r="C63" t="str">
        <f t="shared" si="0"/>
        <v>2 dose Pfizer or 1 dose J&amp;J for all ages</v>
      </c>
      <c r="D63">
        <v>359</v>
      </c>
      <c r="E63">
        <v>0</v>
      </c>
      <c r="F63">
        <v>0</v>
      </c>
      <c r="G63">
        <v>73203</v>
      </c>
      <c r="H63">
        <v>73203</v>
      </c>
      <c r="I63">
        <v>48</v>
      </c>
      <c r="J63">
        <v>72</v>
      </c>
      <c r="K63">
        <v>5</v>
      </c>
      <c r="L63">
        <v>125</v>
      </c>
      <c r="M63">
        <v>15599</v>
      </c>
      <c r="N63">
        <v>22965</v>
      </c>
      <c r="O63">
        <v>2058</v>
      </c>
      <c r="P63">
        <v>40622</v>
      </c>
      <c r="Q63">
        <v>0</v>
      </c>
      <c r="R63">
        <v>30</v>
      </c>
      <c r="S63">
        <v>25</v>
      </c>
      <c r="T63">
        <v>55</v>
      </c>
      <c r="U63">
        <v>18</v>
      </c>
      <c r="V63">
        <v>2</v>
      </c>
      <c r="W63">
        <v>4334</v>
      </c>
      <c r="X63">
        <v>1592</v>
      </c>
      <c r="Y63">
        <v>668779.54</v>
      </c>
      <c r="Z63">
        <v>2787544.24</v>
      </c>
      <c r="AA63">
        <v>1637855.6461936401</v>
      </c>
      <c r="AB63">
        <v>5094179.4261936396</v>
      </c>
      <c r="AC63">
        <v>1047.19999999999</v>
      </c>
      <c r="AD63">
        <v>6552.86</v>
      </c>
    </row>
    <row r="64" spans="1:30" x14ac:dyDescent="0.3">
      <c r="A64" t="s">
        <v>40</v>
      </c>
      <c r="B64">
        <v>3</v>
      </c>
      <c r="C64" t="str">
        <f t="shared" si="0"/>
        <v>1 dose Pfizer or 1 dose J&amp;J for all ages</v>
      </c>
      <c r="D64">
        <v>359</v>
      </c>
      <c r="E64">
        <v>0</v>
      </c>
      <c r="F64">
        <v>33176</v>
      </c>
      <c r="G64">
        <v>76560</v>
      </c>
      <c r="H64">
        <v>109736</v>
      </c>
      <c r="I64">
        <v>28</v>
      </c>
      <c r="J64">
        <v>55</v>
      </c>
      <c r="K64">
        <v>3</v>
      </c>
      <c r="L64">
        <v>86</v>
      </c>
      <c r="M64">
        <v>12247</v>
      </c>
      <c r="N64">
        <v>17457</v>
      </c>
      <c r="O64">
        <v>1686</v>
      </c>
      <c r="P64">
        <v>31390</v>
      </c>
      <c r="Q64">
        <v>0</v>
      </c>
      <c r="R64">
        <v>23</v>
      </c>
      <c r="S64">
        <v>20</v>
      </c>
      <c r="T64">
        <v>43</v>
      </c>
      <c r="U64">
        <v>8</v>
      </c>
      <c r="V64">
        <v>2</v>
      </c>
      <c r="W64">
        <v>3873</v>
      </c>
      <c r="X64">
        <v>1344</v>
      </c>
      <c r="Y64">
        <v>597642.63</v>
      </c>
      <c r="Z64">
        <v>2353303.6800000002</v>
      </c>
      <c r="AA64">
        <v>1637855.6461936401</v>
      </c>
      <c r="AB64">
        <v>4588801.9561936399</v>
      </c>
      <c r="AC64">
        <v>811.969999999999</v>
      </c>
      <c r="AD64">
        <v>6424.99999999999</v>
      </c>
    </row>
    <row r="65" spans="1:30" x14ac:dyDescent="0.3">
      <c r="A65" t="s">
        <v>40</v>
      </c>
      <c r="B65">
        <v>4</v>
      </c>
      <c r="C65" t="str">
        <f t="shared" si="0"/>
        <v>2 dose Pfizer if ≥60y, 2 dose Pfizer or 1 dose J&amp;J if &lt;60y</v>
      </c>
      <c r="D65">
        <v>359</v>
      </c>
      <c r="E65">
        <v>0</v>
      </c>
      <c r="F65">
        <v>0</v>
      </c>
      <c r="G65">
        <v>73203</v>
      </c>
      <c r="H65">
        <v>73203</v>
      </c>
      <c r="I65">
        <v>48</v>
      </c>
      <c r="J65">
        <v>72</v>
      </c>
      <c r="K65">
        <v>5</v>
      </c>
      <c r="L65">
        <v>125</v>
      </c>
      <c r="M65">
        <v>15599</v>
      </c>
      <c r="N65">
        <v>22965</v>
      </c>
      <c r="O65">
        <v>2058</v>
      </c>
      <c r="P65">
        <v>40622</v>
      </c>
      <c r="Q65">
        <v>0</v>
      </c>
      <c r="R65">
        <v>30</v>
      </c>
      <c r="S65">
        <v>25</v>
      </c>
      <c r="T65">
        <v>55</v>
      </c>
      <c r="U65">
        <v>18</v>
      </c>
      <c r="V65">
        <v>2</v>
      </c>
      <c r="W65">
        <v>4334</v>
      </c>
      <c r="X65">
        <v>1592</v>
      </c>
      <c r="Y65">
        <v>668779.54</v>
      </c>
      <c r="Z65">
        <v>2787544.24</v>
      </c>
      <c r="AA65">
        <v>1637855.6461936401</v>
      </c>
      <c r="AB65">
        <v>5094179.4261936396</v>
      </c>
      <c r="AC65">
        <v>1047.19999999999</v>
      </c>
      <c r="AD65">
        <v>7059.2599999999902</v>
      </c>
    </row>
    <row r="66" spans="1:30" x14ac:dyDescent="0.3">
      <c r="A66" t="s">
        <v>40</v>
      </c>
      <c r="B66">
        <v>5</v>
      </c>
      <c r="C66" t="str">
        <f t="shared" si="0"/>
        <v>2 dose Pfizer if ≥60y, 1 dose Pfizer or 1 dose J&amp;J if &lt;60y</v>
      </c>
      <c r="D66">
        <v>359</v>
      </c>
      <c r="E66">
        <v>0</v>
      </c>
      <c r="F66">
        <v>0</v>
      </c>
      <c r="G66">
        <v>73203</v>
      </c>
      <c r="H66">
        <v>73203</v>
      </c>
      <c r="I66">
        <v>48</v>
      </c>
      <c r="J66">
        <v>72</v>
      </c>
      <c r="K66">
        <v>5</v>
      </c>
      <c r="L66">
        <v>125</v>
      </c>
      <c r="M66">
        <v>15599</v>
      </c>
      <c r="N66">
        <v>22965</v>
      </c>
      <c r="O66">
        <v>2058</v>
      </c>
      <c r="P66">
        <v>40622</v>
      </c>
      <c r="Q66">
        <v>0</v>
      </c>
      <c r="R66">
        <v>30</v>
      </c>
      <c r="S66">
        <v>25</v>
      </c>
      <c r="T66">
        <v>55</v>
      </c>
      <c r="U66">
        <v>18</v>
      </c>
      <c r="V66">
        <v>2</v>
      </c>
      <c r="W66">
        <v>4334</v>
      </c>
      <c r="X66">
        <v>1592</v>
      </c>
      <c r="Y66">
        <v>668779.54</v>
      </c>
      <c r="Z66">
        <v>2787544.24</v>
      </c>
      <c r="AA66">
        <v>1637855.6461936401</v>
      </c>
      <c r="AB66">
        <v>5094179.4261936396</v>
      </c>
      <c r="AC66">
        <v>1047.19999999999</v>
      </c>
      <c r="AD66">
        <v>27428.47</v>
      </c>
    </row>
    <row r="67" spans="1:30" x14ac:dyDescent="0.3">
      <c r="A67" t="s">
        <v>41</v>
      </c>
      <c r="B67">
        <v>1</v>
      </c>
      <c r="C67" t="str">
        <f t="shared" si="0"/>
        <v>No vaccination</v>
      </c>
      <c r="D67">
        <v>359</v>
      </c>
      <c r="E67">
        <v>0</v>
      </c>
      <c r="F67">
        <v>0</v>
      </c>
      <c r="G67">
        <v>0</v>
      </c>
      <c r="H67">
        <v>0</v>
      </c>
      <c r="I67">
        <v>100</v>
      </c>
      <c r="J67">
        <v>158</v>
      </c>
      <c r="K67">
        <v>21</v>
      </c>
      <c r="L67">
        <v>279</v>
      </c>
      <c r="M67">
        <v>25278</v>
      </c>
      <c r="N67">
        <v>38053</v>
      </c>
      <c r="O67">
        <v>6202</v>
      </c>
      <c r="P67">
        <v>69533</v>
      </c>
      <c r="Q67">
        <v>0</v>
      </c>
      <c r="R67">
        <v>59</v>
      </c>
      <c r="S67">
        <v>104</v>
      </c>
      <c r="T67">
        <v>163</v>
      </c>
      <c r="U67">
        <v>50</v>
      </c>
      <c r="V67">
        <v>15</v>
      </c>
      <c r="W67">
        <v>9680</v>
      </c>
      <c r="X67">
        <v>3389</v>
      </c>
      <c r="Y67">
        <v>1493720.8</v>
      </c>
      <c r="Z67">
        <v>5934037.3300000001</v>
      </c>
      <c r="AA67">
        <v>0</v>
      </c>
      <c r="AB67">
        <v>7427758.1299999999</v>
      </c>
      <c r="AC67">
        <v>2659.37</v>
      </c>
      <c r="AD67">
        <v>5945.99</v>
      </c>
    </row>
    <row r="68" spans="1:30" x14ac:dyDescent="0.3">
      <c r="A68" t="s">
        <v>41</v>
      </c>
      <c r="B68">
        <v>2</v>
      </c>
      <c r="C68" t="str">
        <f t="shared" si="0"/>
        <v>2 dose Pfizer or 1 dose J&amp;J for all ages</v>
      </c>
      <c r="D68">
        <v>359</v>
      </c>
      <c r="E68">
        <v>0</v>
      </c>
      <c r="F68">
        <v>67572</v>
      </c>
      <c r="G68">
        <v>76957</v>
      </c>
      <c r="H68">
        <v>144529</v>
      </c>
      <c r="I68">
        <v>23</v>
      </c>
      <c r="J68">
        <v>42</v>
      </c>
      <c r="K68">
        <v>8</v>
      </c>
      <c r="L68">
        <v>73</v>
      </c>
      <c r="M68">
        <v>10612</v>
      </c>
      <c r="N68">
        <v>14870</v>
      </c>
      <c r="O68">
        <v>1373</v>
      </c>
      <c r="P68">
        <v>26855</v>
      </c>
      <c r="Q68">
        <v>0</v>
      </c>
      <c r="R68">
        <v>13</v>
      </c>
      <c r="S68">
        <v>21</v>
      </c>
      <c r="T68">
        <v>34</v>
      </c>
      <c r="U68">
        <v>8</v>
      </c>
      <c r="V68">
        <v>3</v>
      </c>
      <c r="W68">
        <v>3289</v>
      </c>
      <c r="X68">
        <v>1134</v>
      </c>
      <c r="Y68">
        <v>507525.59</v>
      </c>
      <c r="Z68">
        <v>1985599.98</v>
      </c>
      <c r="AA68">
        <v>3275711.2923872801</v>
      </c>
      <c r="AB68">
        <v>5768836.86238728</v>
      </c>
      <c r="AC68">
        <v>565.01</v>
      </c>
      <c r="AD68">
        <v>6325.7999999999902</v>
      </c>
    </row>
    <row r="69" spans="1:30" x14ac:dyDescent="0.3">
      <c r="A69" t="s">
        <v>41</v>
      </c>
      <c r="B69">
        <v>3</v>
      </c>
      <c r="C69" t="str">
        <f t="shared" si="0"/>
        <v>1 dose Pfizer or 1 dose J&amp;J for all ages</v>
      </c>
      <c r="D69">
        <v>359</v>
      </c>
      <c r="E69">
        <v>0</v>
      </c>
      <c r="F69">
        <v>145464</v>
      </c>
      <c r="G69">
        <v>76560</v>
      </c>
      <c r="H69">
        <v>222024</v>
      </c>
      <c r="I69">
        <v>7</v>
      </c>
      <c r="J69">
        <v>12</v>
      </c>
      <c r="K69">
        <v>0</v>
      </c>
      <c r="L69">
        <v>19</v>
      </c>
      <c r="M69">
        <v>8787</v>
      </c>
      <c r="N69">
        <v>11605</v>
      </c>
      <c r="O69">
        <v>1249</v>
      </c>
      <c r="P69">
        <v>21641</v>
      </c>
      <c r="Q69">
        <v>0</v>
      </c>
      <c r="R69">
        <v>15</v>
      </c>
      <c r="S69">
        <v>16</v>
      </c>
      <c r="T69">
        <v>31</v>
      </c>
      <c r="U69">
        <v>1</v>
      </c>
      <c r="V69">
        <v>3</v>
      </c>
      <c r="W69">
        <v>2661</v>
      </c>
      <c r="X69">
        <v>722</v>
      </c>
      <c r="Y69">
        <v>410618.91</v>
      </c>
      <c r="Z69">
        <v>1264200.3400000001</v>
      </c>
      <c r="AA69">
        <v>3275711.2923872801</v>
      </c>
      <c r="AB69">
        <v>4950530.5423872797</v>
      </c>
      <c r="AC69">
        <v>561.89</v>
      </c>
      <c r="AD69">
        <v>6867.0199999999904</v>
      </c>
    </row>
    <row r="70" spans="1:30" x14ac:dyDescent="0.3">
      <c r="A70" t="s">
        <v>41</v>
      </c>
      <c r="B70">
        <v>4</v>
      </c>
      <c r="C70" t="str">
        <f t="shared" si="0"/>
        <v>2 dose Pfizer if ≥60y, 2 dose Pfizer or 1 dose J&amp;J if &lt;60y</v>
      </c>
      <c r="D70">
        <v>359</v>
      </c>
      <c r="E70">
        <v>0</v>
      </c>
      <c r="F70">
        <v>68904</v>
      </c>
      <c r="G70">
        <v>76740</v>
      </c>
      <c r="H70">
        <v>145644</v>
      </c>
      <c r="I70">
        <v>16</v>
      </c>
      <c r="J70">
        <v>28</v>
      </c>
      <c r="K70">
        <v>1</v>
      </c>
      <c r="L70">
        <v>45</v>
      </c>
      <c r="M70">
        <v>10302</v>
      </c>
      <c r="N70">
        <v>15148</v>
      </c>
      <c r="O70">
        <v>1229</v>
      </c>
      <c r="P70">
        <v>26679</v>
      </c>
      <c r="Q70">
        <v>0</v>
      </c>
      <c r="R70">
        <v>23</v>
      </c>
      <c r="S70">
        <v>14</v>
      </c>
      <c r="T70">
        <v>37</v>
      </c>
      <c r="U70">
        <v>1</v>
      </c>
      <c r="V70">
        <v>2</v>
      </c>
      <c r="W70">
        <v>2827</v>
      </c>
      <c r="X70">
        <v>990</v>
      </c>
      <c r="Y70">
        <v>436234.37</v>
      </c>
      <c r="Z70">
        <v>1733460.3</v>
      </c>
      <c r="AA70">
        <v>3275711.2923872801</v>
      </c>
      <c r="AB70">
        <v>5445405.9623872796</v>
      </c>
      <c r="AC70">
        <v>746.32999999999902</v>
      </c>
      <c r="AD70">
        <v>6867.0199999999904</v>
      </c>
    </row>
    <row r="71" spans="1:30" x14ac:dyDescent="0.3">
      <c r="A71" t="s">
        <v>41</v>
      </c>
      <c r="B71">
        <v>5</v>
      </c>
      <c r="C71" t="str">
        <f t="shared" si="0"/>
        <v>2 dose Pfizer if ≥60y, 1 dose Pfizer or 1 dose J&amp;J if &lt;60y</v>
      </c>
      <c r="D71">
        <v>359</v>
      </c>
      <c r="E71">
        <v>0</v>
      </c>
      <c r="F71">
        <v>68904</v>
      </c>
      <c r="G71">
        <v>76740</v>
      </c>
      <c r="H71">
        <v>145644</v>
      </c>
      <c r="I71">
        <v>16</v>
      </c>
      <c r="J71">
        <v>28</v>
      </c>
      <c r="K71">
        <v>1</v>
      </c>
      <c r="L71">
        <v>45</v>
      </c>
      <c r="M71">
        <v>10302</v>
      </c>
      <c r="N71">
        <v>15148</v>
      </c>
      <c r="O71">
        <v>1229</v>
      </c>
      <c r="P71">
        <v>26679</v>
      </c>
      <c r="Q71">
        <v>0</v>
      </c>
      <c r="R71">
        <v>23</v>
      </c>
      <c r="S71">
        <v>14</v>
      </c>
      <c r="T71">
        <v>37</v>
      </c>
      <c r="U71">
        <v>1</v>
      </c>
      <c r="V71">
        <v>2</v>
      </c>
      <c r="W71">
        <v>2827</v>
      </c>
      <c r="X71">
        <v>990</v>
      </c>
      <c r="Y71">
        <v>436234.37</v>
      </c>
      <c r="Z71">
        <v>1733460.3</v>
      </c>
      <c r="AA71">
        <v>3275711.2923872801</v>
      </c>
      <c r="AB71">
        <v>5445405.9623872796</v>
      </c>
      <c r="AC71">
        <v>746.32999999999902</v>
      </c>
      <c r="AD71">
        <v>27428.47</v>
      </c>
    </row>
    <row r="72" spans="1:30" x14ac:dyDescent="0.3">
      <c r="A72" t="s">
        <v>42</v>
      </c>
      <c r="B72">
        <v>1</v>
      </c>
      <c r="C72" t="str">
        <f t="shared" ref="C72:C91" si="1">C67</f>
        <v>No vaccination</v>
      </c>
      <c r="D72">
        <v>359</v>
      </c>
      <c r="E72">
        <v>0</v>
      </c>
      <c r="F72">
        <v>0</v>
      </c>
      <c r="G72">
        <v>0</v>
      </c>
      <c r="H72">
        <v>0</v>
      </c>
      <c r="I72">
        <v>195</v>
      </c>
      <c r="J72">
        <v>274</v>
      </c>
      <c r="K72">
        <v>42</v>
      </c>
      <c r="L72">
        <v>511</v>
      </c>
      <c r="M72">
        <v>65972</v>
      </c>
      <c r="N72">
        <v>98333</v>
      </c>
      <c r="O72">
        <v>16468</v>
      </c>
      <c r="P72">
        <v>180773</v>
      </c>
      <c r="Q72">
        <v>0</v>
      </c>
      <c r="R72">
        <v>157</v>
      </c>
      <c r="S72">
        <v>301</v>
      </c>
      <c r="T72">
        <v>458</v>
      </c>
      <c r="U72">
        <v>89</v>
      </c>
      <c r="V72">
        <v>43</v>
      </c>
      <c r="W72">
        <v>25029</v>
      </c>
      <c r="X72">
        <v>9827</v>
      </c>
      <c r="Y72">
        <v>3862224.99</v>
      </c>
      <c r="Z72">
        <v>17206782.190000001</v>
      </c>
      <c r="AA72">
        <v>0</v>
      </c>
      <c r="AB72">
        <v>21069007.18</v>
      </c>
      <c r="AC72">
        <v>7341.9699999999903</v>
      </c>
      <c r="AD72">
        <v>10303.65</v>
      </c>
    </row>
    <row r="73" spans="1:30" x14ac:dyDescent="0.3">
      <c r="A73" t="s">
        <v>42</v>
      </c>
      <c r="B73">
        <v>2</v>
      </c>
      <c r="C73" t="str">
        <f t="shared" si="1"/>
        <v>2 dose Pfizer or 1 dose J&amp;J for all ages</v>
      </c>
      <c r="D73">
        <v>359</v>
      </c>
      <c r="E73">
        <v>0</v>
      </c>
      <c r="F73">
        <v>0</v>
      </c>
      <c r="G73">
        <v>73203</v>
      </c>
      <c r="H73">
        <v>73203</v>
      </c>
      <c r="I73">
        <v>129</v>
      </c>
      <c r="J73">
        <v>225</v>
      </c>
      <c r="K73">
        <v>17</v>
      </c>
      <c r="L73">
        <v>371</v>
      </c>
      <c r="M73">
        <v>45062</v>
      </c>
      <c r="N73">
        <v>67221</v>
      </c>
      <c r="O73">
        <v>5779</v>
      </c>
      <c r="P73">
        <v>118062</v>
      </c>
      <c r="Q73">
        <v>1</v>
      </c>
      <c r="R73">
        <v>101</v>
      </c>
      <c r="S73">
        <v>64</v>
      </c>
      <c r="T73">
        <v>166</v>
      </c>
      <c r="U73">
        <v>52</v>
      </c>
      <c r="V73">
        <v>11</v>
      </c>
      <c r="W73">
        <v>13126</v>
      </c>
      <c r="X73">
        <v>4419</v>
      </c>
      <c r="Y73">
        <v>2025473.06</v>
      </c>
      <c r="Z73">
        <v>7737536.4299999997</v>
      </c>
      <c r="AA73">
        <v>1637855.6461936401</v>
      </c>
      <c r="AB73">
        <v>11400865.1361936</v>
      </c>
      <c r="AC73">
        <v>3363.95</v>
      </c>
      <c r="AD73">
        <v>11951.09</v>
      </c>
    </row>
    <row r="74" spans="1:30" x14ac:dyDescent="0.3">
      <c r="A74" t="s">
        <v>42</v>
      </c>
      <c r="B74">
        <v>3</v>
      </c>
      <c r="C74" t="str">
        <f t="shared" si="1"/>
        <v>1 dose Pfizer or 1 dose J&amp;J for all ages</v>
      </c>
      <c r="D74">
        <v>359</v>
      </c>
      <c r="E74">
        <v>0</v>
      </c>
      <c r="F74">
        <v>33176</v>
      </c>
      <c r="G74">
        <v>76560</v>
      </c>
      <c r="H74">
        <v>109736</v>
      </c>
      <c r="I74">
        <v>112</v>
      </c>
      <c r="J74">
        <v>177</v>
      </c>
      <c r="K74">
        <v>14</v>
      </c>
      <c r="L74">
        <v>303</v>
      </c>
      <c r="M74">
        <v>37937</v>
      </c>
      <c r="N74">
        <v>54663</v>
      </c>
      <c r="O74">
        <v>5108</v>
      </c>
      <c r="P74">
        <v>97708</v>
      </c>
      <c r="Q74">
        <v>2</v>
      </c>
      <c r="R74">
        <v>98</v>
      </c>
      <c r="S74">
        <v>49</v>
      </c>
      <c r="T74">
        <v>149</v>
      </c>
      <c r="U74">
        <v>42</v>
      </c>
      <c r="V74">
        <v>13</v>
      </c>
      <c r="W74">
        <v>10985</v>
      </c>
      <c r="X74">
        <v>3885</v>
      </c>
      <c r="Y74">
        <v>1695095.35</v>
      </c>
      <c r="Z74">
        <v>6802518.4500000002</v>
      </c>
      <c r="AA74">
        <v>1637855.6461936401</v>
      </c>
      <c r="AB74">
        <v>10135469.4461936</v>
      </c>
      <c r="AC74">
        <v>3181.48</v>
      </c>
      <c r="AD74">
        <v>13029.89</v>
      </c>
    </row>
    <row r="75" spans="1:30" x14ac:dyDescent="0.3">
      <c r="A75" t="s">
        <v>42</v>
      </c>
      <c r="B75">
        <v>4</v>
      </c>
      <c r="C75" t="str">
        <f t="shared" si="1"/>
        <v>2 dose Pfizer if ≥60y, 2 dose Pfizer or 1 dose J&amp;J if &lt;60y</v>
      </c>
      <c r="D75">
        <v>359</v>
      </c>
      <c r="E75">
        <v>0</v>
      </c>
      <c r="F75">
        <v>0</v>
      </c>
      <c r="G75">
        <v>73203</v>
      </c>
      <c r="H75">
        <v>73203</v>
      </c>
      <c r="I75">
        <v>129</v>
      </c>
      <c r="J75">
        <v>225</v>
      </c>
      <c r="K75">
        <v>17</v>
      </c>
      <c r="L75">
        <v>371</v>
      </c>
      <c r="M75">
        <v>45062</v>
      </c>
      <c r="N75">
        <v>67221</v>
      </c>
      <c r="O75">
        <v>5779</v>
      </c>
      <c r="P75">
        <v>118062</v>
      </c>
      <c r="Q75">
        <v>1</v>
      </c>
      <c r="R75">
        <v>101</v>
      </c>
      <c r="S75">
        <v>64</v>
      </c>
      <c r="T75">
        <v>166</v>
      </c>
      <c r="U75">
        <v>52</v>
      </c>
      <c r="V75">
        <v>11</v>
      </c>
      <c r="W75">
        <v>13126</v>
      </c>
      <c r="X75">
        <v>4419</v>
      </c>
      <c r="Y75">
        <v>2025473.06</v>
      </c>
      <c r="Z75">
        <v>7737536.4299999997</v>
      </c>
      <c r="AA75">
        <v>1637855.6461936401</v>
      </c>
      <c r="AB75">
        <v>11400865.1361936</v>
      </c>
      <c r="AC75">
        <v>3363.95</v>
      </c>
      <c r="AD75">
        <v>13029.89</v>
      </c>
    </row>
    <row r="76" spans="1:30" x14ac:dyDescent="0.3">
      <c r="A76" t="s">
        <v>42</v>
      </c>
      <c r="B76">
        <v>5</v>
      </c>
      <c r="C76" t="str">
        <f t="shared" si="1"/>
        <v>2 dose Pfizer if ≥60y, 1 dose Pfizer or 1 dose J&amp;J if &lt;60y</v>
      </c>
      <c r="D76">
        <v>359</v>
      </c>
      <c r="E76">
        <v>0</v>
      </c>
      <c r="F76">
        <v>0</v>
      </c>
      <c r="G76">
        <v>73203</v>
      </c>
      <c r="H76">
        <v>73203</v>
      </c>
      <c r="I76">
        <v>129</v>
      </c>
      <c r="J76">
        <v>225</v>
      </c>
      <c r="K76">
        <v>17</v>
      </c>
      <c r="L76">
        <v>371</v>
      </c>
      <c r="M76">
        <v>45062</v>
      </c>
      <c r="N76">
        <v>67221</v>
      </c>
      <c r="O76">
        <v>5779</v>
      </c>
      <c r="P76">
        <v>118062</v>
      </c>
      <c r="Q76">
        <v>1</v>
      </c>
      <c r="R76">
        <v>101</v>
      </c>
      <c r="S76">
        <v>64</v>
      </c>
      <c r="T76">
        <v>166</v>
      </c>
      <c r="U76">
        <v>52</v>
      </c>
      <c r="V76">
        <v>11</v>
      </c>
      <c r="W76">
        <v>13126</v>
      </c>
      <c r="X76">
        <v>4419</v>
      </c>
      <c r="Y76">
        <v>2025473.06</v>
      </c>
      <c r="Z76">
        <v>7737536.4299999997</v>
      </c>
      <c r="AA76">
        <v>1637855.6461936401</v>
      </c>
      <c r="AB76">
        <v>11400865.1361936</v>
      </c>
      <c r="AC76">
        <v>3363.95</v>
      </c>
      <c r="AD76">
        <v>27428.47</v>
      </c>
    </row>
    <row r="77" spans="1:30" x14ac:dyDescent="0.3">
      <c r="A77" t="s">
        <v>43</v>
      </c>
      <c r="B77">
        <v>1</v>
      </c>
      <c r="C77" t="str">
        <f t="shared" si="1"/>
        <v>No vaccination</v>
      </c>
      <c r="D77">
        <v>359</v>
      </c>
      <c r="E77">
        <v>0</v>
      </c>
      <c r="F77">
        <v>0</v>
      </c>
      <c r="G77">
        <v>0</v>
      </c>
      <c r="H77">
        <v>0</v>
      </c>
      <c r="I77">
        <v>195</v>
      </c>
      <c r="J77">
        <v>274</v>
      </c>
      <c r="K77">
        <v>42</v>
      </c>
      <c r="L77">
        <v>511</v>
      </c>
      <c r="M77">
        <v>65972</v>
      </c>
      <c r="N77">
        <v>98333</v>
      </c>
      <c r="O77">
        <v>16468</v>
      </c>
      <c r="P77">
        <v>180773</v>
      </c>
      <c r="Q77">
        <v>0</v>
      </c>
      <c r="R77">
        <v>157</v>
      </c>
      <c r="S77">
        <v>301</v>
      </c>
      <c r="T77">
        <v>458</v>
      </c>
      <c r="U77">
        <v>89</v>
      </c>
      <c r="V77">
        <v>43</v>
      </c>
      <c r="W77">
        <v>25029</v>
      </c>
      <c r="X77">
        <v>9827</v>
      </c>
      <c r="Y77">
        <v>3862224.99</v>
      </c>
      <c r="Z77">
        <v>17206782.190000001</v>
      </c>
      <c r="AA77">
        <v>0</v>
      </c>
      <c r="AB77">
        <v>21069007.18</v>
      </c>
      <c r="AC77">
        <v>7341.9699999999903</v>
      </c>
      <c r="AD77">
        <v>561.89</v>
      </c>
    </row>
    <row r="78" spans="1:30" x14ac:dyDescent="0.3">
      <c r="A78" t="s">
        <v>43</v>
      </c>
      <c r="B78">
        <v>2</v>
      </c>
      <c r="C78" t="str">
        <f t="shared" si="1"/>
        <v>2 dose Pfizer or 1 dose J&amp;J for all ages</v>
      </c>
      <c r="D78">
        <v>359</v>
      </c>
      <c r="E78">
        <v>0</v>
      </c>
      <c r="F78">
        <v>67572</v>
      </c>
      <c r="G78">
        <v>76957</v>
      </c>
      <c r="H78">
        <v>144529</v>
      </c>
      <c r="I78">
        <v>96</v>
      </c>
      <c r="J78">
        <v>126</v>
      </c>
      <c r="K78">
        <v>10</v>
      </c>
      <c r="L78">
        <v>232</v>
      </c>
      <c r="M78">
        <v>32858</v>
      </c>
      <c r="N78">
        <v>45662</v>
      </c>
      <c r="O78">
        <v>4075</v>
      </c>
      <c r="P78">
        <v>82595</v>
      </c>
      <c r="Q78">
        <v>2</v>
      </c>
      <c r="R78">
        <v>52</v>
      </c>
      <c r="S78">
        <v>40</v>
      </c>
      <c r="T78">
        <v>94</v>
      </c>
      <c r="U78">
        <v>30</v>
      </c>
      <c r="V78">
        <v>15</v>
      </c>
      <c r="W78">
        <v>8325</v>
      </c>
      <c r="X78">
        <v>3266</v>
      </c>
      <c r="Y78">
        <v>1284630.75</v>
      </c>
      <c r="Z78">
        <v>5718668.0199999996</v>
      </c>
      <c r="AA78">
        <v>3275711.2923872801</v>
      </c>
      <c r="AB78">
        <v>10279010.0623872</v>
      </c>
      <c r="AC78">
        <v>1896.6799999999901</v>
      </c>
      <c r="AD78">
        <v>565.01</v>
      </c>
    </row>
    <row r="79" spans="1:30" x14ac:dyDescent="0.3">
      <c r="A79" t="s">
        <v>43</v>
      </c>
      <c r="B79">
        <v>3</v>
      </c>
      <c r="C79" t="str">
        <f t="shared" si="1"/>
        <v>1 dose Pfizer or 1 dose J&amp;J for all ages</v>
      </c>
      <c r="D79">
        <v>359</v>
      </c>
      <c r="E79">
        <v>0</v>
      </c>
      <c r="F79">
        <v>145464</v>
      </c>
      <c r="G79">
        <v>76560</v>
      </c>
      <c r="H79">
        <v>222024</v>
      </c>
      <c r="I79">
        <v>64</v>
      </c>
      <c r="J79">
        <v>64</v>
      </c>
      <c r="K79">
        <v>2</v>
      </c>
      <c r="L79">
        <v>130</v>
      </c>
      <c r="M79">
        <v>27199</v>
      </c>
      <c r="N79">
        <v>34770</v>
      </c>
      <c r="O79">
        <v>3477</v>
      </c>
      <c r="P79">
        <v>65446</v>
      </c>
      <c r="Q79">
        <v>0</v>
      </c>
      <c r="R79">
        <v>39</v>
      </c>
      <c r="S79">
        <v>38</v>
      </c>
      <c r="T79">
        <v>77</v>
      </c>
      <c r="U79">
        <v>13</v>
      </c>
      <c r="V79">
        <v>6</v>
      </c>
      <c r="W79">
        <v>6758</v>
      </c>
      <c r="X79">
        <v>2587</v>
      </c>
      <c r="Y79">
        <v>1042826.98</v>
      </c>
      <c r="Z79">
        <v>4529759.3899999997</v>
      </c>
      <c r="AA79">
        <v>3275711.2923872801</v>
      </c>
      <c r="AB79">
        <v>8848297.6623872798</v>
      </c>
      <c r="AC79">
        <v>1421.53</v>
      </c>
      <c r="AD79">
        <v>746.32999999999902</v>
      </c>
    </row>
    <row r="80" spans="1:30" x14ac:dyDescent="0.3">
      <c r="A80" t="s">
        <v>43</v>
      </c>
      <c r="B80">
        <v>4</v>
      </c>
      <c r="C80" t="str">
        <f t="shared" si="1"/>
        <v>2 dose Pfizer if ≥60y, 2 dose Pfizer or 1 dose J&amp;J if &lt;60y</v>
      </c>
      <c r="D80">
        <v>359</v>
      </c>
      <c r="E80">
        <v>0</v>
      </c>
      <c r="F80">
        <v>68904</v>
      </c>
      <c r="G80">
        <v>76740</v>
      </c>
      <c r="H80">
        <v>145644</v>
      </c>
      <c r="I80">
        <v>89</v>
      </c>
      <c r="J80">
        <v>138</v>
      </c>
      <c r="K80">
        <v>10</v>
      </c>
      <c r="L80">
        <v>237</v>
      </c>
      <c r="M80">
        <v>32776</v>
      </c>
      <c r="N80">
        <v>45924</v>
      </c>
      <c r="O80">
        <v>3497</v>
      </c>
      <c r="P80">
        <v>82197</v>
      </c>
      <c r="Q80">
        <v>1</v>
      </c>
      <c r="R80">
        <v>66</v>
      </c>
      <c r="S80">
        <v>44</v>
      </c>
      <c r="T80">
        <v>111</v>
      </c>
      <c r="U80">
        <v>28</v>
      </c>
      <c r="V80">
        <v>5</v>
      </c>
      <c r="W80">
        <v>8388</v>
      </c>
      <c r="X80">
        <v>2928</v>
      </c>
      <c r="Y80">
        <v>1294352.28</v>
      </c>
      <c r="Z80">
        <v>5126840.16</v>
      </c>
      <c r="AA80">
        <v>3275711.2923872801</v>
      </c>
      <c r="AB80">
        <v>9696903.7323872894</v>
      </c>
      <c r="AC80">
        <v>2242.5</v>
      </c>
      <c r="AD80">
        <v>746.32999999999902</v>
      </c>
    </row>
    <row r="81" spans="1:30" x14ac:dyDescent="0.3">
      <c r="A81" t="s">
        <v>43</v>
      </c>
      <c r="B81">
        <v>5</v>
      </c>
      <c r="C81" t="str">
        <f t="shared" si="1"/>
        <v>2 dose Pfizer if ≥60y, 1 dose Pfizer or 1 dose J&amp;J if &lt;60y</v>
      </c>
      <c r="D81">
        <v>359</v>
      </c>
      <c r="E81">
        <v>0</v>
      </c>
      <c r="F81">
        <v>68904</v>
      </c>
      <c r="G81">
        <v>76740</v>
      </c>
      <c r="H81">
        <v>145644</v>
      </c>
      <c r="I81">
        <v>89</v>
      </c>
      <c r="J81">
        <v>138</v>
      </c>
      <c r="K81">
        <v>10</v>
      </c>
      <c r="L81">
        <v>237</v>
      </c>
      <c r="M81">
        <v>32776</v>
      </c>
      <c r="N81">
        <v>45924</v>
      </c>
      <c r="O81">
        <v>3497</v>
      </c>
      <c r="P81">
        <v>82197</v>
      </c>
      <c r="Q81">
        <v>1</v>
      </c>
      <c r="R81">
        <v>66</v>
      </c>
      <c r="S81">
        <v>44</v>
      </c>
      <c r="T81">
        <v>111</v>
      </c>
      <c r="U81">
        <v>28</v>
      </c>
      <c r="V81">
        <v>5</v>
      </c>
      <c r="W81">
        <v>8388</v>
      </c>
      <c r="X81">
        <v>2928</v>
      </c>
      <c r="Y81">
        <v>1294352.28</v>
      </c>
      <c r="Z81">
        <v>5126840.16</v>
      </c>
      <c r="AA81">
        <v>3275711.2923872801</v>
      </c>
      <c r="AB81">
        <v>9696903.7323872894</v>
      </c>
      <c r="AC81">
        <v>2242.5</v>
      </c>
      <c r="AD81">
        <v>2659.37</v>
      </c>
    </row>
    <row r="82" spans="1:30" x14ac:dyDescent="0.3">
      <c r="A82" t="s">
        <v>44</v>
      </c>
      <c r="B82">
        <v>1</v>
      </c>
      <c r="C82" t="str">
        <f t="shared" si="1"/>
        <v>No vaccination</v>
      </c>
      <c r="D82">
        <v>359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187622</v>
      </c>
      <c r="N82">
        <v>277293</v>
      </c>
      <c r="O82">
        <v>45971</v>
      </c>
      <c r="P82">
        <v>510886</v>
      </c>
      <c r="Q82">
        <v>31</v>
      </c>
      <c r="R82">
        <v>1610</v>
      </c>
      <c r="S82">
        <v>1576</v>
      </c>
      <c r="T82">
        <v>3217</v>
      </c>
      <c r="U82">
        <v>0</v>
      </c>
      <c r="V82">
        <v>0</v>
      </c>
      <c r="W82">
        <v>72839</v>
      </c>
      <c r="X82">
        <v>9485</v>
      </c>
      <c r="Y82">
        <v>11239786.09</v>
      </c>
      <c r="Z82">
        <v>16607950.449999999</v>
      </c>
      <c r="AA82">
        <v>0</v>
      </c>
      <c r="AB82">
        <v>27847736.539999999</v>
      </c>
      <c r="AC82">
        <v>60592.34</v>
      </c>
      <c r="AD82">
        <v>1421.53</v>
      </c>
    </row>
    <row r="83" spans="1:30" x14ac:dyDescent="0.3">
      <c r="A83" t="s">
        <v>44</v>
      </c>
      <c r="B83">
        <v>2</v>
      </c>
      <c r="C83" t="str">
        <f t="shared" si="1"/>
        <v>2 dose Pfizer or 1 dose J&amp;J for all ages</v>
      </c>
      <c r="D83">
        <v>359</v>
      </c>
      <c r="E83">
        <v>0</v>
      </c>
      <c r="F83">
        <v>0</v>
      </c>
      <c r="G83">
        <v>73203</v>
      </c>
      <c r="H83">
        <v>73203</v>
      </c>
      <c r="I83">
        <v>0</v>
      </c>
      <c r="J83">
        <v>1</v>
      </c>
      <c r="K83">
        <v>0</v>
      </c>
      <c r="L83">
        <v>1</v>
      </c>
      <c r="M83">
        <v>180267</v>
      </c>
      <c r="N83">
        <v>267319</v>
      </c>
      <c r="O83">
        <v>22832</v>
      </c>
      <c r="P83">
        <v>470418</v>
      </c>
      <c r="Q83">
        <v>27</v>
      </c>
      <c r="R83">
        <v>1317</v>
      </c>
      <c r="S83">
        <v>345</v>
      </c>
      <c r="T83">
        <v>1689</v>
      </c>
      <c r="U83">
        <v>1</v>
      </c>
      <c r="V83">
        <v>0</v>
      </c>
      <c r="W83">
        <v>53924</v>
      </c>
      <c r="X83">
        <v>9821</v>
      </c>
      <c r="Y83">
        <v>8321012.4400000004</v>
      </c>
      <c r="Z83">
        <v>17196276.370000001</v>
      </c>
      <c r="AA83">
        <v>1637855.6461936401</v>
      </c>
      <c r="AB83">
        <v>27155144.4561936</v>
      </c>
      <c r="AC83">
        <v>39332.730000000003</v>
      </c>
      <c r="AD83">
        <v>1896.6799999999901</v>
      </c>
    </row>
    <row r="84" spans="1:30" x14ac:dyDescent="0.3">
      <c r="A84" t="s">
        <v>44</v>
      </c>
      <c r="B84">
        <v>3</v>
      </c>
      <c r="C84" t="str">
        <f t="shared" si="1"/>
        <v>1 dose Pfizer or 1 dose J&amp;J for all ages</v>
      </c>
      <c r="D84">
        <v>359</v>
      </c>
      <c r="E84">
        <v>0</v>
      </c>
      <c r="F84">
        <v>33176</v>
      </c>
      <c r="G84">
        <v>76560</v>
      </c>
      <c r="H84">
        <v>109736</v>
      </c>
      <c r="I84">
        <v>0</v>
      </c>
      <c r="J84">
        <v>0</v>
      </c>
      <c r="K84">
        <v>0</v>
      </c>
      <c r="L84">
        <v>0</v>
      </c>
      <c r="M84">
        <v>177003</v>
      </c>
      <c r="N84">
        <v>253703</v>
      </c>
      <c r="O84">
        <v>23059</v>
      </c>
      <c r="P84">
        <v>453765</v>
      </c>
      <c r="Q84">
        <v>30</v>
      </c>
      <c r="R84">
        <v>1131</v>
      </c>
      <c r="S84">
        <v>412</v>
      </c>
      <c r="T84">
        <v>1573</v>
      </c>
      <c r="U84">
        <v>1</v>
      </c>
      <c r="V84">
        <v>0</v>
      </c>
      <c r="W84">
        <v>52924</v>
      </c>
      <c r="X84">
        <v>9309</v>
      </c>
      <c r="Y84">
        <v>8166702.4400000004</v>
      </c>
      <c r="Z84">
        <v>16299779.73</v>
      </c>
      <c r="AA84">
        <v>1637855.6461936401</v>
      </c>
      <c r="AB84">
        <v>26104337.816193599</v>
      </c>
      <c r="AC84">
        <v>35445.769999999997</v>
      </c>
      <c r="AD84">
        <v>2242.5</v>
      </c>
    </row>
    <row r="85" spans="1:30" x14ac:dyDescent="0.3">
      <c r="A85" t="s">
        <v>44</v>
      </c>
      <c r="B85">
        <v>4</v>
      </c>
      <c r="C85" t="str">
        <f t="shared" si="1"/>
        <v>2 dose Pfizer if ≥60y, 2 dose Pfizer or 1 dose J&amp;J if &lt;60y</v>
      </c>
      <c r="D85">
        <v>359</v>
      </c>
      <c r="E85">
        <v>0</v>
      </c>
      <c r="F85">
        <v>0</v>
      </c>
      <c r="G85">
        <v>73203</v>
      </c>
      <c r="H85">
        <v>73203</v>
      </c>
      <c r="I85">
        <v>0</v>
      </c>
      <c r="J85">
        <v>1</v>
      </c>
      <c r="K85">
        <v>0</v>
      </c>
      <c r="L85">
        <v>1</v>
      </c>
      <c r="M85">
        <v>180267</v>
      </c>
      <c r="N85">
        <v>267319</v>
      </c>
      <c r="O85">
        <v>22832</v>
      </c>
      <c r="P85">
        <v>470418</v>
      </c>
      <c r="Q85">
        <v>27</v>
      </c>
      <c r="R85">
        <v>1317</v>
      </c>
      <c r="S85">
        <v>345</v>
      </c>
      <c r="T85">
        <v>1689</v>
      </c>
      <c r="U85">
        <v>1</v>
      </c>
      <c r="V85">
        <v>0</v>
      </c>
      <c r="W85">
        <v>53924</v>
      </c>
      <c r="X85">
        <v>9821</v>
      </c>
      <c r="Y85">
        <v>8321012.4400000004</v>
      </c>
      <c r="Z85">
        <v>17196276.370000001</v>
      </c>
      <c r="AA85">
        <v>1637855.6461936401</v>
      </c>
      <c r="AB85">
        <v>27155144.4561936</v>
      </c>
      <c r="AC85">
        <v>39332.730000000003</v>
      </c>
      <c r="AD85">
        <v>2242.5</v>
      </c>
    </row>
    <row r="86" spans="1:30" x14ac:dyDescent="0.3">
      <c r="A86" t="s">
        <v>44</v>
      </c>
      <c r="B86">
        <v>5</v>
      </c>
      <c r="C86" t="str">
        <f t="shared" si="1"/>
        <v>2 dose Pfizer if ≥60y, 1 dose Pfizer or 1 dose J&amp;J if &lt;60y</v>
      </c>
      <c r="D86">
        <v>359</v>
      </c>
      <c r="E86">
        <v>0</v>
      </c>
      <c r="F86">
        <v>0</v>
      </c>
      <c r="G86">
        <v>73203</v>
      </c>
      <c r="H86">
        <v>73203</v>
      </c>
      <c r="I86">
        <v>0</v>
      </c>
      <c r="J86">
        <v>1</v>
      </c>
      <c r="K86">
        <v>0</v>
      </c>
      <c r="L86">
        <v>1</v>
      </c>
      <c r="M86">
        <v>180267</v>
      </c>
      <c r="N86">
        <v>267319</v>
      </c>
      <c r="O86">
        <v>22832</v>
      </c>
      <c r="P86">
        <v>470418</v>
      </c>
      <c r="Q86">
        <v>27</v>
      </c>
      <c r="R86">
        <v>1317</v>
      </c>
      <c r="S86">
        <v>345</v>
      </c>
      <c r="T86">
        <v>1689</v>
      </c>
      <c r="U86">
        <v>1</v>
      </c>
      <c r="V86">
        <v>0</v>
      </c>
      <c r="W86">
        <v>53924</v>
      </c>
      <c r="X86">
        <v>9821</v>
      </c>
      <c r="Y86">
        <v>8321012.4400000004</v>
      </c>
      <c r="Z86">
        <v>17196276.370000001</v>
      </c>
      <c r="AA86">
        <v>1637855.6461936401</v>
      </c>
      <c r="AB86">
        <v>27155144.4561936</v>
      </c>
      <c r="AC86">
        <v>39332.730000000003</v>
      </c>
      <c r="AD86">
        <v>7341.9699999999903</v>
      </c>
    </row>
    <row r="87" spans="1:30" x14ac:dyDescent="0.3">
      <c r="A87" t="s">
        <v>45</v>
      </c>
      <c r="B87">
        <v>1</v>
      </c>
      <c r="C87" t="str">
        <f t="shared" si="1"/>
        <v>No vaccination</v>
      </c>
      <c r="D87">
        <v>359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187622</v>
      </c>
      <c r="N87">
        <v>277293</v>
      </c>
      <c r="O87">
        <v>45971</v>
      </c>
      <c r="P87">
        <v>510886</v>
      </c>
      <c r="Q87">
        <v>31</v>
      </c>
      <c r="R87">
        <v>1610</v>
      </c>
      <c r="S87">
        <v>1576</v>
      </c>
      <c r="T87">
        <v>3217</v>
      </c>
      <c r="U87">
        <v>0</v>
      </c>
      <c r="V87">
        <v>0</v>
      </c>
      <c r="W87">
        <v>72839</v>
      </c>
      <c r="X87">
        <v>9485</v>
      </c>
      <c r="Y87">
        <v>11239786.09</v>
      </c>
      <c r="Z87">
        <v>16607950.449999999</v>
      </c>
      <c r="AA87">
        <v>0</v>
      </c>
      <c r="AB87">
        <v>27847736.539999999</v>
      </c>
      <c r="AC87">
        <v>60592.34</v>
      </c>
      <c r="AD87">
        <v>23699.360000000001</v>
      </c>
    </row>
    <row r="88" spans="1:30" x14ac:dyDescent="0.3">
      <c r="A88" t="s">
        <v>45</v>
      </c>
      <c r="B88">
        <v>2</v>
      </c>
      <c r="C88" t="str">
        <f t="shared" si="1"/>
        <v>2 dose Pfizer or 1 dose J&amp;J for all ages</v>
      </c>
      <c r="D88">
        <v>359</v>
      </c>
      <c r="E88">
        <v>0</v>
      </c>
      <c r="F88">
        <v>67572</v>
      </c>
      <c r="G88">
        <v>76957</v>
      </c>
      <c r="H88">
        <v>144529</v>
      </c>
      <c r="I88">
        <v>1</v>
      </c>
      <c r="J88">
        <v>0</v>
      </c>
      <c r="K88">
        <v>0</v>
      </c>
      <c r="L88">
        <v>1</v>
      </c>
      <c r="M88">
        <v>171963</v>
      </c>
      <c r="N88">
        <v>239454</v>
      </c>
      <c r="O88">
        <v>20921</v>
      </c>
      <c r="P88">
        <v>432338</v>
      </c>
      <c r="Q88">
        <v>25</v>
      </c>
      <c r="R88">
        <v>1000</v>
      </c>
      <c r="S88">
        <v>330</v>
      </c>
      <c r="T88">
        <v>1355</v>
      </c>
      <c r="U88">
        <v>0</v>
      </c>
      <c r="V88">
        <v>0</v>
      </c>
      <c r="W88">
        <v>47280</v>
      </c>
      <c r="X88">
        <v>9138</v>
      </c>
      <c r="Y88">
        <v>7295776.7999999998</v>
      </c>
      <c r="Z88">
        <v>16000363.859999999</v>
      </c>
      <c r="AA88">
        <v>3275711.2923872801</v>
      </c>
      <c r="AB88">
        <v>26571851.952387199</v>
      </c>
      <c r="AC88">
        <v>30875.200000000001</v>
      </c>
      <c r="AD88">
        <v>31518.8299999999</v>
      </c>
    </row>
    <row r="89" spans="1:30" x14ac:dyDescent="0.3">
      <c r="A89" t="s">
        <v>45</v>
      </c>
      <c r="B89">
        <v>3</v>
      </c>
      <c r="C89" t="str">
        <f t="shared" si="1"/>
        <v>1 dose Pfizer or 1 dose J&amp;J for all ages</v>
      </c>
      <c r="D89">
        <v>359</v>
      </c>
      <c r="E89">
        <v>0</v>
      </c>
      <c r="F89">
        <v>145464</v>
      </c>
      <c r="G89">
        <v>76560</v>
      </c>
      <c r="H89">
        <v>222024</v>
      </c>
      <c r="I89">
        <v>0</v>
      </c>
      <c r="J89">
        <v>0</v>
      </c>
      <c r="K89">
        <v>0</v>
      </c>
      <c r="L89">
        <v>0</v>
      </c>
      <c r="M89">
        <v>164993</v>
      </c>
      <c r="N89">
        <v>213255</v>
      </c>
      <c r="O89">
        <v>21583</v>
      </c>
      <c r="P89">
        <v>399831</v>
      </c>
      <c r="Q89">
        <v>13</v>
      </c>
      <c r="R89">
        <v>742</v>
      </c>
      <c r="S89">
        <v>347</v>
      </c>
      <c r="T89">
        <v>1102</v>
      </c>
      <c r="U89">
        <v>0</v>
      </c>
      <c r="V89">
        <v>0</v>
      </c>
      <c r="W89">
        <v>41959</v>
      </c>
      <c r="X89">
        <v>9526</v>
      </c>
      <c r="Y89">
        <v>6474693.29</v>
      </c>
      <c r="Z89">
        <v>16679740.220000001</v>
      </c>
      <c r="AA89">
        <v>3275711.2923872801</v>
      </c>
      <c r="AB89">
        <v>26430144.8023872</v>
      </c>
      <c r="AC89">
        <v>23699.360000000001</v>
      </c>
      <c r="AD89">
        <v>31518.8299999999</v>
      </c>
    </row>
    <row r="90" spans="1:30" x14ac:dyDescent="0.3">
      <c r="A90" t="s">
        <v>45</v>
      </c>
      <c r="B90">
        <v>4</v>
      </c>
      <c r="C90" t="str">
        <f t="shared" si="1"/>
        <v>2 dose Pfizer if ≥60y, 2 dose Pfizer or 1 dose J&amp;J if &lt;60y</v>
      </c>
      <c r="D90">
        <v>359</v>
      </c>
      <c r="E90">
        <v>0</v>
      </c>
      <c r="F90">
        <v>68904</v>
      </c>
      <c r="G90">
        <v>76740</v>
      </c>
      <c r="H90">
        <v>145644</v>
      </c>
      <c r="I90">
        <v>1</v>
      </c>
      <c r="J90">
        <v>2</v>
      </c>
      <c r="K90">
        <v>1</v>
      </c>
      <c r="L90">
        <v>4</v>
      </c>
      <c r="M90">
        <v>173706</v>
      </c>
      <c r="N90">
        <v>245959</v>
      </c>
      <c r="O90">
        <v>18680</v>
      </c>
      <c r="P90">
        <v>438345</v>
      </c>
      <c r="Q90">
        <v>28</v>
      </c>
      <c r="R90">
        <v>1041</v>
      </c>
      <c r="S90">
        <v>276</v>
      </c>
      <c r="T90">
        <v>1345</v>
      </c>
      <c r="U90">
        <v>1</v>
      </c>
      <c r="V90">
        <v>0</v>
      </c>
      <c r="W90">
        <v>47659</v>
      </c>
      <c r="X90">
        <v>9373</v>
      </c>
      <c r="Y90">
        <v>7354260.29</v>
      </c>
      <c r="Z90">
        <v>16411841.810000001</v>
      </c>
      <c r="AA90">
        <v>3275711.2923872801</v>
      </c>
      <c r="AB90">
        <v>27041813.3923872</v>
      </c>
      <c r="AC90">
        <v>31518.8299999999</v>
      </c>
      <c r="AD90">
        <v>30875.200000000001</v>
      </c>
    </row>
    <row r="91" spans="1:30" x14ac:dyDescent="0.3">
      <c r="A91" t="s">
        <v>45</v>
      </c>
      <c r="B91">
        <v>5</v>
      </c>
      <c r="C91" t="str">
        <f t="shared" si="1"/>
        <v>2 dose Pfizer if ≥60y, 1 dose Pfizer or 1 dose J&amp;J if &lt;60y</v>
      </c>
      <c r="D91">
        <v>359</v>
      </c>
      <c r="E91">
        <v>0</v>
      </c>
      <c r="F91">
        <v>68904</v>
      </c>
      <c r="G91">
        <v>76740</v>
      </c>
      <c r="H91">
        <v>145644</v>
      </c>
      <c r="I91">
        <v>1</v>
      </c>
      <c r="J91">
        <v>2</v>
      </c>
      <c r="K91">
        <v>1</v>
      </c>
      <c r="L91">
        <v>4</v>
      </c>
      <c r="M91">
        <v>173706</v>
      </c>
      <c r="N91">
        <v>245959</v>
      </c>
      <c r="O91">
        <v>18680</v>
      </c>
      <c r="P91">
        <v>438345</v>
      </c>
      <c r="Q91">
        <v>28</v>
      </c>
      <c r="R91">
        <v>1041</v>
      </c>
      <c r="S91">
        <v>276</v>
      </c>
      <c r="T91">
        <v>1345</v>
      </c>
      <c r="U91">
        <v>1</v>
      </c>
      <c r="V91">
        <v>0</v>
      </c>
      <c r="W91">
        <v>47659</v>
      </c>
      <c r="X91">
        <v>9373</v>
      </c>
      <c r="Y91">
        <v>7354260.29</v>
      </c>
      <c r="Z91">
        <v>16411841.810000001</v>
      </c>
      <c r="AA91">
        <v>3275711.2923872801</v>
      </c>
      <c r="AB91">
        <v>27041813.3923872</v>
      </c>
      <c r="AC91">
        <v>31518.8299999999</v>
      </c>
      <c r="AD91">
        <v>60592.34</v>
      </c>
    </row>
  </sheetData>
  <sortState xmlns:xlrd2="http://schemas.microsoft.com/office/spreadsheetml/2017/richdata2" ref="A2:AD91">
    <sortCondition ref="A2:A91"/>
    <sortCondition ref="U2:U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DC13D-D7D8-421A-A672-27F02D9704F3}">
  <dimension ref="A1:AC91"/>
  <sheetViews>
    <sheetView topLeftCell="N1" workbookViewId="0">
      <selection activeCell="AC11" sqref="AC11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46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">
      <c r="A2" t="s">
        <v>28</v>
      </c>
      <c r="B2">
        <v>3</v>
      </c>
      <c r="C2" t="s">
        <v>49</v>
      </c>
      <c r="D2">
        <v>359</v>
      </c>
      <c r="E2">
        <v>0</v>
      </c>
      <c r="F2">
        <v>33176</v>
      </c>
      <c r="G2">
        <v>76560</v>
      </c>
      <c r="H2">
        <v>109736</v>
      </c>
      <c r="I2">
        <v>57</v>
      </c>
      <c r="J2">
        <v>81</v>
      </c>
      <c r="K2">
        <v>6</v>
      </c>
      <c r="L2">
        <v>144</v>
      </c>
      <c r="M2">
        <v>111276</v>
      </c>
      <c r="N2">
        <v>159746</v>
      </c>
      <c r="O2">
        <v>14452</v>
      </c>
      <c r="P2">
        <v>285474</v>
      </c>
      <c r="Q2">
        <v>10</v>
      </c>
      <c r="R2">
        <v>296</v>
      </c>
      <c r="S2">
        <v>145</v>
      </c>
      <c r="T2">
        <v>451</v>
      </c>
      <c r="U2">
        <v>29</v>
      </c>
      <c r="V2">
        <v>11</v>
      </c>
      <c r="W2">
        <v>32708</v>
      </c>
      <c r="X2">
        <v>11472</v>
      </c>
      <c r="Y2">
        <v>5047171.4800000004</v>
      </c>
      <c r="Z2">
        <v>20087127.84</v>
      </c>
      <c r="AA2">
        <v>1637855.6461936401</v>
      </c>
      <c r="AB2">
        <v>26772154.966193601</v>
      </c>
      <c r="AC2">
        <v>9810.14</v>
      </c>
    </row>
    <row r="3" spans="1:29" x14ac:dyDescent="0.3">
      <c r="A3" t="s">
        <v>28</v>
      </c>
      <c r="B3">
        <v>2</v>
      </c>
      <c r="C3" t="s">
        <v>48</v>
      </c>
      <c r="D3">
        <v>359</v>
      </c>
      <c r="E3">
        <v>0</v>
      </c>
      <c r="F3">
        <v>0</v>
      </c>
      <c r="G3">
        <v>73203</v>
      </c>
      <c r="H3">
        <v>73203</v>
      </c>
      <c r="I3">
        <v>55</v>
      </c>
      <c r="J3">
        <v>72</v>
      </c>
      <c r="K3">
        <v>2</v>
      </c>
      <c r="L3">
        <v>129</v>
      </c>
      <c r="M3">
        <v>118341</v>
      </c>
      <c r="N3">
        <v>174950</v>
      </c>
      <c r="O3">
        <v>14972</v>
      </c>
      <c r="P3">
        <v>308263</v>
      </c>
      <c r="Q3">
        <v>7</v>
      </c>
      <c r="R3">
        <v>410</v>
      </c>
      <c r="S3">
        <v>191</v>
      </c>
      <c r="T3">
        <v>608</v>
      </c>
      <c r="U3">
        <v>22</v>
      </c>
      <c r="V3">
        <v>7</v>
      </c>
      <c r="W3">
        <v>35523</v>
      </c>
      <c r="X3">
        <v>11436</v>
      </c>
      <c r="Y3">
        <v>5481554.1299999999</v>
      </c>
      <c r="Z3">
        <v>20024092.920000002</v>
      </c>
      <c r="AA3">
        <v>1637855.6461936401</v>
      </c>
      <c r="AB3">
        <v>27143502.696193598</v>
      </c>
      <c r="AC3">
        <v>13076.4399999999</v>
      </c>
    </row>
    <row r="4" spans="1:29" x14ac:dyDescent="0.3">
      <c r="A4" t="s">
        <v>28</v>
      </c>
      <c r="B4">
        <v>4</v>
      </c>
      <c r="C4" t="s">
        <v>50</v>
      </c>
      <c r="D4">
        <v>359</v>
      </c>
      <c r="E4">
        <v>0</v>
      </c>
      <c r="F4">
        <v>0</v>
      </c>
      <c r="G4">
        <v>73203</v>
      </c>
      <c r="H4">
        <v>73203</v>
      </c>
      <c r="I4">
        <v>55</v>
      </c>
      <c r="J4">
        <v>72</v>
      </c>
      <c r="K4">
        <v>2</v>
      </c>
      <c r="L4">
        <v>129</v>
      </c>
      <c r="M4">
        <v>118341</v>
      </c>
      <c r="N4">
        <v>174950</v>
      </c>
      <c r="O4">
        <v>14972</v>
      </c>
      <c r="P4">
        <v>308263</v>
      </c>
      <c r="Q4">
        <v>7</v>
      </c>
      <c r="R4">
        <v>410</v>
      </c>
      <c r="S4">
        <v>191</v>
      </c>
      <c r="T4">
        <v>608</v>
      </c>
      <c r="U4">
        <v>22</v>
      </c>
      <c r="V4">
        <v>7</v>
      </c>
      <c r="W4">
        <v>35523</v>
      </c>
      <c r="X4">
        <v>11436</v>
      </c>
      <c r="Y4">
        <v>5481554.1299999999</v>
      </c>
      <c r="Z4">
        <v>20024092.920000002</v>
      </c>
      <c r="AA4">
        <v>1637855.6461936401</v>
      </c>
      <c r="AB4">
        <v>27143502.696193598</v>
      </c>
      <c r="AC4">
        <v>13076.4399999999</v>
      </c>
    </row>
    <row r="5" spans="1:29" x14ac:dyDescent="0.3">
      <c r="A5" t="s">
        <v>28</v>
      </c>
      <c r="B5">
        <v>5</v>
      </c>
      <c r="C5" t="s">
        <v>51</v>
      </c>
      <c r="D5">
        <v>359</v>
      </c>
      <c r="E5">
        <v>0</v>
      </c>
      <c r="F5">
        <v>0</v>
      </c>
      <c r="G5">
        <v>73203</v>
      </c>
      <c r="H5">
        <v>73203</v>
      </c>
      <c r="I5">
        <v>55</v>
      </c>
      <c r="J5">
        <v>72</v>
      </c>
      <c r="K5">
        <v>2</v>
      </c>
      <c r="L5">
        <v>129</v>
      </c>
      <c r="M5">
        <v>118341</v>
      </c>
      <c r="N5">
        <v>174950</v>
      </c>
      <c r="O5">
        <v>14972</v>
      </c>
      <c r="P5">
        <v>308263</v>
      </c>
      <c r="Q5">
        <v>7</v>
      </c>
      <c r="R5">
        <v>410</v>
      </c>
      <c r="S5">
        <v>191</v>
      </c>
      <c r="T5">
        <v>608</v>
      </c>
      <c r="U5">
        <v>22</v>
      </c>
      <c r="V5">
        <v>7</v>
      </c>
      <c r="W5">
        <v>35523</v>
      </c>
      <c r="X5">
        <v>11436</v>
      </c>
      <c r="Y5">
        <v>5481554.1299999999</v>
      </c>
      <c r="Z5">
        <v>20024092.920000002</v>
      </c>
      <c r="AA5">
        <v>1637855.6461936401</v>
      </c>
      <c r="AB5">
        <v>27143502.696193598</v>
      </c>
      <c r="AC5">
        <v>13076.4399999999</v>
      </c>
    </row>
    <row r="6" spans="1:29" x14ac:dyDescent="0.3">
      <c r="A6" t="s">
        <v>28</v>
      </c>
      <c r="B6">
        <v>1</v>
      </c>
      <c r="C6" t="s">
        <v>47</v>
      </c>
      <c r="D6">
        <v>359</v>
      </c>
      <c r="E6">
        <v>0</v>
      </c>
      <c r="F6">
        <v>0</v>
      </c>
      <c r="G6">
        <v>0</v>
      </c>
      <c r="H6">
        <v>0</v>
      </c>
      <c r="I6">
        <v>21</v>
      </c>
      <c r="J6">
        <v>41</v>
      </c>
      <c r="K6">
        <v>6</v>
      </c>
      <c r="L6">
        <v>68</v>
      </c>
      <c r="M6">
        <v>131586</v>
      </c>
      <c r="N6">
        <v>194751</v>
      </c>
      <c r="O6">
        <v>32365</v>
      </c>
      <c r="P6">
        <v>358702</v>
      </c>
      <c r="Q6">
        <v>14</v>
      </c>
      <c r="R6">
        <v>651</v>
      </c>
      <c r="S6">
        <v>897</v>
      </c>
      <c r="T6">
        <v>1562</v>
      </c>
      <c r="U6">
        <v>17</v>
      </c>
      <c r="V6">
        <v>7</v>
      </c>
      <c r="W6">
        <v>51381</v>
      </c>
      <c r="X6">
        <v>12332</v>
      </c>
      <c r="Y6">
        <v>7928602.1100000003</v>
      </c>
      <c r="Z6">
        <v>21592962.039999999</v>
      </c>
      <c r="AA6">
        <v>0</v>
      </c>
      <c r="AB6">
        <v>29521564.149999999</v>
      </c>
      <c r="AC6">
        <v>27428.47</v>
      </c>
    </row>
    <row r="7" spans="1:29" x14ac:dyDescent="0.3">
      <c r="A7" t="s">
        <v>34</v>
      </c>
      <c r="B7">
        <v>2</v>
      </c>
      <c r="C7" t="s">
        <v>48</v>
      </c>
      <c r="D7">
        <v>359</v>
      </c>
      <c r="E7">
        <v>0</v>
      </c>
      <c r="F7">
        <v>0</v>
      </c>
      <c r="G7">
        <v>73203</v>
      </c>
      <c r="H7">
        <v>73203</v>
      </c>
      <c r="I7">
        <v>61</v>
      </c>
      <c r="J7">
        <v>72</v>
      </c>
      <c r="K7">
        <v>7</v>
      </c>
      <c r="L7">
        <v>140</v>
      </c>
      <c r="M7">
        <v>117882</v>
      </c>
      <c r="N7">
        <v>174897</v>
      </c>
      <c r="O7">
        <v>15960</v>
      </c>
      <c r="P7">
        <v>308739</v>
      </c>
      <c r="Q7">
        <v>3</v>
      </c>
      <c r="R7">
        <v>401</v>
      </c>
      <c r="S7">
        <v>235</v>
      </c>
      <c r="T7">
        <v>639</v>
      </c>
      <c r="U7">
        <v>31</v>
      </c>
      <c r="V7">
        <v>13</v>
      </c>
      <c r="W7">
        <v>37199</v>
      </c>
      <c r="X7">
        <v>12049</v>
      </c>
      <c r="Y7">
        <v>5740177.6900000004</v>
      </c>
      <c r="Z7">
        <v>21097437.530000001</v>
      </c>
      <c r="AA7">
        <v>1637855.6461936401</v>
      </c>
      <c r="AB7">
        <v>28475470.8661936</v>
      </c>
      <c r="AC7">
        <v>13089.6899999999</v>
      </c>
    </row>
    <row r="8" spans="1:29" x14ac:dyDescent="0.3">
      <c r="A8" t="s">
        <v>34</v>
      </c>
      <c r="B8">
        <v>4</v>
      </c>
      <c r="C8" t="s">
        <v>50</v>
      </c>
      <c r="D8">
        <v>359</v>
      </c>
      <c r="E8">
        <v>0</v>
      </c>
      <c r="F8">
        <v>0</v>
      </c>
      <c r="G8">
        <v>73203</v>
      </c>
      <c r="H8">
        <v>73203</v>
      </c>
      <c r="I8">
        <v>61</v>
      </c>
      <c r="J8">
        <v>72</v>
      </c>
      <c r="K8">
        <v>7</v>
      </c>
      <c r="L8">
        <v>140</v>
      </c>
      <c r="M8">
        <v>117882</v>
      </c>
      <c r="N8">
        <v>174897</v>
      </c>
      <c r="O8">
        <v>15960</v>
      </c>
      <c r="P8">
        <v>308739</v>
      </c>
      <c r="Q8">
        <v>3</v>
      </c>
      <c r="R8">
        <v>401</v>
      </c>
      <c r="S8">
        <v>235</v>
      </c>
      <c r="T8">
        <v>639</v>
      </c>
      <c r="U8">
        <v>31</v>
      </c>
      <c r="V8">
        <v>13</v>
      </c>
      <c r="W8">
        <v>37199</v>
      </c>
      <c r="X8">
        <v>12049</v>
      </c>
      <c r="Y8">
        <v>5740177.6900000004</v>
      </c>
      <c r="Z8">
        <v>21097437.530000001</v>
      </c>
      <c r="AA8">
        <v>1637855.6461936401</v>
      </c>
      <c r="AB8">
        <v>28475470.8661936</v>
      </c>
      <c r="AC8">
        <v>13089.6899999999</v>
      </c>
    </row>
    <row r="9" spans="1:29" x14ac:dyDescent="0.3">
      <c r="A9" t="s">
        <v>34</v>
      </c>
      <c r="B9">
        <v>5</v>
      </c>
      <c r="C9" t="s">
        <v>51</v>
      </c>
      <c r="D9">
        <v>359</v>
      </c>
      <c r="E9">
        <v>0</v>
      </c>
      <c r="F9">
        <v>0</v>
      </c>
      <c r="G9">
        <v>73203</v>
      </c>
      <c r="H9">
        <v>73203</v>
      </c>
      <c r="I9">
        <v>61</v>
      </c>
      <c r="J9">
        <v>72</v>
      </c>
      <c r="K9">
        <v>7</v>
      </c>
      <c r="L9">
        <v>140</v>
      </c>
      <c r="M9">
        <v>117882</v>
      </c>
      <c r="N9">
        <v>174897</v>
      </c>
      <c r="O9">
        <v>15960</v>
      </c>
      <c r="P9">
        <v>308739</v>
      </c>
      <c r="Q9">
        <v>3</v>
      </c>
      <c r="R9">
        <v>401</v>
      </c>
      <c r="S9">
        <v>235</v>
      </c>
      <c r="T9">
        <v>639</v>
      </c>
      <c r="U9">
        <v>31</v>
      </c>
      <c r="V9">
        <v>13</v>
      </c>
      <c r="W9">
        <v>37199</v>
      </c>
      <c r="X9">
        <v>12049</v>
      </c>
      <c r="Y9">
        <v>5740177.6900000004</v>
      </c>
      <c r="Z9">
        <v>21097437.530000001</v>
      </c>
      <c r="AA9">
        <v>1637855.6461936401</v>
      </c>
      <c r="AB9">
        <v>28475470.8661936</v>
      </c>
      <c r="AC9">
        <v>13089.6899999999</v>
      </c>
    </row>
    <row r="10" spans="1:29" x14ac:dyDescent="0.3">
      <c r="A10" t="s">
        <v>34</v>
      </c>
      <c r="B10">
        <v>3</v>
      </c>
      <c r="C10" t="s">
        <v>49</v>
      </c>
      <c r="D10">
        <v>359</v>
      </c>
      <c r="E10">
        <v>0</v>
      </c>
      <c r="F10">
        <v>33176</v>
      </c>
      <c r="G10">
        <v>76560</v>
      </c>
      <c r="H10">
        <v>109736</v>
      </c>
      <c r="I10">
        <v>38</v>
      </c>
      <c r="J10">
        <v>56</v>
      </c>
      <c r="K10">
        <v>3</v>
      </c>
      <c r="L10">
        <v>97</v>
      </c>
      <c r="M10">
        <v>120633</v>
      </c>
      <c r="N10">
        <v>176002</v>
      </c>
      <c r="O10">
        <v>21731</v>
      </c>
      <c r="P10">
        <v>318366</v>
      </c>
      <c r="Q10">
        <v>3</v>
      </c>
      <c r="R10">
        <v>437</v>
      </c>
      <c r="S10">
        <v>385</v>
      </c>
      <c r="T10">
        <v>825</v>
      </c>
      <c r="U10">
        <v>19</v>
      </c>
      <c r="V10">
        <v>3</v>
      </c>
      <c r="W10">
        <v>39204</v>
      </c>
      <c r="X10">
        <v>12209</v>
      </c>
      <c r="Y10">
        <v>6049569.2400000002</v>
      </c>
      <c r="Z10">
        <v>21377592.73</v>
      </c>
      <c r="AA10">
        <v>1637855.6461936401</v>
      </c>
      <c r="AB10">
        <v>29065017.6161936</v>
      </c>
      <c r="AC10">
        <v>15659.13</v>
      </c>
    </row>
    <row r="11" spans="1:29" x14ac:dyDescent="0.3">
      <c r="A11" t="s">
        <v>34</v>
      </c>
      <c r="B11">
        <v>1</v>
      </c>
      <c r="C11" t="s">
        <v>47</v>
      </c>
      <c r="D11">
        <v>359</v>
      </c>
      <c r="E11">
        <v>0</v>
      </c>
      <c r="F11">
        <v>0</v>
      </c>
      <c r="G11">
        <v>0</v>
      </c>
      <c r="H11">
        <v>0</v>
      </c>
      <c r="I11">
        <v>21</v>
      </c>
      <c r="J11">
        <v>41</v>
      </c>
      <c r="K11">
        <v>6</v>
      </c>
      <c r="L11">
        <v>68</v>
      </c>
      <c r="M11">
        <v>131586</v>
      </c>
      <c r="N11">
        <v>194751</v>
      </c>
      <c r="O11">
        <v>32365</v>
      </c>
      <c r="P11">
        <v>358702</v>
      </c>
      <c r="Q11">
        <v>14</v>
      </c>
      <c r="R11">
        <v>651</v>
      </c>
      <c r="S11">
        <v>897</v>
      </c>
      <c r="T11">
        <v>1562</v>
      </c>
      <c r="U11">
        <v>17</v>
      </c>
      <c r="V11">
        <v>7</v>
      </c>
      <c r="W11">
        <v>51381</v>
      </c>
      <c r="X11">
        <v>12332</v>
      </c>
      <c r="Y11">
        <v>7928602.1100000003</v>
      </c>
      <c r="Z11">
        <v>21592962.039999999</v>
      </c>
      <c r="AA11">
        <v>0</v>
      </c>
      <c r="AB11">
        <v>29521564.149999999</v>
      </c>
      <c r="AC11">
        <v>27428.47</v>
      </c>
    </row>
    <row r="12" spans="1:29" x14ac:dyDescent="0.3">
      <c r="A12" t="s">
        <v>36</v>
      </c>
      <c r="B12">
        <v>2</v>
      </c>
      <c r="C12" t="s">
        <v>48</v>
      </c>
      <c r="D12">
        <v>359</v>
      </c>
      <c r="E12">
        <v>0</v>
      </c>
      <c r="F12">
        <v>0</v>
      </c>
      <c r="G12">
        <v>73203</v>
      </c>
      <c r="H12">
        <v>73203</v>
      </c>
      <c r="I12">
        <v>57</v>
      </c>
      <c r="J12">
        <v>78</v>
      </c>
      <c r="K12">
        <v>5</v>
      </c>
      <c r="L12">
        <v>140</v>
      </c>
      <c r="M12">
        <v>116805</v>
      </c>
      <c r="N12">
        <v>172943</v>
      </c>
      <c r="O12">
        <v>15479</v>
      </c>
      <c r="P12">
        <v>305227</v>
      </c>
      <c r="Q12">
        <v>5</v>
      </c>
      <c r="R12">
        <v>393</v>
      </c>
      <c r="S12">
        <v>213</v>
      </c>
      <c r="T12">
        <v>611</v>
      </c>
      <c r="U12">
        <v>25</v>
      </c>
      <c r="V12">
        <v>3</v>
      </c>
      <c r="W12">
        <v>36019</v>
      </c>
      <c r="X12">
        <v>11428</v>
      </c>
      <c r="Y12">
        <v>5558091.8899999997</v>
      </c>
      <c r="Z12">
        <v>20010085.16</v>
      </c>
      <c r="AA12">
        <v>1637855.6461936401</v>
      </c>
      <c r="AB12">
        <v>27206032.696193598</v>
      </c>
      <c r="AC12">
        <v>12760.6899999999</v>
      </c>
    </row>
    <row r="13" spans="1:29" x14ac:dyDescent="0.3">
      <c r="A13" t="s">
        <v>36</v>
      </c>
      <c r="B13">
        <v>4</v>
      </c>
      <c r="C13" t="s">
        <v>50</v>
      </c>
      <c r="D13">
        <v>359</v>
      </c>
      <c r="E13">
        <v>0</v>
      </c>
      <c r="F13">
        <v>0</v>
      </c>
      <c r="G13">
        <v>73203</v>
      </c>
      <c r="H13">
        <v>73203</v>
      </c>
      <c r="I13">
        <v>57</v>
      </c>
      <c r="J13">
        <v>78</v>
      </c>
      <c r="K13">
        <v>5</v>
      </c>
      <c r="L13">
        <v>140</v>
      </c>
      <c r="M13">
        <v>116805</v>
      </c>
      <c r="N13">
        <v>172943</v>
      </c>
      <c r="O13">
        <v>15479</v>
      </c>
      <c r="P13">
        <v>305227</v>
      </c>
      <c r="Q13">
        <v>5</v>
      </c>
      <c r="R13">
        <v>393</v>
      </c>
      <c r="S13">
        <v>213</v>
      </c>
      <c r="T13">
        <v>611</v>
      </c>
      <c r="U13">
        <v>25</v>
      </c>
      <c r="V13">
        <v>3</v>
      </c>
      <c r="W13">
        <v>36019</v>
      </c>
      <c r="X13">
        <v>11428</v>
      </c>
      <c r="Y13">
        <v>5558091.8899999997</v>
      </c>
      <c r="Z13">
        <v>20010085.16</v>
      </c>
      <c r="AA13">
        <v>1637855.6461936401</v>
      </c>
      <c r="AB13">
        <v>27206032.696193598</v>
      </c>
      <c r="AC13">
        <v>12760.6899999999</v>
      </c>
    </row>
    <row r="14" spans="1:29" x14ac:dyDescent="0.3">
      <c r="A14" t="s">
        <v>36</v>
      </c>
      <c r="B14">
        <v>5</v>
      </c>
      <c r="C14" t="s">
        <v>51</v>
      </c>
      <c r="D14">
        <v>359</v>
      </c>
      <c r="E14">
        <v>0</v>
      </c>
      <c r="F14">
        <v>0</v>
      </c>
      <c r="G14">
        <v>73203</v>
      </c>
      <c r="H14">
        <v>73203</v>
      </c>
      <c r="I14">
        <v>57</v>
      </c>
      <c r="J14">
        <v>78</v>
      </c>
      <c r="K14">
        <v>5</v>
      </c>
      <c r="L14">
        <v>140</v>
      </c>
      <c r="M14">
        <v>116805</v>
      </c>
      <c r="N14">
        <v>172943</v>
      </c>
      <c r="O14">
        <v>15479</v>
      </c>
      <c r="P14">
        <v>305227</v>
      </c>
      <c r="Q14">
        <v>5</v>
      </c>
      <c r="R14">
        <v>393</v>
      </c>
      <c r="S14">
        <v>213</v>
      </c>
      <c r="T14">
        <v>611</v>
      </c>
      <c r="U14">
        <v>25</v>
      </c>
      <c r="V14">
        <v>3</v>
      </c>
      <c r="W14">
        <v>36019</v>
      </c>
      <c r="X14">
        <v>11428</v>
      </c>
      <c r="Y14">
        <v>5558091.8899999997</v>
      </c>
      <c r="Z14">
        <v>20010085.16</v>
      </c>
      <c r="AA14">
        <v>1637855.6461936401</v>
      </c>
      <c r="AB14">
        <v>27206032.696193598</v>
      </c>
      <c r="AC14">
        <v>12760.6899999999</v>
      </c>
    </row>
    <row r="15" spans="1:29" x14ac:dyDescent="0.3">
      <c r="A15" t="s">
        <v>36</v>
      </c>
      <c r="B15">
        <v>3</v>
      </c>
      <c r="C15" t="s">
        <v>49</v>
      </c>
      <c r="D15">
        <v>359</v>
      </c>
      <c r="E15">
        <v>0</v>
      </c>
      <c r="F15">
        <v>33176</v>
      </c>
      <c r="G15">
        <v>76560</v>
      </c>
      <c r="H15">
        <v>109736</v>
      </c>
      <c r="I15">
        <v>35</v>
      </c>
      <c r="J15">
        <v>60</v>
      </c>
      <c r="K15">
        <v>7</v>
      </c>
      <c r="L15">
        <v>102</v>
      </c>
      <c r="M15">
        <v>116703</v>
      </c>
      <c r="N15">
        <v>168488</v>
      </c>
      <c r="O15">
        <v>18956</v>
      </c>
      <c r="P15">
        <v>304147</v>
      </c>
      <c r="Q15">
        <v>10</v>
      </c>
      <c r="R15">
        <v>427</v>
      </c>
      <c r="S15">
        <v>343</v>
      </c>
      <c r="T15">
        <v>780</v>
      </c>
      <c r="U15">
        <v>20</v>
      </c>
      <c r="V15">
        <v>5</v>
      </c>
      <c r="W15">
        <v>36706</v>
      </c>
      <c r="X15">
        <v>11605</v>
      </c>
      <c r="Y15">
        <v>5664102.8600000003</v>
      </c>
      <c r="Z15">
        <v>20320006.850000001</v>
      </c>
      <c r="AA15">
        <v>1637855.6461936401</v>
      </c>
      <c r="AB15">
        <v>27621965.356193598</v>
      </c>
      <c r="AC15">
        <v>15354.75</v>
      </c>
    </row>
    <row r="16" spans="1:29" x14ac:dyDescent="0.3">
      <c r="A16" t="s">
        <v>36</v>
      </c>
      <c r="B16">
        <v>1</v>
      </c>
      <c r="C16" t="s">
        <v>47</v>
      </c>
      <c r="D16">
        <v>359</v>
      </c>
      <c r="E16">
        <v>0</v>
      </c>
      <c r="F16">
        <v>0</v>
      </c>
      <c r="G16">
        <v>0</v>
      </c>
      <c r="H16">
        <v>0</v>
      </c>
      <c r="I16">
        <v>21</v>
      </c>
      <c r="J16">
        <v>41</v>
      </c>
      <c r="K16">
        <v>6</v>
      </c>
      <c r="L16">
        <v>68</v>
      </c>
      <c r="M16">
        <v>131586</v>
      </c>
      <c r="N16">
        <v>194751</v>
      </c>
      <c r="O16">
        <v>32365</v>
      </c>
      <c r="P16">
        <v>358702</v>
      </c>
      <c r="Q16">
        <v>14</v>
      </c>
      <c r="R16">
        <v>651</v>
      </c>
      <c r="S16">
        <v>897</v>
      </c>
      <c r="T16">
        <v>1562</v>
      </c>
      <c r="U16">
        <v>17</v>
      </c>
      <c r="V16">
        <v>7</v>
      </c>
      <c r="W16">
        <v>51381</v>
      </c>
      <c r="X16">
        <v>12332</v>
      </c>
      <c r="Y16">
        <v>7928602.1100000003</v>
      </c>
      <c r="Z16">
        <v>21592962.039999999</v>
      </c>
      <c r="AA16">
        <v>0</v>
      </c>
      <c r="AB16">
        <v>29521564.149999999</v>
      </c>
      <c r="AC16">
        <v>27428.47</v>
      </c>
    </row>
    <row r="17" spans="1:29" x14ac:dyDescent="0.3">
      <c r="A17" t="s">
        <v>38</v>
      </c>
      <c r="B17">
        <v>2</v>
      </c>
      <c r="C17" t="s">
        <v>48</v>
      </c>
      <c r="D17">
        <v>359</v>
      </c>
      <c r="E17">
        <v>0</v>
      </c>
      <c r="F17">
        <v>0</v>
      </c>
      <c r="G17">
        <v>73203</v>
      </c>
      <c r="H17">
        <v>73203</v>
      </c>
      <c r="I17">
        <v>57</v>
      </c>
      <c r="J17">
        <v>77</v>
      </c>
      <c r="K17">
        <v>4</v>
      </c>
      <c r="L17">
        <v>138</v>
      </c>
      <c r="M17">
        <v>116766</v>
      </c>
      <c r="N17">
        <v>172790</v>
      </c>
      <c r="O17">
        <v>14941</v>
      </c>
      <c r="P17">
        <v>304497</v>
      </c>
      <c r="Q17">
        <v>4</v>
      </c>
      <c r="R17">
        <v>354</v>
      </c>
      <c r="S17">
        <v>183</v>
      </c>
      <c r="T17">
        <v>541</v>
      </c>
      <c r="U17">
        <v>25</v>
      </c>
      <c r="V17">
        <v>6</v>
      </c>
      <c r="W17">
        <v>34546</v>
      </c>
      <c r="X17">
        <v>11132</v>
      </c>
      <c r="Y17">
        <v>5330793.26</v>
      </c>
      <c r="Z17">
        <v>19491798.039999999</v>
      </c>
      <c r="AA17">
        <v>1637855.6461936401</v>
      </c>
      <c r="AB17">
        <v>26460446.946193598</v>
      </c>
      <c r="AC17">
        <v>11367.68</v>
      </c>
    </row>
    <row r="18" spans="1:29" x14ac:dyDescent="0.3">
      <c r="A18" t="s">
        <v>38</v>
      </c>
      <c r="B18">
        <v>4</v>
      </c>
      <c r="C18" t="s">
        <v>50</v>
      </c>
      <c r="D18">
        <v>359</v>
      </c>
      <c r="E18">
        <v>0</v>
      </c>
      <c r="F18">
        <v>0</v>
      </c>
      <c r="G18">
        <v>73203</v>
      </c>
      <c r="H18">
        <v>73203</v>
      </c>
      <c r="I18">
        <v>57</v>
      </c>
      <c r="J18">
        <v>77</v>
      </c>
      <c r="K18">
        <v>4</v>
      </c>
      <c r="L18">
        <v>138</v>
      </c>
      <c r="M18">
        <v>116766</v>
      </c>
      <c r="N18">
        <v>172790</v>
      </c>
      <c r="O18">
        <v>14941</v>
      </c>
      <c r="P18">
        <v>304497</v>
      </c>
      <c r="Q18">
        <v>4</v>
      </c>
      <c r="R18">
        <v>354</v>
      </c>
      <c r="S18">
        <v>183</v>
      </c>
      <c r="T18">
        <v>541</v>
      </c>
      <c r="U18">
        <v>25</v>
      </c>
      <c r="V18">
        <v>6</v>
      </c>
      <c r="W18">
        <v>34546</v>
      </c>
      <c r="X18">
        <v>11132</v>
      </c>
      <c r="Y18">
        <v>5330793.26</v>
      </c>
      <c r="Z18">
        <v>19491798.039999999</v>
      </c>
      <c r="AA18">
        <v>1637855.6461936401</v>
      </c>
      <c r="AB18">
        <v>26460446.946193598</v>
      </c>
      <c r="AC18">
        <v>11367.68</v>
      </c>
    </row>
    <row r="19" spans="1:29" x14ac:dyDescent="0.3">
      <c r="A19" t="s">
        <v>38</v>
      </c>
      <c r="B19">
        <v>5</v>
      </c>
      <c r="C19" t="s">
        <v>51</v>
      </c>
      <c r="D19">
        <v>359</v>
      </c>
      <c r="E19">
        <v>0</v>
      </c>
      <c r="F19">
        <v>0</v>
      </c>
      <c r="G19">
        <v>73203</v>
      </c>
      <c r="H19">
        <v>73203</v>
      </c>
      <c r="I19">
        <v>57</v>
      </c>
      <c r="J19">
        <v>77</v>
      </c>
      <c r="K19">
        <v>4</v>
      </c>
      <c r="L19">
        <v>138</v>
      </c>
      <c r="M19">
        <v>116766</v>
      </c>
      <c r="N19">
        <v>172790</v>
      </c>
      <c r="O19">
        <v>14941</v>
      </c>
      <c r="P19">
        <v>304497</v>
      </c>
      <c r="Q19">
        <v>4</v>
      </c>
      <c r="R19">
        <v>354</v>
      </c>
      <c r="S19">
        <v>183</v>
      </c>
      <c r="T19">
        <v>541</v>
      </c>
      <c r="U19">
        <v>25</v>
      </c>
      <c r="V19">
        <v>6</v>
      </c>
      <c r="W19">
        <v>34546</v>
      </c>
      <c r="X19">
        <v>11132</v>
      </c>
      <c r="Y19">
        <v>5330793.26</v>
      </c>
      <c r="Z19">
        <v>19491798.039999999</v>
      </c>
      <c r="AA19">
        <v>1637855.6461936401</v>
      </c>
      <c r="AB19">
        <v>26460446.946193598</v>
      </c>
      <c r="AC19">
        <v>11367.68</v>
      </c>
    </row>
    <row r="20" spans="1:29" x14ac:dyDescent="0.3">
      <c r="A20" t="s">
        <v>38</v>
      </c>
      <c r="B20">
        <v>3</v>
      </c>
      <c r="C20" t="s">
        <v>49</v>
      </c>
      <c r="D20">
        <v>359</v>
      </c>
      <c r="E20">
        <v>0</v>
      </c>
      <c r="F20">
        <v>33176</v>
      </c>
      <c r="G20">
        <v>76560</v>
      </c>
      <c r="H20">
        <v>109736</v>
      </c>
      <c r="I20">
        <v>44</v>
      </c>
      <c r="J20">
        <v>83</v>
      </c>
      <c r="K20">
        <v>11</v>
      </c>
      <c r="L20">
        <v>138</v>
      </c>
      <c r="M20">
        <v>113506</v>
      </c>
      <c r="N20">
        <v>163625</v>
      </c>
      <c r="O20">
        <v>16432</v>
      </c>
      <c r="P20">
        <v>293563</v>
      </c>
      <c r="Q20">
        <v>7</v>
      </c>
      <c r="R20">
        <v>320</v>
      </c>
      <c r="S20">
        <v>235</v>
      </c>
      <c r="T20">
        <v>562</v>
      </c>
      <c r="U20">
        <v>36</v>
      </c>
      <c r="V20">
        <v>8</v>
      </c>
      <c r="W20">
        <v>34497</v>
      </c>
      <c r="X20">
        <v>11485</v>
      </c>
      <c r="Y20">
        <v>5323232.07</v>
      </c>
      <c r="Z20">
        <v>20109890.449999999</v>
      </c>
      <c r="AA20">
        <v>1637855.6461936401</v>
      </c>
      <c r="AB20">
        <v>27070978.166193601</v>
      </c>
      <c r="AC20">
        <v>11236.699999999901</v>
      </c>
    </row>
    <row r="21" spans="1:29" x14ac:dyDescent="0.3">
      <c r="A21" t="s">
        <v>38</v>
      </c>
      <c r="B21">
        <v>1</v>
      </c>
      <c r="C21" t="s">
        <v>47</v>
      </c>
      <c r="D21">
        <v>359</v>
      </c>
      <c r="E21">
        <v>0</v>
      </c>
      <c r="F21">
        <v>0</v>
      </c>
      <c r="G21">
        <v>0</v>
      </c>
      <c r="H21">
        <v>0</v>
      </c>
      <c r="I21">
        <v>21</v>
      </c>
      <c r="J21">
        <v>41</v>
      </c>
      <c r="K21">
        <v>6</v>
      </c>
      <c r="L21">
        <v>68</v>
      </c>
      <c r="M21">
        <v>131586</v>
      </c>
      <c r="N21">
        <v>194751</v>
      </c>
      <c r="O21">
        <v>32365</v>
      </c>
      <c r="P21">
        <v>358702</v>
      </c>
      <c r="Q21">
        <v>14</v>
      </c>
      <c r="R21">
        <v>651</v>
      </c>
      <c r="S21">
        <v>897</v>
      </c>
      <c r="T21">
        <v>1562</v>
      </c>
      <c r="U21">
        <v>17</v>
      </c>
      <c r="V21">
        <v>7</v>
      </c>
      <c r="W21">
        <v>51381</v>
      </c>
      <c r="X21">
        <v>12332</v>
      </c>
      <c r="Y21">
        <v>7928602.1100000003</v>
      </c>
      <c r="Z21">
        <v>21592962.039999999</v>
      </c>
      <c r="AA21">
        <v>0</v>
      </c>
      <c r="AB21">
        <v>29521564.149999999</v>
      </c>
      <c r="AC21">
        <v>27428.47</v>
      </c>
    </row>
    <row r="22" spans="1:29" x14ac:dyDescent="0.3">
      <c r="A22" t="s">
        <v>30</v>
      </c>
      <c r="B22">
        <v>3</v>
      </c>
      <c r="C22" t="s">
        <v>49</v>
      </c>
      <c r="D22">
        <v>359</v>
      </c>
      <c r="E22">
        <v>0</v>
      </c>
      <c r="F22">
        <v>34020</v>
      </c>
      <c r="G22">
        <v>76545</v>
      </c>
      <c r="H22">
        <v>110565</v>
      </c>
      <c r="I22">
        <v>61</v>
      </c>
      <c r="J22">
        <v>72</v>
      </c>
      <c r="K22">
        <v>8</v>
      </c>
      <c r="L22">
        <v>141</v>
      </c>
      <c r="M22">
        <v>110327</v>
      </c>
      <c r="N22">
        <v>158275</v>
      </c>
      <c r="O22">
        <v>14432</v>
      </c>
      <c r="P22">
        <v>283034</v>
      </c>
      <c r="Q22">
        <v>1</v>
      </c>
      <c r="R22">
        <v>317</v>
      </c>
      <c r="S22">
        <v>189</v>
      </c>
      <c r="T22">
        <v>507</v>
      </c>
      <c r="U22">
        <v>27</v>
      </c>
      <c r="V22">
        <v>9</v>
      </c>
      <c r="W22">
        <v>32021</v>
      </c>
      <c r="X22">
        <v>11279</v>
      </c>
      <c r="Y22">
        <v>4941160.51</v>
      </c>
      <c r="Z22">
        <v>19749190.629999999</v>
      </c>
      <c r="AA22">
        <v>1637855.6461936401</v>
      </c>
      <c r="AB22">
        <v>26328206.786193602</v>
      </c>
      <c r="AC22">
        <v>10302.09</v>
      </c>
    </row>
    <row r="23" spans="1:29" x14ac:dyDescent="0.3">
      <c r="A23" t="s">
        <v>30</v>
      </c>
      <c r="B23">
        <v>2</v>
      </c>
      <c r="C23" t="s">
        <v>48</v>
      </c>
      <c r="D23">
        <v>359</v>
      </c>
      <c r="E23">
        <v>0</v>
      </c>
      <c r="F23">
        <v>0</v>
      </c>
      <c r="G23">
        <v>72558</v>
      </c>
      <c r="H23">
        <v>72558</v>
      </c>
      <c r="I23">
        <v>40</v>
      </c>
      <c r="J23">
        <v>57</v>
      </c>
      <c r="K23">
        <v>4</v>
      </c>
      <c r="L23">
        <v>101</v>
      </c>
      <c r="M23">
        <v>118802</v>
      </c>
      <c r="N23">
        <v>175676</v>
      </c>
      <c r="O23">
        <v>15100</v>
      </c>
      <c r="P23">
        <v>309578</v>
      </c>
      <c r="Q23">
        <v>4</v>
      </c>
      <c r="R23">
        <v>385</v>
      </c>
      <c r="S23">
        <v>186</v>
      </c>
      <c r="T23">
        <v>575</v>
      </c>
      <c r="U23">
        <v>22</v>
      </c>
      <c r="V23">
        <v>10</v>
      </c>
      <c r="W23">
        <v>36769</v>
      </c>
      <c r="X23">
        <v>11369</v>
      </c>
      <c r="Y23">
        <v>5673824.3899999997</v>
      </c>
      <c r="Z23">
        <v>19906777.93</v>
      </c>
      <c r="AA23">
        <v>1637855.6461936401</v>
      </c>
      <c r="AB23">
        <v>27218457.966193601</v>
      </c>
      <c r="AC23">
        <v>12199.99</v>
      </c>
    </row>
    <row r="24" spans="1:29" x14ac:dyDescent="0.3">
      <c r="A24" t="s">
        <v>30</v>
      </c>
      <c r="B24">
        <v>4</v>
      </c>
      <c r="C24" t="s">
        <v>50</v>
      </c>
      <c r="D24">
        <v>359</v>
      </c>
      <c r="E24">
        <v>0</v>
      </c>
      <c r="F24">
        <v>0</v>
      </c>
      <c r="G24">
        <v>72558</v>
      </c>
      <c r="H24">
        <v>72558</v>
      </c>
      <c r="I24">
        <v>40</v>
      </c>
      <c r="J24">
        <v>57</v>
      </c>
      <c r="K24">
        <v>4</v>
      </c>
      <c r="L24">
        <v>101</v>
      </c>
      <c r="M24">
        <v>118802</v>
      </c>
      <c r="N24">
        <v>175676</v>
      </c>
      <c r="O24">
        <v>15100</v>
      </c>
      <c r="P24">
        <v>309578</v>
      </c>
      <c r="Q24">
        <v>4</v>
      </c>
      <c r="R24">
        <v>385</v>
      </c>
      <c r="S24">
        <v>186</v>
      </c>
      <c r="T24">
        <v>575</v>
      </c>
      <c r="U24">
        <v>22</v>
      </c>
      <c r="V24">
        <v>10</v>
      </c>
      <c r="W24">
        <v>36769</v>
      </c>
      <c r="X24">
        <v>11369</v>
      </c>
      <c r="Y24">
        <v>5673824.3899999997</v>
      </c>
      <c r="Z24">
        <v>19906777.93</v>
      </c>
      <c r="AA24">
        <v>1637855.6461936401</v>
      </c>
      <c r="AB24">
        <v>27218457.966193601</v>
      </c>
      <c r="AC24">
        <v>12199.99</v>
      </c>
    </row>
    <row r="25" spans="1:29" x14ac:dyDescent="0.3">
      <c r="A25" t="s">
        <v>30</v>
      </c>
      <c r="B25">
        <v>5</v>
      </c>
      <c r="C25" t="s">
        <v>51</v>
      </c>
      <c r="D25">
        <v>359</v>
      </c>
      <c r="E25">
        <v>0</v>
      </c>
      <c r="F25">
        <v>0</v>
      </c>
      <c r="G25">
        <v>72558</v>
      </c>
      <c r="H25">
        <v>72558</v>
      </c>
      <c r="I25">
        <v>40</v>
      </c>
      <c r="J25">
        <v>57</v>
      </c>
      <c r="K25">
        <v>4</v>
      </c>
      <c r="L25">
        <v>101</v>
      </c>
      <c r="M25">
        <v>118802</v>
      </c>
      <c r="N25">
        <v>175676</v>
      </c>
      <c r="O25">
        <v>15100</v>
      </c>
      <c r="P25">
        <v>309578</v>
      </c>
      <c r="Q25">
        <v>4</v>
      </c>
      <c r="R25">
        <v>385</v>
      </c>
      <c r="S25">
        <v>186</v>
      </c>
      <c r="T25">
        <v>575</v>
      </c>
      <c r="U25">
        <v>22</v>
      </c>
      <c r="V25">
        <v>10</v>
      </c>
      <c r="W25">
        <v>36769</v>
      </c>
      <c r="X25">
        <v>11369</v>
      </c>
      <c r="Y25">
        <v>5673824.3899999997</v>
      </c>
      <c r="Z25">
        <v>19906777.93</v>
      </c>
      <c r="AA25">
        <v>1637855.6461936401</v>
      </c>
      <c r="AB25">
        <v>27218457.966193601</v>
      </c>
      <c r="AC25">
        <v>12199.99</v>
      </c>
    </row>
    <row r="26" spans="1:29" x14ac:dyDescent="0.3">
      <c r="A26" t="s">
        <v>30</v>
      </c>
      <c r="B26">
        <v>1</v>
      </c>
      <c r="C26" t="s">
        <v>47</v>
      </c>
      <c r="D26">
        <v>359</v>
      </c>
      <c r="E26">
        <v>0</v>
      </c>
      <c r="F26">
        <v>0</v>
      </c>
      <c r="G26">
        <v>0</v>
      </c>
      <c r="H26">
        <v>0</v>
      </c>
      <c r="I26">
        <v>21</v>
      </c>
      <c r="J26">
        <v>41</v>
      </c>
      <c r="K26">
        <v>6</v>
      </c>
      <c r="L26">
        <v>68</v>
      </c>
      <c r="M26">
        <v>131586</v>
      </c>
      <c r="N26">
        <v>194751</v>
      </c>
      <c r="O26">
        <v>32365</v>
      </c>
      <c r="P26">
        <v>358702</v>
      </c>
      <c r="Q26">
        <v>14</v>
      </c>
      <c r="R26">
        <v>651</v>
      </c>
      <c r="S26">
        <v>897</v>
      </c>
      <c r="T26">
        <v>1562</v>
      </c>
      <c r="U26">
        <v>17</v>
      </c>
      <c r="V26">
        <v>7</v>
      </c>
      <c r="W26">
        <v>51381</v>
      </c>
      <c r="X26">
        <v>12332</v>
      </c>
      <c r="Y26">
        <v>7928602.1100000003</v>
      </c>
      <c r="Z26">
        <v>21592962.039999999</v>
      </c>
      <c r="AA26">
        <v>0</v>
      </c>
      <c r="AB26">
        <v>29521564.149999999</v>
      </c>
      <c r="AC26">
        <v>27428.47</v>
      </c>
    </row>
    <row r="27" spans="1:29" x14ac:dyDescent="0.3">
      <c r="A27" t="s">
        <v>32</v>
      </c>
      <c r="B27">
        <v>3</v>
      </c>
      <c r="C27" t="s">
        <v>49</v>
      </c>
      <c r="D27">
        <v>359</v>
      </c>
      <c r="E27">
        <v>0</v>
      </c>
      <c r="F27">
        <v>34040</v>
      </c>
      <c r="G27">
        <v>76590</v>
      </c>
      <c r="H27">
        <v>110630</v>
      </c>
      <c r="I27">
        <v>49</v>
      </c>
      <c r="J27">
        <v>69</v>
      </c>
      <c r="K27">
        <v>4</v>
      </c>
      <c r="L27">
        <v>122</v>
      </c>
      <c r="M27">
        <v>113811</v>
      </c>
      <c r="N27">
        <v>163166</v>
      </c>
      <c r="O27">
        <v>15501</v>
      </c>
      <c r="P27">
        <v>292478</v>
      </c>
      <c r="Q27">
        <v>9</v>
      </c>
      <c r="R27">
        <v>352</v>
      </c>
      <c r="S27">
        <v>197</v>
      </c>
      <c r="T27">
        <v>558</v>
      </c>
      <c r="U27">
        <v>20</v>
      </c>
      <c r="V27">
        <v>11</v>
      </c>
      <c r="W27">
        <v>34571</v>
      </c>
      <c r="X27">
        <v>11453</v>
      </c>
      <c r="Y27">
        <v>5334651.01</v>
      </c>
      <c r="Z27">
        <v>20053859.41</v>
      </c>
      <c r="AA27">
        <v>1637855.6461936401</v>
      </c>
      <c r="AB27">
        <v>27026366.066193599</v>
      </c>
      <c r="AC27">
        <v>11764.26</v>
      </c>
    </row>
    <row r="28" spans="1:29" x14ac:dyDescent="0.3">
      <c r="A28" t="s">
        <v>32</v>
      </c>
      <c r="B28">
        <v>2</v>
      </c>
      <c r="C28" t="s">
        <v>48</v>
      </c>
      <c r="D28">
        <v>359</v>
      </c>
      <c r="E28">
        <v>0</v>
      </c>
      <c r="F28">
        <v>0</v>
      </c>
      <c r="G28">
        <v>72616</v>
      </c>
      <c r="H28">
        <v>72616</v>
      </c>
      <c r="I28">
        <v>41</v>
      </c>
      <c r="J28">
        <v>63</v>
      </c>
      <c r="K28">
        <v>1</v>
      </c>
      <c r="L28">
        <v>105</v>
      </c>
      <c r="M28">
        <v>118221</v>
      </c>
      <c r="N28">
        <v>175549</v>
      </c>
      <c r="O28">
        <v>15903</v>
      </c>
      <c r="P28">
        <v>309673</v>
      </c>
      <c r="Q28">
        <v>5</v>
      </c>
      <c r="R28">
        <v>370</v>
      </c>
      <c r="S28">
        <v>216</v>
      </c>
      <c r="T28">
        <v>591</v>
      </c>
      <c r="U28">
        <v>21</v>
      </c>
      <c r="V28">
        <v>4</v>
      </c>
      <c r="W28">
        <v>36118</v>
      </c>
      <c r="X28">
        <v>11681</v>
      </c>
      <c r="Y28">
        <v>5573368.5800000001</v>
      </c>
      <c r="Z28">
        <v>20453080.57</v>
      </c>
      <c r="AA28">
        <v>1637855.6461936401</v>
      </c>
      <c r="AB28">
        <v>27664304.7961936</v>
      </c>
      <c r="AC28">
        <v>12200.34</v>
      </c>
    </row>
    <row r="29" spans="1:29" x14ac:dyDescent="0.3">
      <c r="A29" t="s">
        <v>32</v>
      </c>
      <c r="B29">
        <v>4</v>
      </c>
      <c r="C29" t="s">
        <v>50</v>
      </c>
      <c r="D29">
        <v>359</v>
      </c>
      <c r="E29">
        <v>0</v>
      </c>
      <c r="F29">
        <v>0</v>
      </c>
      <c r="G29">
        <v>72616</v>
      </c>
      <c r="H29">
        <v>72616</v>
      </c>
      <c r="I29">
        <v>41</v>
      </c>
      <c r="J29">
        <v>63</v>
      </c>
      <c r="K29">
        <v>1</v>
      </c>
      <c r="L29">
        <v>105</v>
      </c>
      <c r="M29">
        <v>118221</v>
      </c>
      <c r="N29">
        <v>175549</v>
      </c>
      <c r="O29">
        <v>15903</v>
      </c>
      <c r="P29">
        <v>309673</v>
      </c>
      <c r="Q29">
        <v>5</v>
      </c>
      <c r="R29">
        <v>370</v>
      </c>
      <c r="S29">
        <v>216</v>
      </c>
      <c r="T29">
        <v>591</v>
      </c>
      <c r="U29">
        <v>21</v>
      </c>
      <c r="V29">
        <v>4</v>
      </c>
      <c r="W29">
        <v>36118</v>
      </c>
      <c r="X29">
        <v>11681</v>
      </c>
      <c r="Y29">
        <v>5573368.5800000001</v>
      </c>
      <c r="Z29">
        <v>20453080.57</v>
      </c>
      <c r="AA29">
        <v>1637855.6461936401</v>
      </c>
      <c r="AB29">
        <v>27664304.7961936</v>
      </c>
      <c r="AC29">
        <v>12200.34</v>
      </c>
    </row>
    <row r="30" spans="1:29" x14ac:dyDescent="0.3">
      <c r="A30" t="s">
        <v>32</v>
      </c>
      <c r="B30">
        <v>5</v>
      </c>
      <c r="C30" t="s">
        <v>51</v>
      </c>
      <c r="D30">
        <v>359</v>
      </c>
      <c r="E30">
        <v>0</v>
      </c>
      <c r="F30">
        <v>0</v>
      </c>
      <c r="G30">
        <v>72616</v>
      </c>
      <c r="H30">
        <v>72616</v>
      </c>
      <c r="I30">
        <v>41</v>
      </c>
      <c r="J30">
        <v>63</v>
      </c>
      <c r="K30">
        <v>1</v>
      </c>
      <c r="L30">
        <v>105</v>
      </c>
      <c r="M30">
        <v>118221</v>
      </c>
      <c r="N30">
        <v>175549</v>
      </c>
      <c r="O30">
        <v>15903</v>
      </c>
      <c r="P30">
        <v>309673</v>
      </c>
      <c r="Q30">
        <v>5</v>
      </c>
      <c r="R30">
        <v>370</v>
      </c>
      <c r="S30">
        <v>216</v>
      </c>
      <c r="T30">
        <v>591</v>
      </c>
      <c r="U30">
        <v>21</v>
      </c>
      <c r="V30">
        <v>4</v>
      </c>
      <c r="W30">
        <v>36118</v>
      </c>
      <c r="X30">
        <v>11681</v>
      </c>
      <c r="Y30">
        <v>5573368.5800000001</v>
      </c>
      <c r="Z30">
        <v>20453080.57</v>
      </c>
      <c r="AA30">
        <v>1637855.6461936401</v>
      </c>
      <c r="AB30">
        <v>27664304.7961936</v>
      </c>
      <c r="AC30">
        <v>12200.34</v>
      </c>
    </row>
    <row r="31" spans="1:29" x14ac:dyDescent="0.3">
      <c r="A31" t="s">
        <v>32</v>
      </c>
      <c r="B31">
        <v>1</v>
      </c>
      <c r="C31" t="s">
        <v>47</v>
      </c>
      <c r="D31">
        <v>359</v>
      </c>
      <c r="E31">
        <v>0</v>
      </c>
      <c r="F31">
        <v>0</v>
      </c>
      <c r="G31">
        <v>0</v>
      </c>
      <c r="H31">
        <v>0</v>
      </c>
      <c r="I31">
        <v>21</v>
      </c>
      <c r="J31">
        <v>41</v>
      </c>
      <c r="K31">
        <v>6</v>
      </c>
      <c r="L31">
        <v>68</v>
      </c>
      <c r="M31">
        <v>131586</v>
      </c>
      <c r="N31">
        <v>194751</v>
      </c>
      <c r="O31">
        <v>32365</v>
      </c>
      <c r="P31">
        <v>358702</v>
      </c>
      <c r="Q31">
        <v>14</v>
      </c>
      <c r="R31">
        <v>651</v>
      </c>
      <c r="S31">
        <v>897</v>
      </c>
      <c r="T31">
        <v>1562</v>
      </c>
      <c r="U31">
        <v>17</v>
      </c>
      <c r="V31">
        <v>7</v>
      </c>
      <c r="W31">
        <v>51381</v>
      </c>
      <c r="X31">
        <v>12332</v>
      </c>
      <c r="Y31">
        <v>7928602.1100000003</v>
      </c>
      <c r="Z31">
        <v>21592962.039999999</v>
      </c>
      <c r="AA31">
        <v>0</v>
      </c>
      <c r="AB31">
        <v>29521564.149999999</v>
      </c>
      <c r="AC31">
        <v>27428.47</v>
      </c>
    </row>
    <row r="32" spans="1:29" x14ac:dyDescent="0.3">
      <c r="A32" t="s">
        <v>40</v>
      </c>
      <c r="B32">
        <v>3</v>
      </c>
      <c r="C32" t="s">
        <v>49</v>
      </c>
      <c r="D32">
        <v>359</v>
      </c>
      <c r="E32">
        <v>0</v>
      </c>
      <c r="F32">
        <v>33176</v>
      </c>
      <c r="G32">
        <v>76560</v>
      </c>
      <c r="H32">
        <v>109736</v>
      </c>
      <c r="I32">
        <v>28</v>
      </c>
      <c r="J32">
        <v>55</v>
      </c>
      <c r="K32">
        <v>3</v>
      </c>
      <c r="L32">
        <v>86</v>
      </c>
      <c r="M32">
        <v>12247</v>
      </c>
      <c r="N32">
        <v>17457</v>
      </c>
      <c r="O32">
        <v>1686</v>
      </c>
      <c r="P32">
        <v>31390</v>
      </c>
      <c r="Q32">
        <v>0</v>
      </c>
      <c r="R32">
        <v>23</v>
      </c>
      <c r="S32">
        <v>20</v>
      </c>
      <c r="T32">
        <v>43</v>
      </c>
      <c r="U32">
        <v>8</v>
      </c>
      <c r="V32">
        <v>2</v>
      </c>
      <c r="W32">
        <v>3873</v>
      </c>
      <c r="X32">
        <v>1344</v>
      </c>
      <c r="Y32">
        <v>597642.63</v>
      </c>
      <c r="Z32">
        <v>2353303.6800000002</v>
      </c>
      <c r="AA32">
        <v>1637855.6461936401</v>
      </c>
      <c r="AB32">
        <v>4588801.9561936399</v>
      </c>
      <c r="AC32">
        <v>811.969999999999</v>
      </c>
    </row>
    <row r="33" spans="1:29" x14ac:dyDescent="0.3">
      <c r="A33" t="s">
        <v>40</v>
      </c>
      <c r="B33">
        <v>2</v>
      </c>
      <c r="C33" t="s">
        <v>48</v>
      </c>
      <c r="D33">
        <v>359</v>
      </c>
      <c r="E33">
        <v>0</v>
      </c>
      <c r="F33">
        <v>0</v>
      </c>
      <c r="G33">
        <v>73203</v>
      </c>
      <c r="H33">
        <v>73203</v>
      </c>
      <c r="I33">
        <v>48</v>
      </c>
      <c r="J33">
        <v>72</v>
      </c>
      <c r="K33">
        <v>5</v>
      </c>
      <c r="L33">
        <v>125</v>
      </c>
      <c r="M33">
        <v>15599</v>
      </c>
      <c r="N33">
        <v>22965</v>
      </c>
      <c r="O33">
        <v>2058</v>
      </c>
      <c r="P33">
        <v>40622</v>
      </c>
      <c r="Q33">
        <v>0</v>
      </c>
      <c r="R33">
        <v>30</v>
      </c>
      <c r="S33">
        <v>25</v>
      </c>
      <c r="T33">
        <v>55</v>
      </c>
      <c r="U33">
        <v>18</v>
      </c>
      <c r="V33">
        <v>2</v>
      </c>
      <c r="W33">
        <v>4334</v>
      </c>
      <c r="X33">
        <v>1592</v>
      </c>
      <c r="Y33">
        <v>668779.54</v>
      </c>
      <c r="Z33">
        <v>2787544.24</v>
      </c>
      <c r="AA33">
        <v>1637855.6461936401</v>
      </c>
      <c r="AB33">
        <v>5094179.4261936396</v>
      </c>
      <c r="AC33">
        <v>1047.19999999999</v>
      </c>
    </row>
    <row r="34" spans="1:29" x14ac:dyDescent="0.3">
      <c r="A34" t="s">
        <v>40</v>
      </c>
      <c r="B34">
        <v>4</v>
      </c>
      <c r="C34" t="s">
        <v>50</v>
      </c>
      <c r="D34">
        <v>359</v>
      </c>
      <c r="E34">
        <v>0</v>
      </c>
      <c r="F34">
        <v>0</v>
      </c>
      <c r="G34">
        <v>73203</v>
      </c>
      <c r="H34">
        <v>73203</v>
      </c>
      <c r="I34">
        <v>48</v>
      </c>
      <c r="J34">
        <v>72</v>
      </c>
      <c r="K34">
        <v>5</v>
      </c>
      <c r="L34">
        <v>125</v>
      </c>
      <c r="M34">
        <v>15599</v>
      </c>
      <c r="N34">
        <v>22965</v>
      </c>
      <c r="O34">
        <v>2058</v>
      </c>
      <c r="P34">
        <v>40622</v>
      </c>
      <c r="Q34">
        <v>0</v>
      </c>
      <c r="R34">
        <v>30</v>
      </c>
      <c r="S34">
        <v>25</v>
      </c>
      <c r="T34">
        <v>55</v>
      </c>
      <c r="U34">
        <v>18</v>
      </c>
      <c r="V34">
        <v>2</v>
      </c>
      <c r="W34">
        <v>4334</v>
      </c>
      <c r="X34">
        <v>1592</v>
      </c>
      <c r="Y34">
        <v>668779.54</v>
      </c>
      <c r="Z34">
        <v>2787544.24</v>
      </c>
      <c r="AA34">
        <v>1637855.6461936401</v>
      </c>
      <c r="AB34">
        <v>5094179.4261936396</v>
      </c>
      <c r="AC34">
        <v>1047.19999999999</v>
      </c>
    </row>
    <row r="35" spans="1:29" x14ac:dyDescent="0.3">
      <c r="A35" t="s">
        <v>40</v>
      </c>
      <c r="B35">
        <v>5</v>
      </c>
      <c r="C35" t="s">
        <v>51</v>
      </c>
      <c r="D35">
        <v>359</v>
      </c>
      <c r="E35">
        <v>0</v>
      </c>
      <c r="F35">
        <v>0</v>
      </c>
      <c r="G35">
        <v>73203</v>
      </c>
      <c r="H35">
        <v>73203</v>
      </c>
      <c r="I35">
        <v>48</v>
      </c>
      <c r="J35">
        <v>72</v>
      </c>
      <c r="K35">
        <v>5</v>
      </c>
      <c r="L35">
        <v>125</v>
      </c>
      <c r="M35">
        <v>15599</v>
      </c>
      <c r="N35">
        <v>22965</v>
      </c>
      <c r="O35">
        <v>2058</v>
      </c>
      <c r="P35">
        <v>40622</v>
      </c>
      <c r="Q35">
        <v>0</v>
      </c>
      <c r="R35">
        <v>30</v>
      </c>
      <c r="S35">
        <v>25</v>
      </c>
      <c r="T35">
        <v>55</v>
      </c>
      <c r="U35">
        <v>18</v>
      </c>
      <c r="V35">
        <v>2</v>
      </c>
      <c r="W35">
        <v>4334</v>
      </c>
      <c r="X35">
        <v>1592</v>
      </c>
      <c r="Y35">
        <v>668779.54</v>
      </c>
      <c r="Z35">
        <v>2787544.24</v>
      </c>
      <c r="AA35">
        <v>1637855.6461936401</v>
      </c>
      <c r="AB35">
        <v>5094179.4261936396</v>
      </c>
      <c r="AC35">
        <v>1047.19999999999</v>
      </c>
    </row>
    <row r="36" spans="1:29" x14ac:dyDescent="0.3">
      <c r="A36" t="s">
        <v>40</v>
      </c>
      <c r="B36">
        <v>1</v>
      </c>
      <c r="C36" t="s">
        <v>47</v>
      </c>
      <c r="D36">
        <v>359</v>
      </c>
      <c r="E36">
        <v>0</v>
      </c>
      <c r="F36">
        <v>0</v>
      </c>
      <c r="G36">
        <v>0</v>
      </c>
      <c r="H36">
        <v>0</v>
      </c>
      <c r="I36">
        <v>100</v>
      </c>
      <c r="J36">
        <v>158</v>
      </c>
      <c r="K36">
        <v>21</v>
      </c>
      <c r="L36">
        <v>279</v>
      </c>
      <c r="M36">
        <v>25278</v>
      </c>
      <c r="N36">
        <v>38053</v>
      </c>
      <c r="O36">
        <v>6202</v>
      </c>
      <c r="P36">
        <v>69533</v>
      </c>
      <c r="Q36">
        <v>0</v>
      </c>
      <c r="R36">
        <v>59</v>
      </c>
      <c r="S36">
        <v>104</v>
      </c>
      <c r="T36">
        <v>163</v>
      </c>
      <c r="U36">
        <v>50</v>
      </c>
      <c r="V36">
        <v>15</v>
      </c>
      <c r="W36">
        <v>9680</v>
      </c>
      <c r="X36">
        <v>3389</v>
      </c>
      <c r="Y36">
        <v>1493720.8</v>
      </c>
      <c r="Z36">
        <v>5934037.3300000001</v>
      </c>
      <c r="AA36">
        <v>0</v>
      </c>
      <c r="AB36">
        <v>7427758.1299999999</v>
      </c>
      <c r="AC36">
        <v>2659.37</v>
      </c>
    </row>
    <row r="37" spans="1:29" x14ac:dyDescent="0.3">
      <c r="A37" t="s">
        <v>42</v>
      </c>
      <c r="B37">
        <v>3</v>
      </c>
      <c r="C37" t="s">
        <v>49</v>
      </c>
      <c r="D37">
        <v>359</v>
      </c>
      <c r="E37">
        <v>0</v>
      </c>
      <c r="F37">
        <v>33176</v>
      </c>
      <c r="G37">
        <v>76560</v>
      </c>
      <c r="H37">
        <v>109736</v>
      </c>
      <c r="I37">
        <v>112</v>
      </c>
      <c r="J37">
        <v>177</v>
      </c>
      <c r="K37">
        <v>14</v>
      </c>
      <c r="L37">
        <v>303</v>
      </c>
      <c r="M37">
        <v>37937</v>
      </c>
      <c r="N37">
        <v>54663</v>
      </c>
      <c r="O37">
        <v>5108</v>
      </c>
      <c r="P37">
        <v>97708</v>
      </c>
      <c r="Q37">
        <v>2</v>
      </c>
      <c r="R37">
        <v>98</v>
      </c>
      <c r="S37">
        <v>49</v>
      </c>
      <c r="T37">
        <v>149</v>
      </c>
      <c r="U37">
        <v>42</v>
      </c>
      <c r="V37">
        <v>13</v>
      </c>
      <c r="W37">
        <v>10985</v>
      </c>
      <c r="X37">
        <v>3885</v>
      </c>
      <c r="Y37">
        <v>1695095.35</v>
      </c>
      <c r="Z37">
        <v>6802518.4500000002</v>
      </c>
      <c r="AA37">
        <v>1637855.6461936401</v>
      </c>
      <c r="AB37">
        <v>10135469.4461936</v>
      </c>
      <c r="AC37">
        <v>3181.48</v>
      </c>
    </row>
    <row r="38" spans="1:29" x14ac:dyDescent="0.3">
      <c r="A38" t="s">
        <v>42</v>
      </c>
      <c r="B38">
        <v>2</v>
      </c>
      <c r="C38" t="s">
        <v>48</v>
      </c>
      <c r="D38">
        <v>359</v>
      </c>
      <c r="E38">
        <v>0</v>
      </c>
      <c r="F38">
        <v>0</v>
      </c>
      <c r="G38">
        <v>73203</v>
      </c>
      <c r="H38">
        <v>73203</v>
      </c>
      <c r="I38">
        <v>129</v>
      </c>
      <c r="J38">
        <v>225</v>
      </c>
      <c r="K38">
        <v>17</v>
      </c>
      <c r="L38">
        <v>371</v>
      </c>
      <c r="M38">
        <v>45062</v>
      </c>
      <c r="N38">
        <v>67221</v>
      </c>
      <c r="O38">
        <v>5779</v>
      </c>
      <c r="P38">
        <v>118062</v>
      </c>
      <c r="Q38">
        <v>1</v>
      </c>
      <c r="R38">
        <v>101</v>
      </c>
      <c r="S38">
        <v>64</v>
      </c>
      <c r="T38">
        <v>166</v>
      </c>
      <c r="U38">
        <v>52</v>
      </c>
      <c r="V38">
        <v>11</v>
      </c>
      <c r="W38">
        <v>13126</v>
      </c>
      <c r="X38">
        <v>4419</v>
      </c>
      <c r="Y38">
        <v>2025473.06</v>
      </c>
      <c r="Z38">
        <v>7737536.4299999997</v>
      </c>
      <c r="AA38">
        <v>1637855.6461936401</v>
      </c>
      <c r="AB38">
        <v>11400865.1361936</v>
      </c>
      <c r="AC38">
        <v>3363.95</v>
      </c>
    </row>
    <row r="39" spans="1:29" x14ac:dyDescent="0.3">
      <c r="A39" t="s">
        <v>42</v>
      </c>
      <c r="B39">
        <v>4</v>
      </c>
      <c r="C39" t="s">
        <v>50</v>
      </c>
      <c r="D39">
        <v>359</v>
      </c>
      <c r="E39">
        <v>0</v>
      </c>
      <c r="F39">
        <v>0</v>
      </c>
      <c r="G39">
        <v>73203</v>
      </c>
      <c r="H39">
        <v>73203</v>
      </c>
      <c r="I39">
        <v>129</v>
      </c>
      <c r="J39">
        <v>225</v>
      </c>
      <c r="K39">
        <v>17</v>
      </c>
      <c r="L39">
        <v>371</v>
      </c>
      <c r="M39">
        <v>45062</v>
      </c>
      <c r="N39">
        <v>67221</v>
      </c>
      <c r="O39">
        <v>5779</v>
      </c>
      <c r="P39">
        <v>118062</v>
      </c>
      <c r="Q39">
        <v>1</v>
      </c>
      <c r="R39">
        <v>101</v>
      </c>
      <c r="S39">
        <v>64</v>
      </c>
      <c r="T39">
        <v>166</v>
      </c>
      <c r="U39">
        <v>52</v>
      </c>
      <c r="V39">
        <v>11</v>
      </c>
      <c r="W39">
        <v>13126</v>
      </c>
      <c r="X39">
        <v>4419</v>
      </c>
      <c r="Y39">
        <v>2025473.06</v>
      </c>
      <c r="Z39">
        <v>7737536.4299999997</v>
      </c>
      <c r="AA39">
        <v>1637855.6461936401</v>
      </c>
      <c r="AB39">
        <v>11400865.1361936</v>
      </c>
      <c r="AC39">
        <v>3363.95</v>
      </c>
    </row>
    <row r="40" spans="1:29" x14ac:dyDescent="0.3">
      <c r="A40" t="s">
        <v>42</v>
      </c>
      <c r="B40">
        <v>5</v>
      </c>
      <c r="C40" t="s">
        <v>51</v>
      </c>
      <c r="D40">
        <v>359</v>
      </c>
      <c r="E40">
        <v>0</v>
      </c>
      <c r="F40">
        <v>0</v>
      </c>
      <c r="G40">
        <v>73203</v>
      </c>
      <c r="H40">
        <v>73203</v>
      </c>
      <c r="I40">
        <v>129</v>
      </c>
      <c r="J40">
        <v>225</v>
      </c>
      <c r="K40">
        <v>17</v>
      </c>
      <c r="L40">
        <v>371</v>
      </c>
      <c r="M40">
        <v>45062</v>
      </c>
      <c r="N40">
        <v>67221</v>
      </c>
      <c r="O40">
        <v>5779</v>
      </c>
      <c r="P40">
        <v>118062</v>
      </c>
      <c r="Q40">
        <v>1</v>
      </c>
      <c r="R40">
        <v>101</v>
      </c>
      <c r="S40">
        <v>64</v>
      </c>
      <c r="T40">
        <v>166</v>
      </c>
      <c r="U40">
        <v>52</v>
      </c>
      <c r="V40">
        <v>11</v>
      </c>
      <c r="W40">
        <v>13126</v>
      </c>
      <c r="X40">
        <v>4419</v>
      </c>
      <c r="Y40">
        <v>2025473.06</v>
      </c>
      <c r="Z40">
        <v>7737536.4299999997</v>
      </c>
      <c r="AA40">
        <v>1637855.6461936401</v>
      </c>
      <c r="AB40">
        <v>11400865.1361936</v>
      </c>
      <c r="AC40">
        <v>3363.95</v>
      </c>
    </row>
    <row r="41" spans="1:29" x14ac:dyDescent="0.3">
      <c r="A41" t="s">
        <v>42</v>
      </c>
      <c r="B41">
        <v>1</v>
      </c>
      <c r="C41" t="s">
        <v>47</v>
      </c>
      <c r="D41">
        <v>359</v>
      </c>
      <c r="E41">
        <v>0</v>
      </c>
      <c r="F41">
        <v>0</v>
      </c>
      <c r="G41">
        <v>0</v>
      </c>
      <c r="H41">
        <v>0</v>
      </c>
      <c r="I41">
        <v>195</v>
      </c>
      <c r="J41">
        <v>274</v>
      </c>
      <c r="K41">
        <v>42</v>
      </c>
      <c r="L41">
        <v>511</v>
      </c>
      <c r="M41">
        <v>65972</v>
      </c>
      <c r="N41">
        <v>98333</v>
      </c>
      <c r="O41">
        <v>16468</v>
      </c>
      <c r="P41">
        <v>180773</v>
      </c>
      <c r="Q41">
        <v>0</v>
      </c>
      <c r="R41">
        <v>157</v>
      </c>
      <c r="S41">
        <v>301</v>
      </c>
      <c r="T41">
        <v>458</v>
      </c>
      <c r="U41">
        <v>89</v>
      </c>
      <c r="V41">
        <v>43</v>
      </c>
      <c r="W41">
        <v>25029</v>
      </c>
      <c r="X41">
        <v>9827</v>
      </c>
      <c r="Y41">
        <v>3862224.99</v>
      </c>
      <c r="Z41">
        <v>17206782.190000001</v>
      </c>
      <c r="AA41">
        <v>0</v>
      </c>
      <c r="AB41">
        <v>21069007.18</v>
      </c>
      <c r="AC41">
        <v>7341.9699999999903</v>
      </c>
    </row>
    <row r="42" spans="1:29" x14ac:dyDescent="0.3">
      <c r="A42" t="s">
        <v>44</v>
      </c>
      <c r="B42">
        <v>3</v>
      </c>
      <c r="C42" t="s">
        <v>49</v>
      </c>
      <c r="D42">
        <v>359</v>
      </c>
      <c r="E42">
        <v>0</v>
      </c>
      <c r="F42">
        <v>33176</v>
      </c>
      <c r="G42">
        <v>76560</v>
      </c>
      <c r="H42">
        <v>109736</v>
      </c>
      <c r="I42">
        <v>0</v>
      </c>
      <c r="J42">
        <v>0</v>
      </c>
      <c r="K42">
        <v>0</v>
      </c>
      <c r="L42">
        <v>0</v>
      </c>
      <c r="M42">
        <v>177003</v>
      </c>
      <c r="N42">
        <v>253703</v>
      </c>
      <c r="O42">
        <v>23059</v>
      </c>
      <c r="P42">
        <v>453765</v>
      </c>
      <c r="Q42">
        <v>30</v>
      </c>
      <c r="R42">
        <v>1131</v>
      </c>
      <c r="S42">
        <v>412</v>
      </c>
      <c r="T42">
        <v>1573</v>
      </c>
      <c r="U42">
        <v>1</v>
      </c>
      <c r="V42">
        <v>0</v>
      </c>
      <c r="W42">
        <v>52924</v>
      </c>
      <c r="X42">
        <v>9309</v>
      </c>
      <c r="Y42">
        <v>8166702.4400000004</v>
      </c>
      <c r="Z42">
        <v>16299779.73</v>
      </c>
      <c r="AA42">
        <v>1637855.6461936401</v>
      </c>
      <c r="AB42">
        <v>26104337.816193599</v>
      </c>
      <c r="AC42">
        <v>35445.769999999997</v>
      </c>
    </row>
    <row r="43" spans="1:29" x14ac:dyDescent="0.3">
      <c r="A43" t="s">
        <v>44</v>
      </c>
      <c r="B43">
        <v>2</v>
      </c>
      <c r="C43" t="s">
        <v>48</v>
      </c>
      <c r="D43">
        <v>359</v>
      </c>
      <c r="E43">
        <v>0</v>
      </c>
      <c r="F43">
        <v>0</v>
      </c>
      <c r="G43">
        <v>73203</v>
      </c>
      <c r="H43">
        <v>73203</v>
      </c>
      <c r="I43">
        <v>0</v>
      </c>
      <c r="J43">
        <v>1</v>
      </c>
      <c r="K43">
        <v>0</v>
      </c>
      <c r="L43">
        <v>1</v>
      </c>
      <c r="M43">
        <v>180267</v>
      </c>
      <c r="N43">
        <v>267319</v>
      </c>
      <c r="O43">
        <v>22832</v>
      </c>
      <c r="P43">
        <v>470418</v>
      </c>
      <c r="Q43">
        <v>27</v>
      </c>
      <c r="R43">
        <v>1317</v>
      </c>
      <c r="S43">
        <v>345</v>
      </c>
      <c r="T43">
        <v>1689</v>
      </c>
      <c r="U43">
        <v>1</v>
      </c>
      <c r="V43">
        <v>0</v>
      </c>
      <c r="W43">
        <v>53924</v>
      </c>
      <c r="X43">
        <v>9821</v>
      </c>
      <c r="Y43">
        <v>8321012.4400000004</v>
      </c>
      <c r="Z43">
        <v>17196276.370000001</v>
      </c>
      <c r="AA43">
        <v>1637855.6461936401</v>
      </c>
      <c r="AB43">
        <v>27155144.4561936</v>
      </c>
      <c r="AC43">
        <v>39332.730000000003</v>
      </c>
    </row>
    <row r="44" spans="1:29" x14ac:dyDescent="0.3">
      <c r="A44" t="s">
        <v>44</v>
      </c>
      <c r="B44">
        <v>4</v>
      </c>
      <c r="C44" t="s">
        <v>50</v>
      </c>
      <c r="D44">
        <v>359</v>
      </c>
      <c r="E44">
        <v>0</v>
      </c>
      <c r="F44">
        <v>0</v>
      </c>
      <c r="G44">
        <v>73203</v>
      </c>
      <c r="H44">
        <v>73203</v>
      </c>
      <c r="I44">
        <v>0</v>
      </c>
      <c r="J44">
        <v>1</v>
      </c>
      <c r="K44">
        <v>0</v>
      </c>
      <c r="L44">
        <v>1</v>
      </c>
      <c r="M44">
        <v>180267</v>
      </c>
      <c r="N44">
        <v>267319</v>
      </c>
      <c r="O44">
        <v>22832</v>
      </c>
      <c r="P44">
        <v>470418</v>
      </c>
      <c r="Q44">
        <v>27</v>
      </c>
      <c r="R44">
        <v>1317</v>
      </c>
      <c r="S44">
        <v>345</v>
      </c>
      <c r="T44">
        <v>1689</v>
      </c>
      <c r="U44">
        <v>1</v>
      </c>
      <c r="V44">
        <v>0</v>
      </c>
      <c r="W44">
        <v>53924</v>
      </c>
      <c r="X44">
        <v>9821</v>
      </c>
      <c r="Y44">
        <v>8321012.4400000004</v>
      </c>
      <c r="Z44">
        <v>17196276.370000001</v>
      </c>
      <c r="AA44">
        <v>1637855.6461936401</v>
      </c>
      <c r="AB44">
        <v>27155144.4561936</v>
      </c>
      <c r="AC44">
        <v>39332.730000000003</v>
      </c>
    </row>
    <row r="45" spans="1:29" x14ac:dyDescent="0.3">
      <c r="A45" t="s">
        <v>44</v>
      </c>
      <c r="B45">
        <v>5</v>
      </c>
      <c r="C45" t="s">
        <v>51</v>
      </c>
      <c r="D45">
        <v>359</v>
      </c>
      <c r="E45">
        <v>0</v>
      </c>
      <c r="F45">
        <v>0</v>
      </c>
      <c r="G45">
        <v>73203</v>
      </c>
      <c r="H45">
        <v>73203</v>
      </c>
      <c r="I45">
        <v>0</v>
      </c>
      <c r="J45">
        <v>1</v>
      </c>
      <c r="K45">
        <v>0</v>
      </c>
      <c r="L45">
        <v>1</v>
      </c>
      <c r="M45">
        <v>180267</v>
      </c>
      <c r="N45">
        <v>267319</v>
      </c>
      <c r="O45">
        <v>22832</v>
      </c>
      <c r="P45">
        <v>470418</v>
      </c>
      <c r="Q45">
        <v>27</v>
      </c>
      <c r="R45">
        <v>1317</v>
      </c>
      <c r="S45">
        <v>345</v>
      </c>
      <c r="T45">
        <v>1689</v>
      </c>
      <c r="U45">
        <v>1</v>
      </c>
      <c r="V45">
        <v>0</v>
      </c>
      <c r="W45">
        <v>53924</v>
      </c>
      <c r="X45">
        <v>9821</v>
      </c>
      <c r="Y45">
        <v>8321012.4400000004</v>
      </c>
      <c r="Z45">
        <v>17196276.370000001</v>
      </c>
      <c r="AA45">
        <v>1637855.6461936401</v>
      </c>
      <c r="AB45">
        <v>27155144.4561936</v>
      </c>
      <c r="AC45">
        <v>39332.730000000003</v>
      </c>
    </row>
    <row r="46" spans="1:29" x14ac:dyDescent="0.3">
      <c r="A46" t="s">
        <v>44</v>
      </c>
      <c r="B46">
        <v>1</v>
      </c>
      <c r="C46" t="s">
        <v>47</v>
      </c>
      <c r="D46">
        <v>359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187622</v>
      </c>
      <c r="N46">
        <v>277293</v>
      </c>
      <c r="O46">
        <v>45971</v>
      </c>
      <c r="P46">
        <v>510886</v>
      </c>
      <c r="Q46">
        <v>31</v>
      </c>
      <c r="R46">
        <v>1610</v>
      </c>
      <c r="S46">
        <v>1576</v>
      </c>
      <c r="T46">
        <v>3217</v>
      </c>
      <c r="U46">
        <v>0</v>
      </c>
      <c r="V46">
        <v>0</v>
      </c>
      <c r="W46">
        <v>72839</v>
      </c>
      <c r="X46">
        <v>9485</v>
      </c>
      <c r="Y46">
        <v>11239786.09</v>
      </c>
      <c r="Z46">
        <v>16607950.449999999</v>
      </c>
      <c r="AA46">
        <v>0</v>
      </c>
      <c r="AB46">
        <v>27847736.539999999</v>
      </c>
      <c r="AC46">
        <v>60592.34</v>
      </c>
    </row>
    <row r="47" spans="1:29" x14ac:dyDescent="0.3">
      <c r="A47" t="s">
        <v>29</v>
      </c>
      <c r="B47">
        <v>3</v>
      </c>
      <c r="C47" t="s">
        <v>49</v>
      </c>
      <c r="D47">
        <v>359</v>
      </c>
      <c r="E47">
        <v>0</v>
      </c>
      <c r="F47">
        <v>145464</v>
      </c>
      <c r="G47">
        <v>76560</v>
      </c>
      <c r="H47">
        <v>222024</v>
      </c>
      <c r="I47">
        <v>88</v>
      </c>
      <c r="J47">
        <v>121</v>
      </c>
      <c r="K47">
        <v>12</v>
      </c>
      <c r="L47">
        <v>221</v>
      </c>
      <c r="M47">
        <v>85967</v>
      </c>
      <c r="N47">
        <v>110095</v>
      </c>
      <c r="O47">
        <v>11206</v>
      </c>
      <c r="P47">
        <v>207268</v>
      </c>
      <c r="Q47">
        <v>0</v>
      </c>
      <c r="R47">
        <v>141</v>
      </c>
      <c r="S47">
        <v>125</v>
      </c>
      <c r="T47">
        <v>266</v>
      </c>
      <c r="U47">
        <v>41</v>
      </c>
      <c r="V47">
        <v>7</v>
      </c>
      <c r="W47">
        <v>21204</v>
      </c>
      <c r="X47">
        <v>7721</v>
      </c>
      <c r="Y47">
        <v>3271989.24</v>
      </c>
      <c r="Z47">
        <v>13519239.369999999</v>
      </c>
      <c r="AA47">
        <v>3275711.2923872801</v>
      </c>
      <c r="AB47">
        <v>20066939.902387202</v>
      </c>
      <c r="AC47">
        <v>5003.8899999999903</v>
      </c>
    </row>
    <row r="48" spans="1:29" x14ac:dyDescent="0.3">
      <c r="A48" t="s">
        <v>29</v>
      </c>
      <c r="B48">
        <v>4</v>
      </c>
      <c r="C48" t="s">
        <v>50</v>
      </c>
      <c r="D48">
        <v>359</v>
      </c>
      <c r="E48">
        <v>0</v>
      </c>
      <c r="F48">
        <v>68904</v>
      </c>
      <c r="G48">
        <v>76740</v>
      </c>
      <c r="H48">
        <v>145644</v>
      </c>
      <c r="I48">
        <v>59</v>
      </c>
      <c r="J48">
        <v>90</v>
      </c>
      <c r="K48">
        <v>8</v>
      </c>
      <c r="L48">
        <v>157</v>
      </c>
      <c r="M48">
        <v>101647</v>
      </c>
      <c r="N48">
        <v>141660</v>
      </c>
      <c r="O48">
        <v>10398</v>
      </c>
      <c r="P48">
        <v>253705</v>
      </c>
      <c r="Q48">
        <v>3</v>
      </c>
      <c r="R48">
        <v>211</v>
      </c>
      <c r="S48">
        <v>100</v>
      </c>
      <c r="T48">
        <v>314</v>
      </c>
      <c r="U48">
        <v>17</v>
      </c>
      <c r="V48">
        <v>5</v>
      </c>
      <c r="W48">
        <v>27841</v>
      </c>
      <c r="X48">
        <v>9288</v>
      </c>
      <c r="Y48">
        <v>4296144.71</v>
      </c>
      <c r="Z48">
        <v>16263009.359999999</v>
      </c>
      <c r="AA48">
        <v>3275711.2923872801</v>
      </c>
      <c r="AB48">
        <v>23834865.362387199</v>
      </c>
      <c r="AC48">
        <v>6712.69</v>
      </c>
    </row>
    <row r="49" spans="1:29" x14ac:dyDescent="0.3">
      <c r="A49" t="s">
        <v>29</v>
      </c>
      <c r="B49">
        <v>5</v>
      </c>
      <c r="C49" t="s">
        <v>51</v>
      </c>
      <c r="D49">
        <v>359</v>
      </c>
      <c r="E49">
        <v>0</v>
      </c>
      <c r="F49">
        <v>68904</v>
      </c>
      <c r="G49">
        <v>76740</v>
      </c>
      <c r="H49">
        <v>145644</v>
      </c>
      <c r="I49">
        <v>59</v>
      </c>
      <c r="J49">
        <v>90</v>
      </c>
      <c r="K49">
        <v>8</v>
      </c>
      <c r="L49">
        <v>157</v>
      </c>
      <c r="M49">
        <v>101647</v>
      </c>
      <c r="N49">
        <v>141660</v>
      </c>
      <c r="O49">
        <v>10398</v>
      </c>
      <c r="P49">
        <v>253705</v>
      </c>
      <c r="Q49">
        <v>3</v>
      </c>
      <c r="R49">
        <v>211</v>
      </c>
      <c r="S49">
        <v>100</v>
      </c>
      <c r="T49">
        <v>314</v>
      </c>
      <c r="U49">
        <v>17</v>
      </c>
      <c r="V49">
        <v>5</v>
      </c>
      <c r="W49">
        <v>27841</v>
      </c>
      <c r="X49">
        <v>9288</v>
      </c>
      <c r="Y49">
        <v>4296144.71</v>
      </c>
      <c r="Z49">
        <v>16263009.359999999</v>
      </c>
      <c r="AA49">
        <v>3275711.2923872801</v>
      </c>
      <c r="AB49">
        <v>23834865.362387199</v>
      </c>
      <c r="AC49">
        <v>6712.69</v>
      </c>
    </row>
    <row r="50" spans="1:29" x14ac:dyDescent="0.3">
      <c r="A50" t="s">
        <v>29</v>
      </c>
      <c r="B50">
        <v>2</v>
      </c>
      <c r="C50" t="s">
        <v>48</v>
      </c>
      <c r="D50">
        <v>359</v>
      </c>
      <c r="E50">
        <v>0</v>
      </c>
      <c r="F50">
        <v>67572</v>
      </c>
      <c r="G50">
        <v>76957</v>
      </c>
      <c r="H50">
        <v>144529</v>
      </c>
      <c r="I50">
        <v>56</v>
      </c>
      <c r="J50">
        <v>81</v>
      </c>
      <c r="K50">
        <v>5</v>
      </c>
      <c r="L50">
        <v>142</v>
      </c>
      <c r="M50">
        <v>102527</v>
      </c>
      <c r="N50">
        <v>141706</v>
      </c>
      <c r="O50">
        <v>12550</v>
      </c>
      <c r="P50">
        <v>256783</v>
      </c>
      <c r="Q50">
        <v>4</v>
      </c>
      <c r="R50">
        <v>256</v>
      </c>
      <c r="S50">
        <v>117</v>
      </c>
      <c r="T50">
        <v>377</v>
      </c>
      <c r="U50">
        <v>18</v>
      </c>
      <c r="V50">
        <v>11</v>
      </c>
      <c r="W50">
        <v>28247</v>
      </c>
      <c r="X50">
        <v>9891</v>
      </c>
      <c r="Y50">
        <v>4358794.57</v>
      </c>
      <c r="Z50">
        <v>17318844.27</v>
      </c>
      <c r="AA50">
        <v>3275711.2923872801</v>
      </c>
      <c r="AB50">
        <v>24953350.132387199</v>
      </c>
      <c r="AC50">
        <v>8118.2199999999903</v>
      </c>
    </row>
    <row r="51" spans="1:29" x14ac:dyDescent="0.3">
      <c r="A51" t="s">
        <v>29</v>
      </c>
      <c r="B51">
        <v>1</v>
      </c>
      <c r="C51" t="s">
        <v>47</v>
      </c>
      <c r="D51">
        <v>359</v>
      </c>
      <c r="E51">
        <v>0</v>
      </c>
      <c r="F51">
        <v>0</v>
      </c>
      <c r="G51">
        <v>0</v>
      </c>
      <c r="H51">
        <v>0</v>
      </c>
      <c r="I51">
        <v>21</v>
      </c>
      <c r="J51">
        <v>41</v>
      </c>
      <c r="K51">
        <v>6</v>
      </c>
      <c r="L51">
        <v>68</v>
      </c>
      <c r="M51">
        <v>131586</v>
      </c>
      <c r="N51">
        <v>194751</v>
      </c>
      <c r="O51">
        <v>32365</v>
      </c>
      <c r="P51">
        <v>358702</v>
      </c>
      <c r="Q51">
        <v>14</v>
      </c>
      <c r="R51">
        <v>651</v>
      </c>
      <c r="S51">
        <v>897</v>
      </c>
      <c r="T51">
        <v>1562</v>
      </c>
      <c r="U51">
        <v>17</v>
      </c>
      <c r="V51">
        <v>7</v>
      </c>
      <c r="W51">
        <v>51381</v>
      </c>
      <c r="X51">
        <v>12332</v>
      </c>
      <c r="Y51">
        <v>7928602.1100000003</v>
      </c>
      <c r="Z51">
        <v>21592962.039999999</v>
      </c>
      <c r="AA51">
        <v>0</v>
      </c>
      <c r="AB51">
        <v>29521564.149999999</v>
      </c>
      <c r="AC51">
        <v>27428.47</v>
      </c>
    </row>
    <row r="52" spans="1:29" x14ac:dyDescent="0.3">
      <c r="A52" t="s">
        <v>35</v>
      </c>
      <c r="B52">
        <v>4</v>
      </c>
      <c r="C52" t="s">
        <v>50</v>
      </c>
      <c r="D52">
        <v>359</v>
      </c>
      <c r="E52">
        <v>0</v>
      </c>
      <c r="F52">
        <v>68904</v>
      </c>
      <c r="G52">
        <v>76740</v>
      </c>
      <c r="H52">
        <v>145644</v>
      </c>
      <c r="I52">
        <v>62</v>
      </c>
      <c r="J52">
        <v>78</v>
      </c>
      <c r="K52">
        <v>3</v>
      </c>
      <c r="L52">
        <v>143</v>
      </c>
      <c r="M52">
        <v>103132</v>
      </c>
      <c r="N52">
        <v>144510</v>
      </c>
      <c r="O52">
        <v>10824</v>
      </c>
      <c r="P52">
        <v>258466</v>
      </c>
      <c r="Q52">
        <v>7</v>
      </c>
      <c r="R52">
        <v>217</v>
      </c>
      <c r="S52">
        <v>115</v>
      </c>
      <c r="T52">
        <v>339</v>
      </c>
      <c r="U52">
        <v>20</v>
      </c>
      <c r="V52">
        <v>12</v>
      </c>
      <c r="W52">
        <v>26705</v>
      </c>
      <c r="X52">
        <v>9442</v>
      </c>
      <c r="Y52">
        <v>4120848.55</v>
      </c>
      <c r="Z52">
        <v>16532658.74</v>
      </c>
      <c r="AA52">
        <v>3275711.2923872801</v>
      </c>
      <c r="AB52">
        <v>23929218.582387201</v>
      </c>
      <c r="AC52">
        <v>7267.5299999999897</v>
      </c>
    </row>
    <row r="53" spans="1:29" x14ac:dyDescent="0.3">
      <c r="A53" t="s">
        <v>35</v>
      </c>
      <c r="B53">
        <v>5</v>
      </c>
      <c r="C53" t="s">
        <v>51</v>
      </c>
      <c r="D53">
        <v>359</v>
      </c>
      <c r="E53">
        <v>0</v>
      </c>
      <c r="F53">
        <v>68904</v>
      </c>
      <c r="G53">
        <v>76740</v>
      </c>
      <c r="H53">
        <v>145644</v>
      </c>
      <c r="I53">
        <v>62</v>
      </c>
      <c r="J53">
        <v>78</v>
      </c>
      <c r="K53">
        <v>3</v>
      </c>
      <c r="L53">
        <v>143</v>
      </c>
      <c r="M53">
        <v>103132</v>
      </c>
      <c r="N53">
        <v>144510</v>
      </c>
      <c r="O53">
        <v>10824</v>
      </c>
      <c r="P53">
        <v>258466</v>
      </c>
      <c r="Q53">
        <v>7</v>
      </c>
      <c r="R53">
        <v>217</v>
      </c>
      <c r="S53">
        <v>115</v>
      </c>
      <c r="T53">
        <v>339</v>
      </c>
      <c r="U53">
        <v>20</v>
      </c>
      <c r="V53">
        <v>12</v>
      </c>
      <c r="W53">
        <v>26705</v>
      </c>
      <c r="X53">
        <v>9442</v>
      </c>
      <c r="Y53">
        <v>4120848.55</v>
      </c>
      <c r="Z53">
        <v>16532658.74</v>
      </c>
      <c r="AA53">
        <v>3275711.2923872801</v>
      </c>
      <c r="AB53">
        <v>23929218.582387201</v>
      </c>
      <c r="AC53">
        <v>7267.5299999999897</v>
      </c>
    </row>
    <row r="54" spans="1:29" x14ac:dyDescent="0.3">
      <c r="A54" t="s">
        <v>35</v>
      </c>
      <c r="B54">
        <v>2</v>
      </c>
      <c r="C54" t="s">
        <v>48</v>
      </c>
      <c r="D54">
        <v>359</v>
      </c>
      <c r="E54">
        <v>0</v>
      </c>
      <c r="F54">
        <v>67572</v>
      </c>
      <c r="G54">
        <v>76957</v>
      </c>
      <c r="H54">
        <v>144529</v>
      </c>
      <c r="I54">
        <v>52</v>
      </c>
      <c r="J54">
        <v>72</v>
      </c>
      <c r="K54">
        <v>8</v>
      </c>
      <c r="L54">
        <v>132</v>
      </c>
      <c r="M54">
        <v>104274</v>
      </c>
      <c r="N54">
        <v>144272</v>
      </c>
      <c r="O54">
        <v>13669</v>
      </c>
      <c r="P54">
        <v>262215</v>
      </c>
      <c r="Q54">
        <v>2</v>
      </c>
      <c r="R54">
        <v>256</v>
      </c>
      <c r="S54">
        <v>199</v>
      </c>
      <c r="T54">
        <v>457</v>
      </c>
      <c r="U54">
        <v>24</v>
      </c>
      <c r="V54">
        <v>6</v>
      </c>
      <c r="W54">
        <v>30442</v>
      </c>
      <c r="X54">
        <v>10500</v>
      </c>
      <c r="Y54">
        <v>4697505.0199999996</v>
      </c>
      <c r="Z54">
        <v>18385185</v>
      </c>
      <c r="AA54">
        <v>3275711.2923872801</v>
      </c>
      <c r="AB54">
        <v>26358401.312387198</v>
      </c>
      <c r="AC54">
        <v>8897.2999999999993</v>
      </c>
    </row>
    <row r="55" spans="1:29" x14ac:dyDescent="0.3">
      <c r="A55" t="s">
        <v>35</v>
      </c>
      <c r="B55">
        <v>3</v>
      </c>
      <c r="C55" t="s">
        <v>49</v>
      </c>
      <c r="D55">
        <v>359</v>
      </c>
      <c r="E55">
        <v>0</v>
      </c>
      <c r="F55">
        <v>145464</v>
      </c>
      <c r="G55">
        <v>76560</v>
      </c>
      <c r="H55">
        <v>222024</v>
      </c>
      <c r="I55">
        <v>63</v>
      </c>
      <c r="J55">
        <v>70</v>
      </c>
      <c r="K55">
        <v>11</v>
      </c>
      <c r="L55">
        <v>144</v>
      </c>
      <c r="M55">
        <v>109197</v>
      </c>
      <c r="N55">
        <v>149005</v>
      </c>
      <c r="O55">
        <v>19693</v>
      </c>
      <c r="P55">
        <v>277895</v>
      </c>
      <c r="Q55">
        <v>7</v>
      </c>
      <c r="R55">
        <v>289</v>
      </c>
      <c r="S55">
        <v>404</v>
      </c>
      <c r="T55">
        <v>700</v>
      </c>
      <c r="U55">
        <v>26</v>
      </c>
      <c r="V55">
        <v>5</v>
      </c>
      <c r="W55">
        <v>33421</v>
      </c>
      <c r="X55">
        <v>11596</v>
      </c>
      <c r="Y55">
        <v>5157194.51</v>
      </c>
      <c r="Z55">
        <v>20304248.120000001</v>
      </c>
      <c r="AA55">
        <v>3275711.2923872801</v>
      </c>
      <c r="AB55">
        <v>28737153.922387201</v>
      </c>
      <c r="AC55">
        <v>12286.07</v>
      </c>
    </row>
    <row r="56" spans="1:29" x14ac:dyDescent="0.3">
      <c r="A56" t="s">
        <v>35</v>
      </c>
      <c r="B56">
        <v>1</v>
      </c>
      <c r="C56" t="s">
        <v>47</v>
      </c>
      <c r="D56">
        <v>359</v>
      </c>
      <c r="E56">
        <v>0</v>
      </c>
      <c r="F56">
        <v>0</v>
      </c>
      <c r="G56">
        <v>0</v>
      </c>
      <c r="H56">
        <v>0</v>
      </c>
      <c r="I56">
        <v>21</v>
      </c>
      <c r="J56">
        <v>41</v>
      </c>
      <c r="K56">
        <v>6</v>
      </c>
      <c r="L56">
        <v>68</v>
      </c>
      <c r="M56">
        <v>131586</v>
      </c>
      <c r="N56">
        <v>194751</v>
      </c>
      <c r="O56">
        <v>32365</v>
      </c>
      <c r="P56">
        <v>358702</v>
      </c>
      <c r="Q56">
        <v>14</v>
      </c>
      <c r="R56">
        <v>651</v>
      </c>
      <c r="S56">
        <v>897</v>
      </c>
      <c r="T56">
        <v>1562</v>
      </c>
      <c r="U56">
        <v>17</v>
      </c>
      <c r="V56">
        <v>7</v>
      </c>
      <c r="W56">
        <v>51381</v>
      </c>
      <c r="X56">
        <v>12332</v>
      </c>
      <c r="Y56">
        <v>7928602.1100000003</v>
      </c>
      <c r="Z56">
        <v>21592962.039999999</v>
      </c>
      <c r="AA56">
        <v>0</v>
      </c>
      <c r="AB56">
        <v>29521564.149999999</v>
      </c>
      <c r="AC56">
        <v>27428.47</v>
      </c>
    </row>
    <row r="57" spans="1:29" x14ac:dyDescent="0.3">
      <c r="A57" t="s">
        <v>37</v>
      </c>
      <c r="B57">
        <v>4</v>
      </c>
      <c r="C57" t="s">
        <v>50</v>
      </c>
      <c r="D57">
        <v>359</v>
      </c>
      <c r="E57">
        <v>0</v>
      </c>
      <c r="F57">
        <v>68904</v>
      </c>
      <c r="G57">
        <v>76740</v>
      </c>
      <c r="H57">
        <v>145644</v>
      </c>
      <c r="I57">
        <v>51</v>
      </c>
      <c r="J57">
        <v>88</v>
      </c>
      <c r="K57">
        <v>5</v>
      </c>
      <c r="L57">
        <v>144</v>
      </c>
      <c r="M57">
        <v>104013</v>
      </c>
      <c r="N57">
        <v>144974</v>
      </c>
      <c r="O57">
        <v>10875</v>
      </c>
      <c r="P57">
        <v>259862</v>
      </c>
      <c r="Q57">
        <v>7</v>
      </c>
      <c r="R57">
        <v>191</v>
      </c>
      <c r="S57">
        <v>114</v>
      </c>
      <c r="T57">
        <v>312</v>
      </c>
      <c r="U57">
        <v>19</v>
      </c>
      <c r="V57">
        <v>8</v>
      </c>
      <c r="W57">
        <v>28064</v>
      </c>
      <c r="X57">
        <v>10031</v>
      </c>
      <c r="Y57">
        <v>4330555.84</v>
      </c>
      <c r="Z57">
        <v>17563980.07</v>
      </c>
      <c r="AA57">
        <v>3275711.2923872801</v>
      </c>
      <c r="AB57">
        <v>25170247.202387199</v>
      </c>
      <c r="AC57">
        <v>6586.0499999999902</v>
      </c>
    </row>
    <row r="58" spans="1:29" x14ac:dyDescent="0.3">
      <c r="A58" t="s">
        <v>37</v>
      </c>
      <c r="B58">
        <v>5</v>
      </c>
      <c r="C58" t="s">
        <v>51</v>
      </c>
      <c r="D58">
        <v>359</v>
      </c>
      <c r="E58">
        <v>0</v>
      </c>
      <c r="F58">
        <v>68904</v>
      </c>
      <c r="G58">
        <v>76740</v>
      </c>
      <c r="H58">
        <v>145644</v>
      </c>
      <c r="I58">
        <v>51</v>
      </c>
      <c r="J58">
        <v>88</v>
      </c>
      <c r="K58">
        <v>5</v>
      </c>
      <c r="L58">
        <v>144</v>
      </c>
      <c r="M58">
        <v>104013</v>
      </c>
      <c r="N58">
        <v>144974</v>
      </c>
      <c r="O58">
        <v>10875</v>
      </c>
      <c r="P58">
        <v>259862</v>
      </c>
      <c r="Q58">
        <v>7</v>
      </c>
      <c r="R58">
        <v>191</v>
      </c>
      <c r="S58">
        <v>114</v>
      </c>
      <c r="T58">
        <v>312</v>
      </c>
      <c r="U58">
        <v>19</v>
      </c>
      <c r="V58">
        <v>8</v>
      </c>
      <c r="W58">
        <v>28064</v>
      </c>
      <c r="X58">
        <v>10031</v>
      </c>
      <c r="Y58">
        <v>4330555.84</v>
      </c>
      <c r="Z58">
        <v>17563980.07</v>
      </c>
      <c r="AA58">
        <v>3275711.2923872801</v>
      </c>
      <c r="AB58">
        <v>25170247.202387199</v>
      </c>
      <c r="AC58">
        <v>6586.0499999999902</v>
      </c>
    </row>
    <row r="59" spans="1:29" x14ac:dyDescent="0.3">
      <c r="A59" t="s">
        <v>37</v>
      </c>
      <c r="B59">
        <v>2</v>
      </c>
      <c r="C59" t="s">
        <v>48</v>
      </c>
      <c r="D59">
        <v>359</v>
      </c>
      <c r="E59">
        <v>0</v>
      </c>
      <c r="F59">
        <v>67572</v>
      </c>
      <c r="G59">
        <v>76957</v>
      </c>
      <c r="H59">
        <v>144529</v>
      </c>
      <c r="I59">
        <v>51</v>
      </c>
      <c r="J59">
        <v>93</v>
      </c>
      <c r="K59">
        <v>8</v>
      </c>
      <c r="L59">
        <v>152</v>
      </c>
      <c r="M59">
        <v>102814</v>
      </c>
      <c r="N59">
        <v>142531</v>
      </c>
      <c r="O59">
        <v>12986</v>
      </c>
      <c r="P59">
        <v>258331</v>
      </c>
      <c r="Q59">
        <v>4</v>
      </c>
      <c r="R59">
        <v>236</v>
      </c>
      <c r="S59">
        <v>196</v>
      </c>
      <c r="T59">
        <v>436</v>
      </c>
      <c r="U59">
        <v>21</v>
      </c>
      <c r="V59">
        <v>8</v>
      </c>
      <c r="W59">
        <v>29384</v>
      </c>
      <c r="X59">
        <v>10634</v>
      </c>
      <c r="Y59">
        <v>4534245.04</v>
      </c>
      <c r="Z59">
        <v>18619814.98</v>
      </c>
      <c r="AA59">
        <v>3275711.2923872801</v>
      </c>
      <c r="AB59">
        <v>26429771.312387198</v>
      </c>
      <c r="AC59">
        <v>8466.68</v>
      </c>
    </row>
    <row r="60" spans="1:29" x14ac:dyDescent="0.3">
      <c r="A60" t="s">
        <v>37</v>
      </c>
      <c r="B60">
        <v>3</v>
      </c>
      <c r="C60" t="s">
        <v>49</v>
      </c>
      <c r="D60">
        <v>359</v>
      </c>
      <c r="E60">
        <v>0</v>
      </c>
      <c r="F60">
        <v>145464</v>
      </c>
      <c r="G60">
        <v>76560</v>
      </c>
      <c r="H60">
        <v>222024</v>
      </c>
      <c r="I60">
        <v>63</v>
      </c>
      <c r="J60">
        <v>88</v>
      </c>
      <c r="K60">
        <v>8</v>
      </c>
      <c r="L60">
        <v>159</v>
      </c>
      <c r="M60">
        <v>102751</v>
      </c>
      <c r="N60">
        <v>137095</v>
      </c>
      <c r="O60">
        <v>16831</v>
      </c>
      <c r="P60">
        <v>256677</v>
      </c>
      <c r="Q60">
        <v>1</v>
      </c>
      <c r="R60">
        <v>199</v>
      </c>
      <c r="S60">
        <v>251</v>
      </c>
      <c r="T60">
        <v>451</v>
      </c>
      <c r="U60">
        <v>32</v>
      </c>
      <c r="V60">
        <v>11</v>
      </c>
      <c r="W60">
        <v>30296</v>
      </c>
      <c r="X60">
        <v>11299</v>
      </c>
      <c r="Y60">
        <v>4674975.76</v>
      </c>
      <c r="Z60">
        <v>19784210.030000001</v>
      </c>
      <c r="AA60">
        <v>3275711.2923872801</v>
      </c>
      <c r="AB60">
        <v>27734897.082387201</v>
      </c>
      <c r="AC60">
        <v>7937.15</v>
      </c>
    </row>
    <row r="61" spans="1:29" x14ac:dyDescent="0.3">
      <c r="A61" t="s">
        <v>37</v>
      </c>
      <c r="B61">
        <v>1</v>
      </c>
      <c r="C61" t="s">
        <v>47</v>
      </c>
      <c r="D61">
        <v>359</v>
      </c>
      <c r="E61">
        <v>0</v>
      </c>
      <c r="F61">
        <v>0</v>
      </c>
      <c r="G61">
        <v>0</v>
      </c>
      <c r="H61">
        <v>0</v>
      </c>
      <c r="I61">
        <v>21</v>
      </c>
      <c r="J61">
        <v>41</v>
      </c>
      <c r="K61">
        <v>6</v>
      </c>
      <c r="L61">
        <v>68</v>
      </c>
      <c r="M61">
        <v>131586</v>
      </c>
      <c r="N61">
        <v>194751</v>
      </c>
      <c r="O61">
        <v>32365</v>
      </c>
      <c r="P61">
        <v>358702</v>
      </c>
      <c r="Q61">
        <v>14</v>
      </c>
      <c r="R61">
        <v>651</v>
      </c>
      <c r="S61">
        <v>897</v>
      </c>
      <c r="T61">
        <v>1562</v>
      </c>
      <c r="U61">
        <v>17</v>
      </c>
      <c r="V61">
        <v>7</v>
      </c>
      <c r="W61">
        <v>51381</v>
      </c>
      <c r="X61">
        <v>12332</v>
      </c>
      <c r="Y61">
        <v>7928602.1100000003</v>
      </c>
      <c r="Z61">
        <v>21592962.039999999</v>
      </c>
      <c r="AA61">
        <v>0</v>
      </c>
      <c r="AB61">
        <v>29521564.149999999</v>
      </c>
      <c r="AC61">
        <v>27428.47</v>
      </c>
    </row>
    <row r="62" spans="1:29" x14ac:dyDescent="0.3">
      <c r="A62" t="s">
        <v>39</v>
      </c>
      <c r="B62">
        <v>4</v>
      </c>
      <c r="C62" t="s">
        <v>50</v>
      </c>
      <c r="D62">
        <v>359</v>
      </c>
      <c r="E62">
        <v>0</v>
      </c>
      <c r="F62">
        <v>68904</v>
      </c>
      <c r="G62">
        <v>76740</v>
      </c>
      <c r="H62">
        <v>145644</v>
      </c>
      <c r="I62">
        <v>48</v>
      </c>
      <c r="J62">
        <v>90</v>
      </c>
      <c r="K62">
        <v>3</v>
      </c>
      <c r="L62">
        <v>141</v>
      </c>
      <c r="M62">
        <v>102691</v>
      </c>
      <c r="N62">
        <v>144322</v>
      </c>
      <c r="O62">
        <v>10724</v>
      </c>
      <c r="P62">
        <v>257737</v>
      </c>
      <c r="Q62">
        <v>2</v>
      </c>
      <c r="R62">
        <v>202</v>
      </c>
      <c r="S62">
        <v>112</v>
      </c>
      <c r="T62">
        <v>316</v>
      </c>
      <c r="U62">
        <v>16</v>
      </c>
      <c r="V62">
        <v>7</v>
      </c>
      <c r="W62">
        <v>27595</v>
      </c>
      <c r="X62">
        <v>10273</v>
      </c>
      <c r="Y62">
        <v>4258184.45</v>
      </c>
      <c r="Z62">
        <v>17987714.809999999</v>
      </c>
      <c r="AA62">
        <v>3275711.2923872801</v>
      </c>
      <c r="AB62">
        <v>25521610.5523872</v>
      </c>
      <c r="AC62">
        <v>6552.86</v>
      </c>
    </row>
    <row r="63" spans="1:29" x14ac:dyDescent="0.3">
      <c r="A63" t="s">
        <v>39</v>
      </c>
      <c r="B63">
        <v>5</v>
      </c>
      <c r="C63" t="s">
        <v>51</v>
      </c>
      <c r="D63">
        <v>359</v>
      </c>
      <c r="E63">
        <v>0</v>
      </c>
      <c r="F63">
        <v>68904</v>
      </c>
      <c r="G63">
        <v>76740</v>
      </c>
      <c r="H63">
        <v>145644</v>
      </c>
      <c r="I63">
        <v>48</v>
      </c>
      <c r="J63">
        <v>90</v>
      </c>
      <c r="K63">
        <v>3</v>
      </c>
      <c r="L63">
        <v>141</v>
      </c>
      <c r="M63">
        <v>102691</v>
      </c>
      <c r="N63">
        <v>144322</v>
      </c>
      <c r="O63">
        <v>10724</v>
      </c>
      <c r="P63">
        <v>257737</v>
      </c>
      <c r="Q63">
        <v>2</v>
      </c>
      <c r="R63">
        <v>202</v>
      </c>
      <c r="S63">
        <v>112</v>
      </c>
      <c r="T63">
        <v>316</v>
      </c>
      <c r="U63">
        <v>16</v>
      </c>
      <c r="V63">
        <v>7</v>
      </c>
      <c r="W63">
        <v>27595</v>
      </c>
      <c r="X63">
        <v>10273</v>
      </c>
      <c r="Y63">
        <v>4258184.45</v>
      </c>
      <c r="Z63">
        <v>17987714.809999999</v>
      </c>
      <c r="AA63">
        <v>3275711.2923872801</v>
      </c>
      <c r="AB63">
        <v>25521610.5523872</v>
      </c>
      <c r="AC63">
        <v>6552.86</v>
      </c>
    </row>
    <row r="64" spans="1:29" x14ac:dyDescent="0.3">
      <c r="A64" t="s">
        <v>39</v>
      </c>
      <c r="B64">
        <v>3</v>
      </c>
      <c r="C64" t="s">
        <v>49</v>
      </c>
      <c r="D64">
        <v>359</v>
      </c>
      <c r="E64">
        <v>0</v>
      </c>
      <c r="F64">
        <v>145464</v>
      </c>
      <c r="G64">
        <v>76560</v>
      </c>
      <c r="H64">
        <v>222024</v>
      </c>
      <c r="I64">
        <v>83</v>
      </c>
      <c r="J64">
        <v>110</v>
      </c>
      <c r="K64">
        <v>10</v>
      </c>
      <c r="L64">
        <v>203</v>
      </c>
      <c r="M64">
        <v>95171</v>
      </c>
      <c r="N64">
        <v>124332</v>
      </c>
      <c r="O64">
        <v>13713</v>
      </c>
      <c r="P64">
        <v>233216</v>
      </c>
      <c r="Q64">
        <v>5</v>
      </c>
      <c r="R64">
        <v>166</v>
      </c>
      <c r="S64">
        <v>169</v>
      </c>
      <c r="T64">
        <v>340</v>
      </c>
      <c r="U64">
        <v>27</v>
      </c>
      <c r="V64">
        <v>9</v>
      </c>
      <c r="W64">
        <v>25980</v>
      </c>
      <c r="X64">
        <v>9878</v>
      </c>
      <c r="Y64">
        <v>4008973.8</v>
      </c>
      <c r="Z64">
        <v>17296081.66</v>
      </c>
      <c r="AA64">
        <v>3275711.2923872801</v>
      </c>
      <c r="AB64">
        <v>24580766.7523872</v>
      </c>
      <c r="AC64">
        <v>6424.99999999999</v>
      </c>
    </row>
    <row r="65" spans="1:29" x14ac:dyDescent="0.3">
      <c r="A65" t="s">
        <v>39</v>
      </c>
      <c r="B65">
        <v>2</v>
      </c>
      <c r="C65" t="s">
        <v>48</v>
      </c>
      <c r="D65">
        <v>359</v>
      </c>
      <c r="E65">
        <v>0</v>
      </c>
      <c r="F65">
        <v>67572</v>
      </c>
      <c r="G65">
        <v>76957</v>
      </c>
      <c r="H65">
        <v>144529</v>
      </c>
      <c r="I65">
        <v>77</v>
      </c>
      <c r="J65">
        <v>83</v>
      </c>
      <c r="K65">
        <v>5</v>
      </c>
      <c r="L65">
        <v>165</v>
      </c>
      <c r="M65">
        <v>102380</v>
      </c>
      <c r="N65">
        <v>141705</v>
      </c>
      <c r="O65">
        <v>12578</v>
      </c>
      <c r="P65">
        <v>256663</v>
      </c>
      <c r="Q65">
        <v>2</v>
      </c>
      <c r="R65">
        <v>214</v>
      </c>
      <c r="S65">
        <v>130</v>
      </c>
      <c r="T65">
        <v>346</v>
      </c>
      <c r="U65">
        <v>34</v>
      </c>
      <c r="V65">
        <v>9</v>
      </c>
      <c r="W65">
        <v>27909</v>
      </c>
      <c r="X65">
        <v>9958</v>
      </c>
      <c r="Y65">
        <v>4306637.79</v>
      </c>
      <c r="Z65">
        <v>17436159.260000002</v>
      </c>
      <c r="AA65">
        <v>3275711.2923872801</v>
      </c>
      <c r="AB65">
        <v>25018508.342387199</v>
      </c>
      <c r="AC65">
        <v>7059.2599999999902</v>
      </c>
    </row>
    <row r="66" spans="1:29" x14ac:dyDescent="0.3">
      <c r="A66" t="s">
        <v>39</v>
      </c>
      <c r="B66">
        <v>1</v>
      </c>
      <c r="C66" t="s">
        <v>47</v>
      </c>
      <c r="D66">
        <v>359</v>
      </c>
      <c r="E66">
        <v>0</v>
      </c>
      <c r="F66">
        <v>0</v>
      </c>
      <c r="G66">
        <v>0</v>
      </c>
      <c r="H66">
        <v>0</v>
      </c>
      <c r="I66">
        <v>21</v>
      </c>
      <c r="J66">
        <v>41</v>
      </c>
      <c r="K66">
        <v>6</v>
      </c>
      <c r="L66">
        <v>68</v>
      </c>
      <c r="M66">
        <v>131586</v>
      </c>
      <c r="N66">
        <v>194751</v>
      </c>
      <c r="O66">
        <v>32365</v>
      </c>
      <c r="P66">
        <v>358702</v>
      </c>
      <c r="Q66">
        <v>14</v>
      </c>
      <c r="R66">
        <v>651</v>
      </c>
      <c r="S66">
        <v>897</v>
      </c>
      <c r="T66">
        <v>1562</v>
      </c>
      <c r="U66">
        <v>17</v>
      </c>
      <c r="V66">
        <v>7</v>
      </c>
      <c r="W66">
        <v>51381</v>
      </c>
      <c r="X66">
        <v>12332</v>
      </c>
      <c r="Y66">
        <v>7928602.1100000003</v>
      </c>
      <c r="Z66">
        <v>21592962.039999999</v>
      </c>
      <c r="AA66">
        <v>0</v>
      </c>
      <c r="AB66">
        <v>29521564.149999999</v>
      </c>
      <c r="AC66">
        <v>27428.47</v>
      </c>
    </row>
    <row r="67" spans="1:29" x14ac:dyDescent="0.3">
      <c r="A67" t="s">
        <v>31</v>
      </c>
      <c r="B67">
        <v>3</v>
      </c>
      <c r="C67" t="s">
        <v>49</v>
      </c>
      <c r="D67">
        <v>359</v>
      </c>
      <c r="E67">
        <v>0</v>
      </c>
      <c r="F67">
        <v>144585</v>
      </c>
      <c r="G67">
        <v>76545</v>
      </c>
      <c r="H67">
        <v>221130</v>
      </c>
      <c r="I67">
        <v>58</v>
      </c>
      <c r="J67">
        <v>71</v>
      </c>
      <c r="K67">
        <v>10</v>
      </c>
      <c r="L67">
        <v>139</v>
      </c>
      <c r="M67">
        <v>91977</v>
      </c>
      <c r="N67">
        <v>119057</v>
      </c>
      <c r="O67">
        <v>12111</v>
      </c>
      <c r="P67">
        <v>223145</v>
      </c>
      <c r="Q67">
        <v>1</v>
      </c>
      <c r="R67">
        <v>171</v>
      </c>
      <c r="S67">
        <v>135</v>
      </c>
      <c r="T67">
        <v>307</v>
      </c>
      <c r="U67">
        <v>32</v>
      </c>
      <c r="V67">
        <v>9</v>
      </c>
      <c r="W67">
        <v>23346</v>
      </c>
      <c r="X67">
        <v>9183</v>
      </c>
      <c r="Y67">
        <v>3602521.26</v>
      </c>
      <c r="Z67">
        <v>16079157.51</v>
      </c>
      <c r="AA67">
        <v>3275711.2923872801</v>
      </c>
      <c r="AB67">
        <v>22957390.062387198</v>
      </c>
      <c r="AC67">
        <v>5945.99</v>
      </c>
    </row>
    <row r="68" spans="1:29" x14ac:dyDescent="0.3">
      <c r="A68" t="s">
        <v>31</v>
      </c>
      <c r="B68">
        <v>2</v>
      </c>
      <c r="C68" t="s">
        <v>48</v>
      </c>
      <c r="D68">
        <v>359</v>
      </c>
      <c r="E68">
        <v>0</v>
      </c>
      <c r="F68">
        <v>67554</v>
      </c>
      <c r="G68">
        <v>76311</v>
      </c>
      <c r="H68">
        <v>143865</v>
      </c>
      <c r="I68">
        <v>42</v>
      </c>
      <c r="J68">
        <v>67</v>
      </c>
      <c r="K68">
        <v>2</v>
      </c>
      <c r="L68">
        <v>111</v>
      </c>
      <c r="M68">
        <v>105842</v>
      </c>
      <c r="N68">
        <v>147843</v>
      </c>
      <c r="O68">
        <v>12971</v>
      </c>
      <c r="P68">
        <v>266656</v>
      </c>
      <c r="Q68">
        <v>3</v>
      </c>
      <c r="R68">
        <v>182</v>
      </c>
      <c r="S68">
        <v>133</v>
      </c>
      <c r="T68">
        <v>318</v>
      </c>
      <c r="U68">
        <v>25</v>
      </c>
      <c r="V68">
        <v>11</v>
      </c>
      <c r="W68">
        <v>30227</v>
      </c>
      <c r="X68">
        <v>10495</v>
      </c>
      <c r="Y68">
        <v>4664328.37</v>
      </c>
      <c r="Z68">
        <v>18376430.149999999</v>
      </c>
      <c r="AA68">
        <v>3275711.2923872801</v>
      </c>
      <c r="AB68">
        <v>26316469.812387198</v>
      </c>
      <c r="AC68">
        <v>6325.7999999999902</v>
      </c>
    </row>
    <row r="69" spans="1:29" x14ac:dyDescent="0.3">
      <c r="A69" t="s">
        <v>31</v>
      </c>
      <c r="B69">
        <v>4</v>
      </c>
      <c r="C69" t="s">
        <v>50</v>
      </c>
      <c r="D69">
        <v>359</v>
      </c>
      <c r="E69">
        <v>0</v>
      </c>
      <c r="F69">
        <v>68040</v>
      </c>
      <c r="G69">
        <v>76680</v>
      </c>
      <c r="H69">
        <v>144720</v>
      </c>
      <c r="I69">
        <v>46</v>
      </c>
      <c r="J69">
        <v>69</v>
      </c>
      <c r="K69">
        <v>4</v>
      </c>
      <c r="L69">
        <v>119</v>
      </c>
      <c r="M69">
        <v>105096</v>
      </c>
      <c r="N69">
        <v>148392</v>
      </c>
      <c r="O69">
        <v>11119</v>
      </c>
      <c r="P69">
        <v>264607</v>
      </c>
      <c r="Q69">
        <v>6</v>
      </c>
      <c r="R69">
        <v>208</v>
      </c>
      <c r="S69">
        <v>105</v>
      </c>
      <c r="T69">
        <v>319</v>
      </c>
      <c r="U69">
        <v>22</v>
      </c>
      <c r="V69">
        <v>8</v>
      </c>
      <c r="W69">
        <v>28865</v>
      </c>
      <c r="X69">
        <v>10414</v>
      </c>
      <c r="Y69">
        <v>4454158.1500000004</v>
      </c>
      <c r="Z69">
        <v>18234601.579999998</v>
      </c>
      <c r="AA69">
        <v>3275711.2923872801</v>
      </c>
      <c r="AB69">
        <v>25964471.022387199</v>
      </c>
      <c r="AC69">
        <v>6867.0199999999904</v>
      </c>
    </row>
    <row r="70" spans="1:29" x14ac:dyDescent="0.3">
      <c r="A70" t="s">
        <v>31</v>
      </c>
      <c r="B70">
        <v>5</v>
      </c>
      <c r="C70" t="s">
        <v>51</v>
      </c>
      <c r="D70">
        <v>359</v>
      </c>
      <c r="E70">
        <v>0</v>
      </c>
      <c r="F70">
        <v>68040</v>
      </c>
      <c r="G70">
        <v>76680</v>
      </c>
      <c r="H70">
        <v>144720</v>
      </c>
      <c r="I70">
        <v>46</v>
      </c>
      <c r="J70">
        <v>69</v>
      </c>
      <c r="K70">
        <v>4</v>
      </c>
      <c r="L70">
        <v>119</v>
      </c>
      <c r="M70">
        <v>105096</v>
      </c>
      <c r="N70">
        <v>148392</v>
      </c>
      <c r="O70">
        <v>11119</v>
      </c>
      <c r="P70">
        <v>264607</v>
      </c>
      <c r="Q70">
        <v>6</v>
      </c>
      <c r="R70">
        <v>208</v>
      </c>
      <c r="S70">
        <v>105</v>
      </c>
      <c r="T70">
        <v>319</v>
      </c>
      <c r="U70">
        <v>22</v>
      </c>
      <c r="V70">
        <v>8</v>
      </c>
      <c r="W70">
        <v>28865</v>
      </c>
      <c r="X70">
        <v>10414</v>
      </c>
      <c r="Y70">
        <v>4454158.1500000004</v>
      </c>
      <c r="Z70">
        <v>18234601.579999998</v>
      </c>
      <c r="AA70">
        <v>3275711.2923872801</v>
      </c>
      <c r="AB70">
        <v>25964471.022387199</v>
      </c>
      <c r="AC70">
        <v>6867.0199999999904</v>
      </c>
    </row>
    <row r="71" spans="1:29" x14ac:dyDescent="0.3">
      <c r="A71" t="s">
        <v>31</v>
      </c>
      <c r="B71">
        <v>1</v>
      </c>
      <c r="C71" t="s">
        <v>47</v>
      </c>
      <c r="D71">
        <v>359</v>
      </c>
      <c r="E71">
        <v>0</v>
      </c>
      <c r="F71">
        <v>0</v>
      </c>
      <c r="G71">
        <v>0</v>
      </c>
      <c r="H71">
        <v>0</v>
      </c>
      <c r="I71">
        <v>21</v>
      </c>
      <c r="J71">
        <v>41</v>
      </c>
      <c r="K71">
        <v>6</v>
      </c>
      <c r="L71">
        <v>68</v>
      </c>
      <c r="M71">
        <v>131586</v>
      </c>
      <c r="N71">
        <v>194751</v>
      </c>
      <c r="O71">
        <v>32365</v>
      </c>
      <c r="P71">
        <v>358702</v>
      </c>
      <c r="Q71">
        <v>14</v>
      </c>
      <c r="R71">
        <v>651</v>
      </c>
      <c r="S71">
        <v>897</v>
      </c>
      <c r="T71">
        <v>1562</v>
      </c>
      <c r="U71">
        <v>17</v>
      </c>
      <c r="V71">
        <v>7</v>
      </c>
      <c r="W71">
        <v>51381</v>
      </c>
      <c r="X71">
        <v>12332</v>
      </c>
      <c r="Y71">
        <v>7928602.1100000003</v>
      </c>
      <c r="Z71">
        <v>21592962.039999999</v>
      </c>
      <c r="AA71">
        <v>0</v>
      </c>
      <c r="AB71">
        <v>29521564.149999999</v>
      </c>
      <c r="AC71">
        <v>27428.47</v>
      </c>
    </row>
    <row r="72" spans="1:29" x14ac:dyDescent="0.3">
      <c r="A72" t="s">
        <v>33</v>
      </c>
      <c r="B72">
        <v>3</v>
      </c>
      <c r="C72" t="s">
        <v>49</v>
      </c>
      <c r="D72">
        <v>359</v>
      </c>
      <c r="E72">
        <v>0</v>
      </c>
      <c r="F72">
        <v>144670</v>
      </c>
      <c r="G72">
        <v>76590</v>
      </c>
      <c r="H72">
        <v>221260</v>
      </c>
      <c r="I72">
        <v>31</v>
      </c>
      <c r="J72">
        <v>25</v>
      </c>
      <c r="K72">
        <v>2</v>
      </c>
      <c r="L72">
        <v>58</v>
      </c>
      <c r="M72">
        <v>106892</v>
      </c>
      <c r="N72">
        <v>148277</v>
      </c>
      <c r="O72">
        <v>14543</v>
      </c>
      <c r="P72">
        <v>269712</v>
      </c>
      <c r="Q72">
        <v>5</v>
      </c>
      <c r="R72">
        <v>313</v>
      </c>
      <c r="S72">
        <v>177</v>
      </c>
      <c r="T72">
        <v>495</v>
      </c>
      <c r="U72">
        <v>14</v>
      </c>
      <c r="V72">
        <v>10</v>
      </c>
      <c r="W72">
        <v>31438</v>
      </c>
      <c r="X72">
        <v>10763</v>
      </c>
      <c r="Y72">
        <v>4851197.78</v>
      </c>
      <c r="Z72">
        <v>18845690.109999999</v>
      </c>
      <c r="AA72">
        <v>3275711.2923872801</v>
      </c>
      <c r="AB72">
        <v>26972599.182387199</v>
      </c>
      <c r="AC72">
        <v>10303.65</v>
      </c>
    </row>
    <row r="73" spans="1:29" x14ac:dyDescent="0.3">
      <c r="A73" t="s">
        <v>33</v>
      </c>
      <c r="B73">
        <v>2</v>
      </c>
      <c r="C73" t="s">
        <v>48</v>
      </c>
      <c r="D73">
        <v>359</v>
      </c>
      <c r="E73">
        <v>0</v>
      </c>
      <c r="F73">
        <v>68234</v>
      </c>
      <c r="G73">
        <v>76998</v>
      </c>
      <c r="H73">
        <v>145232</v>
      </c>
      <c r="I73">
        <v>35</v>
      </c>
      <c r="J73">
        <v>45</v>
      </c>
      <c r="K73">
        <v>4</v>
      </c>
      <c r="L73">
        <v>84</v>
      </c>
      <c r="M73">
        <v>114007</v>
      </c>
      <c r="N73">
        <v>163708</v>
      </c>
      <c r="O73">
        <v>14665</v>
      </c>
      <c r="P73">
        <v>292380</v>
      </c>
      <c r="Q73">
        <v>5</v>
      </c>
      <c r="R73">
        <v>379</v>
      </c>
      <c r="S73">
        <v>172</v>
      </c>
      <c r="T73">
        <v>556</v>
      </c>
      <c r="U73">
        <v>12</v>
      </c>
      <c r="V73">
        <v>5</v>
      </c>
      <c r="W73">
        <v>33731</v>
      </c>
      <c r="X73">
        <v>10924</v>
      </c>
      <c r="Y73">
        <v>5205030.6100000003</v>
      </c>
      <c r="Z73">
        <v>19127596.280000001</v>
      </c>
      <c r="AA73">
        <v>3275711.2923872801</v>
      </c>
      <c r="AB73">
        <v>27608338.182387199</v>
      </c>
      <c r="AC73">
        <v>11951.09</v>
      </c>
    </row>
    <row r="74" spans="1:29" x14ac:dyDescent="0.3">
      <c r="A74" t="s">
        <v>33</v>
      </c>
      <c r="B74">
        <v>4</v>
      </c>
      <c r="C74" t="s">
        <v>50</v>
      </c>
      <c r="D74">
        <v>359</v>
      </c>
      <c r="E74">
        <v>0</v>
      </c>
      <c r="F74">
        <v>68080</v>
      </c>
      <c r="G74">
        <v>76680</v>
      </c>
      <c r="H74">
        <v>144760</v>
      </c>
      <c r="I74">
        <v>26</v>
      </c>
      <c r="J74">
        <v>45</v>
      </c>
      <c r="K74">
        <v>3</v>
      </c>
      <c r="L74">
        <v>74</v>
      </c>
      <c r="M74">
        <v>115472</v>
      </c>
      <c r="N74">
        <v>169120</v>
      </c>
      <c r="O74">
        <v>14769</v>
      </c>
      <c r="P74">
        <v>299361</v>
      </c>
      <c r="Q74">
        <v>12</v>
      </c>
      <c r="R74">
        <v>387</v>
      </c>
      <c r="S74">
        <v>214</v>
      </c>
      <c r="T74">
        <v>613</v>
      </c>
      <c r="U74">
        <v>20</v>
      </c>
      <c r="V74">
        <v>6</v>
      </c>
      <c r="W74">
        <v>35156</v>
      </c>
      <c r="X74">
        <v>10382</v>
      </c>
      <c r="Y74">
        <v>5424922.3600000003</v>
      </c>
      <c r="Z74">
        <v>18178570.539999999</v>
      </c>
      <c r="AA74">
        <v>3275711.2923872801</v>
      </c>
      <c r="AB74">
        <v>26879204.192387201</v>
      </c>
      <c r="AC74">
        <v>13029.89</v>
      </c>
    </row>
    <row r="75" spans="1:29" x14ac:dyDescent="0.3">
      <c r="A75" t="s">
        <v>33</v>
      </c>
      <c r="B75">
        <v>5</v>
      </c>
      <c r="C75" t="s">
        <v>51</v>
      </c>
      <c r="D75">
        <v>359</v>
      </c>
      <c r="E75">
        <v>0</v>
      </c>
      <c r="F75">
        <v>68080</v>
      </c>
      <c r="G75">
        <v>76680</v>
      </c>
      <c r="H75">
        <v>144760</v>
      </c>
      <c r="I75">
        <v>26</v>
      </c>
      <c r="J75">
        <v>45</v>
      </c>
      <c r="K75">
        <v>3</v>
      </c>
      <c r="L75">
        <v>74</v>
      </c>
      <c r="M75">
        <v>115472</v>
      </c>
      <c r="N75">
        <v>169120</v>
      </c>
      <c r="O75">
        <v>14769</v>
      </c>
      <c r="P75">
        <v>299361</v>
      </c>
      <c r="Q75">
        <v>12</v>
      </c>
      <c r="R75">
        <v>387</v>
      </c>
      <c r="S75">
        <v>214</v>
      </c>
      <c r="T75">
        <v>613</v>
      </c>
      <c r="U75">
        <v>20</v>
      </c>
      <c r="V75">
        <v>6</v>
      </c>
      <c r="W75">
        <v>35156</v>
      </c>
      <c r="X75">
        <v>10382</v>
      </c>
      <c r="Y75">
        <v>5424922.3600000003</v>
      </c>
      <c r="Z75">
        <v>18178570.539999999</v>
      </c>
      <c r="AA75">
        <v>3275711.2923872801</v>
      </c>
      <c r="AB75">
        <v>26879204.192387201</v>
      </c>
      <c r="AC75">
        <v>13029.89</v>
      </c>
    </row>
    <row r="76" spans="1:29" x14ac:dyDescent="0.3">
      <c r="A76" t="s">
        <v>33</v>
      </c>
      <c r="B76">
        <v>1</v>
      </c>
      <c r="C76" t="s">
        <v>47</v>
      </c>
      <c r="D76">
        <v>359</v>
      </c>
      <c r="E76">
        <v>0</v>
      </c>
      <c r="F76">
        <v>0</v>
      </c>
      <c r="G76">
        <v>0</v>
      </c>
      <c r="H76">
        <v>0</v>
      </c>
      <c r="I76">
        <v>21</v>
      </c>
      <c r="J76">
        <v>41</v>
      </c>
      <c r="K76">
        <v>6</v>
      </c>
      <c r="L76">
        <v>68</v>
      </c>
      <c r="M76">
        <v>131586</v>
      </c>
      <c r="N76">
        <v>194751</v>
      </c>
      <c r="O76">
        <v>32365</v>
      </c>
      <c r="P76">
        <v>358702</v>
      </c>
      <c r="Q76">
        <v>14</v>
      </c>
      <c r="R76">
        <v>651</v>
      </c>
      <c r="S76">
        <v>897</v>
      </c>
      <c r="T76">
        <v>1562</v>
      </c>
      <c r="U76">
        <v>17</v>
      </c>
      <c r="V76">
        <v>7</v>
      </c>
      <c r="W76">
        <v>51381</v>
      </c>
      <c r="X76">
        <v>12332</v>
      </c>
      <c r="Y76">
        <v>7928602.1100000003</v>
      </c>
      <c r="Z76">
        <v>21592962.039999999</v>
      </c>
      <c r="AA76">
        <v>0</v>
      </c>
      <c r="AB76">
        <v>29521564.149999999</v>
      </c>
      <c r="AC76">
        <v>27428.47</v>
      </c>
    </row>
    <row r="77" spans="1:29" x14ac:dyDescent="0.3">
      <c r="A77" t="s">
        <v>41</v>
      </c>
      <c r="B77">
        <v>3</v>
      </c>
      <c r="C77" t="s">
        <v>49</v>
      </c>
      <c r="D77">
        <v>359</v>
      </c>
      <c r="E77">
        <v>0</v>
      </c>
      <c r="F77">
        <v>145464</v>
      </c>
      <c r="G77">
        <v>76560</v>
      </c>
      <c r="H77">
        <v>222024</v>
      </c>
      <c r="I77">
        <v>7</v>
      </c>
      <c r="J77">
        <v>12</v>
      </c>
      <c r="K77">
        <v>0</v>
      </c>
      <c r="L77">
        <v>19</v>
      </c>
      <c r="M77">
        <v>8787</v>
      </c>
      <c r="N77">
        <v>11605</v>
      </c>
      <c r="O77">
        <v>1249</v>
      </c>
      <c r="P77">
        <v>21641</v>
      </c>
      <c r="Q77">
        <v>0</v>
      </c>
      <c r="R77">
        <v>15</v>
      </c>
      <c r="S77">
        <v>16</v>
      </c>
      <c r="T77">
        <v>31</v>
      </c>
      <c r="U77">
        <v>1</v>
      </c>
      <c r="V77">
        <v>3</v>
      </c>
      <c r="W77">
        <v>2661</v>
      </c>
      <c r="X77">
        <v>722</v>
      </c>
      <c r="Y77">
        <v>410618.91</v>
      </c>
      <c r="Z77">
        <v>1264200.3400000001</v>
      </c>
      <c r="AA77">
        <v>3275711.2923872801</v>
      </c>
      <c r="AB77">
        <v>4950530.5423872797</v>
      </c>
      <c r="AC77">
        <v>561.89</v>
      </c>
    </row>
    <row r="78" spans="1:29" x14ac:dyDescent="0.3">
      <c r="A78" t="s">
        <v>41</v>
      </c>
      <c r="B78">
        <v>2</v>
      </c>
      <c r="C78" t="s">
        <v>48</v>
      </c>
      <c r="D78">
        <v>359</v>
      </c>
      <c r="E78">
        <v>0</v>
      </c>
      <c r="F78">
        <v>67572</v>
      </c>
      <c r="G78">
        <v>76957</v>
      </c>
      <c r="H78">
        <v>144529</v>
      </c>
      <c r="I78">
        <v>23</v>
      </c>
      <c r="J78">
        <v>42</v>
      </c>
      <c r="K78">
        <v>8</v>
      </c>
      <c r="L78">
        <v>73</v>
      </c>
      <c r="M78">
        <v>10612</v>
      </c>
      <c r="N78">
        <v>14870</v>
      </c>
      <c r="O78">
        <v>1373</v>
      </c>
      <c r="P78">
        <v>26855</v>
      </c>
      <c r="Q78">
        <v>0</v>
      </c>
      <c r="R78">
        <v>13</v>
      </c>
      <c r="S78">
        <v>21</v>
      </c>
      <c r="T78">
        <v>34</v>
      </c>
      <c r="U78">
        <v>8</v>
      </c>
      <c r="V78">
        <v>3</v>
      </c>
      <c r="W78">
        <v>3289</v>
      </c>
      <c r="X78">
        <v>1134</v>
      </c>
      <c r="Y78">
        <v>507525.59</v>
      </c>
      <c r="Z78">
        <v>1985599.98</v>
      </c>
      <c r="AA78">
        <v>3275711.2923872801</v>
      </c>
      <c r="AB78">
        <v>5768836.86238728</v>
      </c>
      <c r="AC78">
        <v>565.01</v>
      </c>
    </row>
    <row r="79" spans="1:29" x14ac:dyDescent="0.3">
      <c r="A79" t="s">
        <v>41</v>
      </c>
      <c r="B79">
        <v>4</v>
      </c>
      <c r="C79" t="s">
        <v>50</v>
      </c>
      <c r="D79">
        <v>359</v>
      </c>
      <c r="E79">
        <v>0</v>
      </c>
      <c r="F79">
        <v>68904</v>
      </c>
      <c r="G79">
        <v>76740</v>
      </c>
      <c r="H79">
        <v>145644</v>
      </c>
      <c r="I79">
        <v>16</v>
      </c>
      <c r="J79">
        <v>28</v>
      </c>
      <c r="K79">
        <v>1</v>
      </c>
      <c r="L79">
        <v>45</v>
      </c>
      <c r="M79">
        <v>10302</v>
      </c>
      <c r="N79">
        <v>15148</v>
      </c>
      <c r="O79">
        <v>1229</v>
      </c>
      <c r="P79">
        <v>26679</v>
      </c>
      <c r="Q79">
        <v>0</v>
      </c>
      <c r="R79">
        <v>23</v>
      </c>
      <c r="S79">
        <v>14</v>
      </c>
      <c r="T79">
        <v>37</v>
      </c>
      <c r="U79">
        <v>1</v>
      </c>
      <c r="V79">
        <v>2</v>
      </c>
      <c r="W79">
        <v>2827</v>
      </c>
      <c r="X79">
        <v>990</v>
      </c>
      <c r="Y79">
        <v>436234.37</v>
      </c>
      <c r="Z79">
        <v>1733460.3</v>
      </c>
      <c r="AA79">
        <v>3275711.2923872801</v>
      </c>
      <c r="AB79">
        <v>5445405.9623872796</v>
      </c>
      <c r="AC79">
        <v>746.32999999999902</v>
      </c>
    </row>
    <row r="80" spans="1:29" x14ac:dyDescent="0.3">
      <c r="A80" t="s">
        <v>41</v>
      </c>
      <c r="B80">
        <v>5</v>
      </c>
      <c r="C80" t="s">
        <v>51</v>
      </c>
      <c r="D80">
        <v>359</v>
      </c>
      <c r="E80">
        <v>0</v>
      </c>
      <c r="F80">
        <v>68904</v>
      </c>
      <c r="G80">
        <v>76740</v>
      </c>
      <c r="H80">
        <v>145644</v>
      </c>
      <c r="I80">
        <v>16</v>
      </c>
      <c r="J80">
        <v>28</v>
      </c>
      <c r="K80">
        <v>1</v>
      </c>
      <c r="L80">
        <v>45</v>
      </c>
      <c r="M80">
        <v>10302</v>
      </c>
      <c r="N80">
        <v>15148</v>
      </c>
      <c r="O80">
        <v>1229</v>
      </c>
      <c r="P80">
        <v>26679</v>
      </c>
      <c r="Q80">
        <v>0</v>
      </c>
      <c r="R80">
        <v>23</v>
      </c>
      <c r="S80">
        <v>14</v>
      </c>
      <c r="T80">
        <v>37</v>
      </c>
      <c r="U80">
        <v>1</v>
      </c>
      <c r="V80">
        <v>2</v>
      </c>
      <c r="W80">
        <v>2827</v>
      </c>
      <c r="X80">
        <v>990</v>
      </c>
      <c r="Y80">
        <v>436234.37</v>
      </c>
      <c r="Z80">
        <v>1733460.3</v>
      </c>
      <c r="AA80">
        <v>3275711.2923872801</v>
      </c>
      <c r="AB80">
        <v>5445405.9623872796</v>
      </c>
      <c r="AC80">
        <v>746.32999999999902</v>
      </c>
    </row>
    <row r="81" spans="1:29" x14ac:dyDescent="0.3">
      <c r="A81" t="s">
        <v>41</v>
      </c>
      <c r="B81">
        <v>1</v>
      </c>
      <c r="C81" t="s">
        <v>47</v>
      </c>
      <c r="D81">
        <v>359</v>
      </c>
      <c r="E81">
        <v>0</v>
      </c>
      <c r="F81">
        <v>0</v>
      </c>
      <c r="G81">
        <v>0</v>
      </c>
      <c r="H81">
        <v>0</v>
      </c>
      <c r="I81">
        <v>100</v>
      </c>
      <c r="J81">
        <v>158</v>
      </c>
      <c r="K81">
        <v>21</v>
      </c>
      <c r="L81">
        <v>279</v>
      </c>
      <c r="M81">
        <v>25278</v>
      </c>
      <c r="N81">
        <v>38053</v>
      </c>
      <c r="O81">
        <v>6202</v>
      </c>
      <c r="P81">
        <v>69533</v>
      </c>
      <c r="Q81">
        <v>0</v>
      </c>
      <c r="R81">
        <v>59</v>
      </c>
      <c r="S81">
        <v>104</v>
      </c>
      <c r="T81">
        <v>163</v>
      </c>
      <c r="U81">
        <v>50</v>
      </c>
      <c r="V81">
        <v>15</v>
      </c>
      <c r="W81">
        <v>9680</v>
      </c>
      <c r="X81">
        <v>3389</v>
      </c>
      <c r="Y81">
        <v>1493720.8</v>
      </c>
      <c r="Z81">
        <v>5934037.3300000001</v>
      </c>
      <c r="AA81">
        <v>0</v>
      </c>
      <c r="AB81">
        <v>7427758.1299999999</v>
      </c>
      <c r="AC81">
        <v>2659.37</v>
      </c>
    </row>
    <row r="82" spans="1:29" x14ac:dyDescent="0.3">
      <c r="A82" t="s">
        <v>43</v>
      </c>
      <c r="B82">
        <v>3</v>
      </c>
      <c r="C82" t="s">
        <v>49</v>
      </c>
      <c r="D82">
        <v>359</v>
      </c>
      <c r="E82">
        <v>0</v>
      </c>
      <c r="F82">
        <v>145464</v>
      </c>
      <c r="G82">
        <v>76560</v>
      </c>
      <c r="H82">
        <v>222024</v>
      </c>
      <c r="I82">
        <v>64</v>
      </c>
      <c r="J82">
        <v>64</v>
      </c>
      <c r="K82">
        <v>2</v>
      </c>
      <c r="L82">
        <v>130</v>
      </c>
      <c r="M82">
        <v>27199</v>
      </c>
      <c r="N82">
        <v>34770</v>
      </c>
      <c r="O82">
        <v>3477</v>
      </c>
      <c r="P82">
        <v>65446</v>
      </c>
      <c r="Q82">
        <v>0</v>
      </c>
      <c r="R82">
        <v>39</v>
      </c>
      <c r="S82">
        <v>38</v>
      </c>
      <c r="T82">
        <v>77</v>
      </c>
      <c r="U82">
        <v>13</v>
      </c>
      <c r="V82">
        <v>6</v>
      </c>
      <c r="W82">
        <v>6758</v>
      </c>
      <c r="X82">
        <v>2587</v>
      </c>
      <c r="Y82">
        <v>1042826.98</v>
      </c>
      <c r="Z82">
        <v>4529759.3899999997</v>
      </c>
      <c r="AA82">
        <v>3275711.2923872801</v>
      </c>
      <c r="AB82">
        <v>8848297.6623872798</v>
      </c>
      <c r="AC82">
        <v>1421.53</v>
      </c>
    </row>
    <row r="83" spans="1:29" x14ac:dyDescent="0.3">
      <c r="A83" t="s">
        <v>43</v>
      </c>
      <c r="B83">
        <v>2</v>
      </c>
      <c r="C83" t="s">
        <v>48</v>
      </c>
      <c r="D83">
        <v>359</v>
      </c>
      <c r="E83">
        <v>0</v>
      </c>
      <c r="F83">
        <v>67572</v>
      </c>
      <c r="G83">
        <v>76957</v>
      </c>
      <c r="H83">
        <v>144529</v>
      </c>
      <c r="I83">
        <v>96</v>
      </c>
      <c r="J83">
        <v>126</v>
      </c>
      <c r="K83">
        <v>10</v>
      </c>
      <c r="L83">
        <v>232</v>
      </c>
      <c r="M83">
        <v>32858</v>
      </c>
      <c r="N83">
        <v>45662</v>
      </c>
      <c r="O83">
        <v>4075</v>
      </c>
      <c r="P83">
        <v>82595</v>
      </c>
      <c r="Q83">
        <v>2</v>
      </c>
      <c r="R83">
        <v>52</v>
      </c>
      <c r="S83">
        <v>40</v>
      </c>
      <c r="T83">
        <v>94</v>
      </c>
      <c r="U83">
        <v>30</v>
      </c>
      <c r="V83">
        <v>15</v>
      </c>
      <c r="W83">
        <v>8325</v>
      </c>
      <c r="X83">
        <v>3266</v>
      </c>
      <c r="Y83">
        <v>1284630.75</v>
      </c>
      <c r="Z83">
        <v>5718668.0199999996</v>
      </c>
      <c r="AA83">
        <v>3275711.2923872801</v>
      </c>
      <c r="AB83">
        <v>10279010.0623872</v>
      </c>
      <c r="AC83">
        <v>1896.6799999999901</v>
      </c>
    </row>
    <row r="84" spans="1:29" x14ac:dyDescent="0.3">
      <c r="A84" t="s">
        <v>43</v>
      </c>
      <c r="B84">
        <v>4</v>
      </c>
      <c r="C84" t="s">
        <v>50</v>
      </c>
      <c r="D84">
        <v>359</v>
      </c>
      <c r="E84">
        <v>0</v>
      </c>
      <c r="F84">
        <v>68904</v>
      </c>
      <c r="G84">
        <v>76740</v>
      </c>
      <c r="H84">
        <v>145644</v>
      </c>
      <c r="I84">
        <v>89</v>
      </c>
      <c r="J84">
        <v>138</v>
      </c>
      <c r="K84">
        <v>10</v>
      </c>
      <c r="L84">
        <v>237</v>
      </c>
      <c r="M84">
        <v>32776</v>
      </c>
      <c r="N84">
        <v>45924</v>
      </c>
      <c r="O84">
        <v>3497</v>
      </c>
      <c r="P84">
        <v>82197</v>
      </c>
      <c r="Q84">
        <v>1</v>
      </c>
      <c r="R84">
        <v>66</v>
      </c>
      <c r="S84">
        <v>44</v>
      </c>
      <c r="T84">
        <v>111</v>
      </c>
      <c r="U84">
        <v>28</v>
      </c>
      <c r="V84">
        <v>5</v>
      </c>
      <c r="W84">
        <v>8388</v>
      </c>
      <c r="X84">
        <v>2928</v>
      </c>
      <c r="Y84">
        <v>1294352.28</v>
      </c>
      <c r="Z84">
        <v>5126840.16</v>
      </c>
      <c r="AA84">
        <v>3275711.2923872801</v>
      </c>
      <c r="AB84">
        <v>9696903.7323872894</v>
      </c>
      <c r="AC84">
        <v>2242.5</v>
      </c>
    </row>
    <row r="85" spans="1:29" x14ac:dyDescent="0.3">
      <c r="A85" t="s">
        <v>43</v>
      </c>
      <c r="B85">
        <v>5</v>
      </c>
      <c r="C85" t="s">
        <v>51</v>
      </c>
      <c r="D85">
        <v>359</v>
      </c>
      <c r="E85">
        <v>0</v>
      </c>
      <c r="F85">
        <v>68904</v>
      </c>
      <c r="G85">
        <v>76740</v>
      </c>
      <c r="H85">
        <v>145644</v>
      </c>
      <c r="I85">
        <v>89</v>
      </c>
      <c r="J85">
        <v>138</v>
      </c>
      <c r="K85">
        <v>10</v>
      </c>
      <c r="L85">
        <v>237</v>
      </c>
      <c r="M85">
        <v>32776</v>
      </c>
      <c r="N85">
        <v>45924</v>
      </c>
      <c r="O85">
        <v>3497</v>
      </c>
      <c r="P85">
        <v>82197</v>
      </c>
      <c r="Q85">
        <v>1</v>
      </c>
      <c r="R85">
        <v>66</v>
      </c>
      <c r="S85">
        <v>44</v>
      </c>
      <c r="T85">
        <v>111</v>
      </c>
      <c r="U85">
        <v>28</v>
      </c>
      <c r="V85">
        <v>5</v>
      </c>
      <c r="W85">
        <v>8388</v>
      </c>
      <c r="X85">
        <v>2928</v>
      </c>
      <c r="Y85">
        <v>1294352.28</v>
      </c>
      <c r="Z85">
        <v>5126840.16</v>
      </c>
      <c r="AA85">
        <v>3275711.2923872801</v>
      </c>
      <c r="AB85">
        <v>9696903.7323872894</v>
      </c>
      <c r="AC85">
        <v>2242.5</v>
      </c>
    </row>
    <row r="86" spans="1:29" x14ac:dyDescent="0.3">
      <c r="A86" t="s">
        <v>43</v>
      </c>
      <c r="B86">
        <v>1</v>
      </c>
      <c r="C86" t="s">
        <v>47</v>
      </c>
      <c r="D86">
        <v>359</v>
      </c>
      <c r="E86">
        <v>0</v>
      </c>
      <c r="F86">
        <v>0</v>
      </c>
      <c r="G86">
        <v>0</v>
      </c>
      <c r="H86">
        <v>0</v>
      </c>
      <c r="I86">
        <v>195</v>
      </c>
      <c r="J86">
        <v>274</v>
      </c>
      <c r="K86">
        <v>42</v>
      </c>
      <c r="L86">
        <v>511</v>
      </c>
      <c r="M86">
        <v>65972</v>
      </c>
      <c r="N86">
        <v>98333</v>
      </c>
      <c r="O86">
        <v>16468</v>
      </c>
      <c r="P86">
        <v>180773</v>
      </c>
      <c r="Q86">
        <v>0</v>
      </c>
      <c r="R86">
        <v>157</v>
      </c>
      <c r="S86">
        <v>301</v>
      </c>
      <c r="T86">
        <v>458</v>
      </c>
      <c r="U86">
        <v>89</v>
      </c>
      <c r="V86">
        <v>43</v>
      </c>
      <c r="W86">
        <v>25029</v>
      </c>
      <c r="X86">
        <v>9827</v>
      </c>
      <c r="Y86">
        <v>3862224.99</v>
      </c>
      <c r="Z86">
        <v>17206782.190000001</v>
      </c>
      <c r="AA86">
        <v>0</v>
      </c>
      <c r="AB86">
        <v>21069007.18</v>
      </c>
      <c r="AC86">
        <v>7341.9699999999903</v>
      </c>
    </row>
    <row r="87" spans="1:29" x14ac:dyDescent="0.3">
      <c r="A87" t="s">
        <v>45</v>
      </c>
      <c r="B87">
        <v>3</v>
      </c>
      <c r="C87" t="s">
        <v>49</v>
      </c>
      <c r="D87">
        <v>359</v>
      </c>
      <c r="E87">
        <v>0</v>
      </c>
      <c r="F87">
        <v>145464</v>
      </c>
      <c r="G87">
        <v>76560</v>
      </c>
      <c r="H87">
        <v>222024</v>
      </c>
      <c r="I87">
        <v>0</v>
      </c>
      <c r="J87">
        <v>0</v>
      </c>
      <c r="K87">
        <v>0</v>
      </c>
      <c r="L87">
        <v>0</v>
      </c>
      <c r="M87">
        <v>164993</v>
      </c>
      <c r="N87">
        <v>213255</v>
      </c>
      <c r="O87">
        <v>21583</v>
      </c>
      <c r="P87">
        <v>399831</v>
      </c>
      <c r="Q87">
        <v>13</v>
      </c>
      <c r="R87">
        <v>742</v>
      </c>
      <c r="S87">
        <v>347</v>
      </c>
      <c r="T87">
        <v>1102</v>
      </c>
      <c r="U87">
        <v>0</v>
      </c>
      <c r="V87">
        <v>0</v>
      </c>
      <c r="W87">
        <v>41959</v>
      </c>
      <c r="X87">
        <v>9526</v>
      </c>
      <c r="Y87">
        <v>6474693.29</v>
      </c>
      <c r="Z87">
        <v>16679740.220000001</v>
      </c>
      <c r="AA87">
        <v>3275711.2923872801</v>
      </c>
      <c r="AB87">
        <v>26430144.8023872</v>
      </c>
      <c r="AC87">
        <v>23699.360000000001</v>
      </c>
    </row>
    <row r="88" spans="1:29" x14ac:dyDescent="0.3">
      <c r="A88" t="s">
        <v>45</v>
      </c>
      <c r="B88">
        <v>4</v>
      </c>
      <c r="C88" t="s">
        <v>50</v>
      </c>
      <c r="D88">
        <v>359</v>
      </c>
      <c r="E88">
        <v>0</v>
      </c>
      <c r="F88">
        <v>68904</v>
      </c>
      <c r="G88">
        <v>76740</v>
      </c>
      <c r="H88">
        <v>145644</v>
      </c>
      <c r="I88">
        <v>1</v>
      </c>
      <c r="J88">
        <v>2</v>
      </c>
      <c r="K88">
        <v>1</v>
      </c>
      <c r="L88">
        <v>4</v>
      </c>
      <c r="M88">
        <v>173706</v>
      </c>
      <c r="N88">
        <v>245959</v>
      </c>
      <c r="O88">
        <v>18680</v>
      </c>
      <c r="P88">
        <v>438345</v>
      </c>
      <c r="Q88">
        <v>28</v>
      </c>
      <c r="R88">
        <v>1041</v>
      </c>
      <c r="S88">
        <v>276</v>
      </c>
      <c r="T88">
        <v>1345</v>
      </c>
      <c r="U88">
        <v>1</v>
      </c>
      <c r="V88">
        <v>0</v>
      </c>
      <c r="W88">
        <v>47659</v>
      </c>
      <c r="X88">
        <v>9373</v>
      </c>
      <c r="Y88">
        <v>7354260.29</v>
      </c>
      <c r="Z88">
        <v>16411841.810000001</v>
      </c>
      <c r="AA88">
        <v>3275711.2923872801</v>
      </c>
      <c r="AB88">
        <v>27041813.3923872</v>
      </c>
      <c r="AC88">
        <v>31518.8299999999</v>
      </c>
    </row>
    <row r="89" spans="1:29" x14ac:dyDescent="0.3">
      <c r="A89" t="s">
        <v>45</v>
      </c>
      <c r="B89">
        <v>5</v>
      </c>
      <c r="C89" t="s">
        <v>51</v>
      </c>
      <c r="D89">
        <v>359</v>
      </c>
      <c r="E89">
        <v>0</v>
      </c>
      <c r="F89">
        <v>68904</v>
      </c>
      <c r="G89">
        <v>76740</v>
      </c>
      <c r="H89">
        <v>145644</v>
      </c>
      <c r="I89">
        <v>1</v>
      </c>
      <c r="J89">
        <v>2</v>
      </c>
      <c r="K89">
        <v>1</v>
      </c>
      <c r="L89">
        <v>4</v>
      </c>
      <c r="M89">
        <v>173706</v>
      </c>
      <c r="N89">
        <v>245959</v>
      </c>
      <c r="O89">
        <v>18680</v>
      </c>
      <c r="P89">
        <v>438345</v>
      </c>
      <c r="Q89">
        <v>28</v>
      </c>
      <c r="R89">
        <v>1041</v>
      </c>
      <c r="S89">
        <v>276</v>
      </c>
      <c r="T89">
        <v>1345</v>
      </c>
      <c r="U89">
        <v>1</v>
      </c>
      <c r="V89">
        <v>0</v>
      </c>
      <c r="W89">
        <v>47659</v>
      </c>
      <c r="X89">
        <v>9373</v>
      </c>
      <c r="Y89">
        <v>7354260.29</v>
      </c>
      <c r="Z89">
        <v>16411841.810000001</v>
      </c>
      <c r="AA89">
        <v>3275711.2923872801</v>
      </c>
      <c r="AB89">
        <v>27041813.3923872</v>
      </c>
      <c r="AC89">
        <v>31518.8299999999</v>
      </c>
    </row>
    <row r="90" spans="1:29" x14ac:dyDescent="0.3">
      <c r="A90" t="s">
        <v>45</v>
      </c>
      <c r="B90">
        <v>2</v>
      </c>
      <c r="C90" t="s">
        <v>48</v>
      </c>
      <c r="D90">
        <v>359</v>
      </c>
      <c r="E90">
        <v>0</v>
      </c>
      <c r="F90">
        <v>67572</v>
      </c>
      <c r="G90">
        <v>76957</v>
      </c>
      <c r="H90">
        <v>144529</v>
      </c>
      <c r="I90">
        <v>1</v>
      </c>
      <c r="J90">
        <v>0</v>
      </c>
      <c r="K90">
        <v>0</v>
      </c>
      <c r="L90">
        <v>1</v>
      </c>
      <c r="M90">
        <v>171963</v>
      </c>
      <c r="N90">
        <v>239454</v>
      </c>
      <c r="O90">
        <v>20921</v>
      </c>
      <c r="P90">
        <v>432338</v>
      </c>
      <c r="Q90">
        <v>25</v>
      </c>
      <c r="R90">
        <v>1000</v>
      </c>
      <c r="S90">
        <v>330</v>
      </c>
      <c r="T90">
        <v>1355</v>
      </c>
      <c r="U90">
        <v>0</v>
      </c>
      <c r="V90">
        <v>0</v>
      </c>
      <c r="W90">
        <v>47280</v>
      </c>
      <c r="X90">
        <v>9138</v>
      </c>
      <c r="Y90">
        <v>7295776.7999999998</v>
      </c>
      <c r="Z90">
        <v>16000363.859999999</v>
      </c>
      <c r="AA90">
        <v>3275711.2923872801</v>
      </c>
      <c r="AB90">
        <v>26571851.952387199</v>
      </c>
      <c r="AC90">
        <v>30875.200000000001</v>
      </c>
    </row>
    <row r="91" spans="1:29" x14ac:dyDescent="0.3">
      <c r="A91" t="s">
        <v>45</v>
      </c>
      <c r="B91">
        <v>1</v>
      </c>
      <c r="C91" t="s">
        <v>47</v>
      </c>
      <c r="D91">
        <v>359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187622</v>
      </c>
      <c r="N91">
        <v>277293</v>
      </c>
      <c r="O91">
        <v>45971</v>
      </c>
      <c r="P91">
        <v>510886</v>
      </c>
      <c r="Q91">
        <v>31</v>
      </c>
      <c r="R91">
        <v>1610</v>
      </c>
      <c r="S91">
        <v>1576</v>
      </c>
      <c r="T91">
        <v>3217</v>
      </c>
      <c r="U91">
        <v>0</v>
      </c>
      <c r="V91">
        <v>0</v>
      </c>
      <c r="W91">
        <v>72839</v>
      </c>
      <c r="X91">
        <v>9485</v>
      </c>
      <c r="Y91">
        <v>11239786.09</v>
      </c>
      <c r="Z91">
        <v>16607950.449999999</v>
      </c>
      <c r="AA91">
        <v>0</v>
      </c>
      <c r="AB91">
        <v>27847736.539999999</v>
      </c>
      <c r="AC91">
        <v>60592.34</v>
      </c>
    </row>
  </sheetData>
  <sortState xmlns:xlrd2="http://schemas.microsoft.com/office/spreadsheetml/2017/richdata2" ref="A2:AD91">
    <sortCondition ref="A2:A91"/>
    <sortCondition ref="T2:T9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FD7D2-6FD6-4D40-B15F-FD6150A68195}">
  <dimension ref="A1:G91"/>
  <sheetViews>
    <sheetView tabSelected="1" workbookViewId="0">
      <selection activeCell="D3" sqref="D3"/>
    </sheetView>
  </sheetViews>
  <sheetFormatPr defaultRowHeight="14.4" x14ac:dyDescent="0.3"/>
  <cols>
    <col min="1" max="1" width="23.5546875" customWidth="1"/>
    <col min="2" max="2" width="47.6640625" customWidth="1"/>
    <col min="3" max="3" width="14.77734375" customWidth="1"/>
    <col min="4" max="4" width="22.44140625" customWidth="1"/>
    <col min="5" max="5" width="20.6640625" customWidth="1"/>
    <col min="6" max="6" width="16.6640625" customWidth="1"/>
    <col min="7" max="7" width="19.21875" bestFit="1" customWidth="1"/>
  </cols>
  <sheetData>
    <row r="1" spans="1:7" s="1" customFormat="1" x14ac:dyDescent="0.3">
      <c r="A1" s="1" t="str">
        <f>Sorted!A1</f>
        <v>run</v>
      </c>
      <c r="B1" s="1" t="s">
        <v>1</v>
      </c>
      <c r="C1" s="1" t="s">
        <v>53</v>
      </c>
      <c r="D1" s="1" t="s">
        <v>52</v>
      </c>
      <c r="E1" s="1" t="s">
        <v>54</v>
      </c>
      <c r="F1" s="1" t="s">
        <v>27</v>
      </c>
      <c r="G1" s="1" t="s">
        <v>55</v>
      </c>
    </row>
    <row r="2" spans="1:7" x14ac:dyDescent="0.3">
      <c r="A2" t="str">
        <f>Sorted!A2</f>
        <v>1x_supply_bc</v>
      </c>
      <c r="B2" t="str">
        <f>Sorted!C2</f>
        <v>1 dose Pfizer or 1 dose J&amp;J for all ages</v>
      </c>
      <c r="C2" s="2">
        <f>ROUND(Sorted!H2/1000000,2)*100</f>
        <v>11</v>
      </c>
      <c r="D2" s="2">
        <f>ROUND(Sorted!P2/1000000*58775021/100,0)*100</f>
        <v>16778700</v>
      </c>
      <c r="E2" s="2">
        <f>ROUND(Sorted!T2/1000000*58775021/100,0)*100</f>
        <v>26500</v>
      </c>
      <c r="F2" s="2">
        <f>ROUND(Sorted!AC2/1000000*58775021/100,0)*100</f>
        <v>576600</v>
      </c>
      <c r="G2" s="2">
        <f>ROUND(Sorted!AB2/1000000*58775021/100,0)*100</f>
        <v>1573534000</v>
      </c>
    </row>
    <row r="3" spans="1:7" x14ac:dyDescent="0.3">
      <c r="A3" t="str">
        <f>Sorted!A3</f>
        <v>1x_supply_bc</v>
      </c>
      <c r="B3" t="str">
        <f>Sorted!C3</f>
        <v>2 dose Pfizer or 1 dose J&amp;J for all ages</v>
      </c>
      <c r="C3" s="2">
        <f>ROUND(Sorted!H3/1000000,2)*100</f>
        <v>7.0000000000000009</v>
      </c>
      <c r="D3" s="2">
        <f>ROUND(Sorted!P3/1000000*58775021/100,0)*100</f>
        <v>18118200</v>
      </c>
      <c r="E3" s="2">
        <f>ROUND(Sorted!T3/1000000*58775021/100,0)*100</f>
        <v>35700</v>
      </c>
      <c r="F3" s="2">
        <f>ROUND(Sorted!AC3/1000000*58775021/100,0)*100</f>
        <v>768600</v>
      </c>
      <c r="G3" s="2">
        <f>ROUND(Sorted!AB3/1000000*58775021/100,0)*100</f>
        <v>1595359900</v>
      </c>
    </row>
    <row r="4" spans="1:7" x14ac:dyDescent="0.3">
      <c r="A4" t="str">
        <f>Sorted!A4</f>
        <v>1x_supply_bc</v>
      </c>
      <c r="B4" t="str">
        <f>Sorted!C4</f>
        <v>2 dose Pfizer if ≥60y, 2 dose Pfizer or 1 dose J&amp;J if &lt;60y</v>
      </c>
      <c r="C4" s="2">
        <f>ROUND(Sorted!H4/1000000,2)*100</f>
        <v>7.0000000000000009</v>
      </c>
      <c r="D4" s="2">
        <f>ROUND(Sorted!P4/1000000*58775021/100,0)*100</f>
        <v>18118200</v>
      </c>
      <c r="E4" s="2">
        <f>ROUND(Sorted!T4/1000000*58775021/100,0)*100</f>
        <v>35700</v>
      </c>
      <c r="F4" s="2">
        <f>ROUND(Sorted!AC4/1000000*58775021/100,0)*100</f>
        <v>768600</v>
      </c>
      <c r="G4" s="2">
        <f>ROUND(Sorted!AB4/1000000*58775021/100,0)*100</f>
        <v>1595359900</v>
      </c>
    </row>
    <row r="5" spans="1:7" x14ac:dyDescent="0.3">
      <c r="A5" t="str">
        <f>Sorted!A5</f>
        <v>1x_supply_bc</v>
      </c>
      <c r="B5" t="str">
        <f>Sorted!C5</f>
        <v>2 dose Pfizer if ≥60y, 1 dose Pfizer or 1 dose J&amp;J if &lt;60y</v>
      </c>
      <c r="C5" s="2">
        <f>ROUND(Sorted!H5/1000000,2)*100</f>
        <v>7.0000000000000009</v>
      </c>
      <c r="D5" s="2">
        <f>ROUND(Sorted!P5/1000000*58775021/100,0)*100</f>
        <v>18118200</v>
      </c>
      <c r="E5" s="2">
        <f>ROUND(Sorted!T5/1000000*58775021/100,0)*100</f>
        <v>35700</v>
      </c>
      <c r="F5" s="2">
        <f>ROUND(Sorted!AC5/1000000*58775021/100,0)*100</f>
        <v>768600</v>
      </c>
      <c r="G5" s="2">
        <f>ROUND(Sorted!AB5/1000000*58775021/100,0)*100</f>
        <v>1595359900</v>
      </c>
    </row>
    <row r="6" spans="1:7" x14ac:dyDescent="0.3">
      <c r="A6" t="str">
        <f>Sorted!A6</f>
        <v>1x_supply_bc</v>
      </c>
      <c r="B6" t="str">
        <f>Sorted!C6</f>
        <v>No vaccination</v>
      </c>
      <c r="C6" s="2">
        <f>ROUND(Sorted!H6/1000000,2)*100</f>
        <v>0</v>
      </c>
      <c r="D6" s="2">
        <f>ROUND(Sorted!P6/1000000*58775021/100,0)*100</f>
        <v>21082700</v>
      </c>
      <c r="E6" s="2">
        <f>ROUND(Sorted!T6/1000000*58775021/100,0)*100</f>
        <v>91800</v>
      </c>
      <c r="F6" s="2">
        <f>ROUND(Sorted!AC6/1000000*58775021/100,0)*100</f>
        <v>1612100</v>
      </c>
      <c r="G6" s="2">
        <f>ROUND(Sorted!AB6/1000000*58775021/100,0)*100</f>
        <v>1735130600</v>
      </c>
    </row>
    <row r="7" spans="1:7" x14ac:dyDescent="0.3">
      <c r="A7" t="str">
        <f>Sorted!A7</f>
        <v>1x_supply_eff_40</v>
      </c>
      <c r="B7" t="str">
        <f>Sorted!C7</f>
        <v>2 dose Pfizer or 1 dose J&amp;J for all ages</v>
      </c>
      <c r="C7" s="2">
        <f>ROUND(Sorted!H7/1000000,2)*100</f>
        <v>7.0000000000000009</v>
      </c>
      <c r="D7" s="2">
        <f>ROUND(Sorted!P7/1000000*58775021/100,0)*100</f>
        <v>18146100</v>
      </c>
      <c r="E7" s="2">
        <f>ROUND(Sorted!T7/1000000*58775021/100,0)*100</f>
        <v>37600</v>
      </c>
      <c r="F7" s="2">
        <f>ROUND(Sorted!AC7/1000000*58775021/100,0)*100</f>
        <v>769300</v>
      </c>
      <c r="G7" s="2">
        <f>ROUND(Sorted!AB7/1000000*58775021/100,0)*100</f>
        <v>1673646400</v>
      </c>
    </row>
    <row r="8" spans="1:7" x14ac:dyDescent="0.3">
      <c r="A8" t="str">
        <f>Sorted!A8</f>
        <v>1x_supply_eff_40</v>
      </c>
      <c r="B8" t="str">
        <f>Sorted!C8</f>
        <v>2 dose Pfizer if ≥60y, 2 dose Pfizer or 1 dose J&amp;J if &lt;60y</v>
      </c>
      <c r="C8" s="2">
        <f>ROUND(Sorted!H8/1000000,2)*100</f>
        <v>7.0000000000000009</v>
      </c>
      <c r="D8" s="2">
        <f>ROUND(Sorted!P8/1000000*58775021/100,0)*100</f>
        <v>18146100</v>
      </c>
      <c r="E8" s="2">
        <f>ROUND(Sorted!T8/1000000*58775021/100,0)*100</f>
        <v>37600</v>
      </c>
      <c r="F8" s="2">
        <f>ROUND(Sorted!AC8/1000000*58775021/100,0)*100</f>
        <v>769300</v>
      </c>
      <c r="G8" s="2">
        <f>ROUND(Sorted!AB8/1000000*58775021/100,0)*100</f>
        <v>1673646400</v>
      </c>
    </row>
    <row r="9" spans="1:7" x14ac:dyDescent="0.3">
      <c r="A9" t="str">
        <f>Sorted!A9</f>
        <v>1x_supply_eff_40</v>
      </c>
      <c r="B9" t="str">
        <f>Sorted!C9</f>
        <v>2 dose Pfizer if ≥60y, 1 dose Pfizer or 1 dose J&amp;J if &lt;60y</v>
      </c>
      <c r="C9" s="2">
        <f>ROUND(Sorted!H9/1000000,2)*100</f>
        <v>7.0000000000000009</v>
      </c>
      <c r="D9" s="2">
        <f>ROUND(Sorted!P9/1000000*58775021/100,0)*100</f>
        <v>18146100</v>
      </c>
      <c r="E9" s="2">
        <f>ROUND(Sorted!T9/1000000*58775021/100,0)*100</f>
        <v>37600</v>
      </c>
      <c r="F9" s="2">
        <f>ROUND(Sorted!AC9/1000000*58775021/100,0)*100</f>
        <v>769300</v>
      </c>
      <c r="G9" s="2">
        <f>ROUND(Sorted!AB9/1000000*58775021/100,0)*100</f>
        <v>1673646400</v>
      </c>
    </row>
    <row r="10" spans="1:7" x14ac:dyDescent="0.3">
      <c r="A10" t="str">
        <f>Sorted!A10</f>
        <v>1x_supply_eff_40</v>
      </c>
      <c r="B10" t="str">
        <f>Sorted!C10</f>
        <v>1 dose Pfizer or 1 dose J&amp;J for all ages</v>
      </c>
      <c r="C10" s="2">
        <f>ROUND(Sorted!H10/1000000,2)*100</f>
        <v>11</v>
      </c>
      <c r="D10" s="2">
        <f>ROUND(Sorted!P10/1000000*58775021/100,0)*100</f>
        <v>18712000</v>
      </c>
      <c r="E10" s="2">
        <f>ROUND(Sorted!T10/1000000*58775021/100,0)*100</f>
        <v>48500</v>
      </c>
      <c r="F10" s="2">
        <f>ROUND(Sorted!AC10/1000000*58775021/100,0)*100</f>
        <v>920400</v>
      </c>
      <c r="G10" s="2">
        <f>ROUND(Sorted!AB10/1000000*58775021/100,0)*100</f>
        <v>1708297000</v>
      </c>
    </row>
    <row r="11" spans="1:7" x14ac:dyDescent="0.3">
      <c r="A11" t="str">
        <f>Sorted!A11</f>
        <v>1x_supply_eff_40</v>
      </c>
      <c r="B11" t="str">
        <f>Sorted!C11</f>
        <v>No vaccination</v>
      </c>
      <c r="C11" s="2">
        <f>ROUND(Sorted!H11/1000000,2)*100</f>
        <v>0</v>
      </c>
      <c r="D11" s="2">
        <f>ROUND(Sorted!P11/1000000*58775021/100,0)*100</f>
        <v>21082700</v>
      </c>
      <c r="E11" s="2">
        <f>ROUND(Sorted!T11/1000000*58775021/100,0)*100</f>
        <v>91800</v>
      </c>
      <c r="F11" s="2">
        <f>ROUND(Sorted!AC11/1000000*58775021/100,0)*100</f>
        <v>1612100</v>
      </c>
      <c r="G11" s="2">
        <f>ROUND(Sorted!AB11/1000000*58775021/100,0)*100</f>
        <v>1735130600</v>
      </c>
    </row>
    <row r="12" spans="1:7" x14ac:dyDescent="0.3">
      <c r="A12" t="str">
        <f>Sorted!A12</f>
        <v>1x_supply_eff_60</v>
      </c>
      <c r="B12" t="str">
        <f>Sorted!C12</f>
        <v>2 dose Pfizer or 1 dose J&amp;J for all ages</v>
      </c>
      <c r="C12" s="2">
        <f>ROUND(Sorted!H12/1000000,2)*100</f>
        <v>7.0000000000000009</v>
      </c>
      <c r="D12" s="2">
        <f>ROUND(Sorted!P12/1000000*58775021/100,0)*100</f>
        <v>17939700</v>
      </c>
      <c r="E12" s="2">
        <f>ROUND(Sorted!T12/1000000*58775021/100,0)*100</f>
        <v>35900</v>
      </c>
      <c r="F12" s="2">
        <f>ROUND(Sorted!AC12/1000000*58775021/100,0)*100</f>
        <v>750000</v>
      </c>
      <c r="G12" s="2">
        <f>ROUND(Sorted!AB12/1000000*58775021/100,0)*100</f>
        <v>1599035100</v>
      </c>
    </row>
    <row r="13" spans="1:7" x14ac:dyDescent="0.3">
      <c r="A13" t="str">
        <f>Sorted!A13</f>
        <v>1x_supply_eff_60</v>
      </c>
      <c r="B13" t="str">
        <f>Sorted!C13</f>
        <v>2 dose Pfizer if ≥60y, 2 dose Pfizer or 1 dose J&amp;J if &lt;60y</v>
      </c>
      <c r="C13" s="2">
        <f>ROUND(Sorted!H13/1000000,2)*100</f>
        <v>7.0000000000000009</v>
      </c>
      <c r="D13" s="2">
        <f>ROUND(Sorted!P13/1000000*58775021/100,0)*100</f>
        <v>17939700</v>
      </c>
      <c r="E13" s="2">
        <f>ROUND(Sorted!T13/1000000*58775021/100,0)*100</f>
        <v>35900</v>
      </c>
      <c r="F13" s="2">
        <f>ROUND(Sorted!AC13/1000000*58775021/100,0)*100</f>
        <v>750000</v>
      </c>
      <c r="G13" s="2">
        <f>ROUND(Sorted!AB13/1000000*58775021/100,0)*100</f>
        <v>1599035100</v>
      </c>
    </row>
    <row r="14" spans="1:7" x14ac:dyDescent="0.3">
      <c r="A14" t="str">
        <f>Sorted!A14</f>
        <v>1x_supply_eff_60</v>
      </c>
      <c r="B14" t="str">
        <f>Sorted!C14</f>
        <v>2 dose Pfizer if ≥60y, 1 dose Pfizer or 1 dose J&amp;J if &lt;60y</v>
      </c>
      <c r="C14" s="2">
        <f>ROUND(Sorted!H14/1000000,2)*100</f>
        <v>7.0000000000000009</v>
      </c>
      <c r="D14" s="2">
        <f>ROUND(Sorted!P14/1000000*58775021/100,0)*100</f>
        <v>17939700</v>
      </c>
      <c r="E14" s="2">
        <f>ROUND(Sorted!T14/1000000*58775021/100,0)*100</f>
        <v>35900</v>
      </c>
      <c r="F14" s="2">
        <f>ROUND(Sorted!AC14/1000000*58775021/100,0)*100</f>
        <v>750000</v>
      </c>
      <c r="G14" s="2">
        <f>ROUND(Sorted!AB14/1000000*58775021/100,0)*100</f>
        <v>1599035100</v>
      </c>
    </row>
    <row r="15" spans="1:7" x14ac:dyDescent="0.3">
      <c r="A15" t="str">
        <f>Sorted!A15</f>
        <v>1x_supply_eff_60</v>
      </c>
      <c r="B15" t="str">
        <f>Sorted!C15</f>
        <v>1 dose Pfizer or 1 dose J&amp;J for all ages</v>
      </c>
      <c r="C15" s="2">
        <f>ROUND(Sorted!H15/1000000,2)*100</f>
        <v>11</v>
      </c>
      <c r="D15" s="2">
        <f>ROUND(Sorted!P15/1000000*58775021/100,0)*100</f>
        <v>17876200</v>
      </c>
      <c r="E15" s="2">
        <f>ROUND(Sorted!T15/1000000*58775021/100,0)*100</f>
        <v>45800</v>
      </c>
      <c r="F15" s="2">
        <f>ROUND(Sorted!AC15/1000000*58775021/100,0)*100</f>
        <v>902500</v>
      </c>
      <c r="G15" s="2">
        <f>ROUND(Sorted!AB15/1000000*58775021/100,0)*100</f>
        <v>1623481600</v>
      </c>
    </row>
    <row r="16" spans="1:7" x14ac:dyDescent="0.3">
      <c r="A16" t="str">
        <f>Sorted!A16</f>
        <v>1x_supply_eff_60</v>
      </c>
      <c r="B16" t="str">
        <f>Sorted!C16</f>
        <v>No vaccination</v>
      </c>
      <c r="C16" s="2">
        <f>ROUND(Sorted!H16/1000000,2)*100</f>
        <v>0</v>
      </c>
      <c r="D16" s="2">
        <f>ROUND(Sorted!P16/1000000*58775021/100,0)*100</f>
        <v>21082700</v>
      </c>
      <c r="E16" s="2">
        <f>ROUND(Sorted!T16/1000000*58775021/100,0)*100</f>
        <v>91800</v>
      </c>
      <c r="F16" s="2">
        <f>ROUND(Sorted!AC16/1000000*58775021/100,0)*100</f>
        <v>1612100</v>
      </c>
      <c r="G16" s="2">
        <f>ROUND(Sorted!AB16/1000000*58775021/100,0)*100</f>
        <v>1735130600</v>
      </c>
    </row>
    <row r="17" spans="1:7" x14ac:dyDescent="0.3">
      <c r="A17" t="str">
        <f>Sorted!A17</f>
        <v>1x_supply_eff_80</v>
      </c>
      <c r="B17" t="str">
        <f>Sorted!C17</f>
        <v>2 dose Pfizer or 1 dose J&amp;J for all ages</v>
      </c>
      <c r="C17" s="2">
        <f>ROUND(Sorted!H17/1000000,2)*100</f>
        <v>7.0000000000000009</v>
      </c>
      <c r="D17" s="2">
        <f>ROUND(Sorted!P17/1000000*58775021/100,0)*100</f>
        <v>17896800</v>
      </c>
      <c r="E17" s="2">
        <f>ROUND(Sorted!T17/1000000*58775021/100,0)*100</f>
        <v>31800</v>
      </c>
      <c r="F17" s="2">
        <f>ROUND(Sorted!AC17/1000000*58775021/100,0)*100</f>
        <v>668100</v>
      </c>
      <c r="G17" s="2">
        <f>ROUND(Sorted!AB17/1000000*58775021/100,0)*100</f>
        <v>1555213300</v>
      </c>
    </row>
    <row r="18" spans="1:7" x14ac:dyDescent="0.3">
      <c r="A18" t="str">
        <f>Sorted!A18</f>
        <v>1x_supply_eff_80</v>
      </c>
      <c r="B18" t="str">
        <f>Sorted!C18</f>
        <v>2 dose Pfizer if ≥60y, 2 dose Pfizer or 1 dose J&amp;J if &lt;60y</v>
      </c>
      <c r="C18" s="2">
        <f>ROUND(Sorted!H18/1000000,2)*100</f>
        <v>7.0000000000000009</v>
      </c>
      <c r="D18" s="2">
        <f>ROUND(Sorted!P18/1000000*58775021/100,0)*100</f>
        <v>17896800</v>
      </c>
      <c r="E18" s="2">
        <f>ROUND(Sorted!T18/1000000*58775021/100,0)*100</f>
        <v>31800</v>
      </c>
      <c r="F18" s="2">
        <f>ROUND(Sorted!AC18/1000000*58775021/100,0)*100</f>
        <v>668100</v>
      </c>
      <c r="G18" s="2">
        <f>ROUND(Sorted!AB18/1000000*58775021/100,0)*100</f>
        <v>1555213300</v>
      </c>
    </row>
    <row r="19" spans="1:7" x14ac:dyDescent="0.3">
      <c r="A19" t="str">
        <f>Sorted!A19</f>
        <v>1x_supply_eff_80</v>
      </c>
      <c r="B19" t="str">
        <f>Sorted!C19</f>
        <v>2 dose Pfizer if ≥60y, 1 dose Pfizer or 1 dose J&amp;J if &lt;60y</v>
      </c>
      <c r="C19" s="2">
        <f>ROUND(Sorted!H19/1000000,2)*100</f>
        <v>7.0000000000000009</v>
      </c>
      <c r="D19" s="2">
        <f>ROUND(Sorted!P19/1000000*58775021/100,0)*100</f>
        <v>17896800</v>
      </c>
      <c r="E19" s="2">
        <f>ROUND(Sorted!T19/1000000*58775021/100,0)*100</f>
        <v>31800</v>
      </c>
      <c r="F19" s="2">
        <f>ROUND(Sorted!AC19/1000000*58775021/100,0)*100</f>
        <v>668100</v>
      </c>
      <c r="G19" s="2">
        <f>ROUND(Sorted!AB19/1000000*58775021/100,0)*100</f>
        <v>1555213300</v>
      </c>
    </row>
    <row r="20" spans="1:7" x14ac:dyDescent="0.3">
      <c r="A20" t="str">
        <f>Sorted!A20</f>
        <v>1x_supply_eff_80</v>
      </c>
      <c r="B20" t="str">
        <f>Sorted!C20</f>
        <v>1 dose Pfizer or 1 dose J&amp;J for all ages</v>
      </c>
      <c r="C20" s="2">
        <f>ROUND(Sorted!H20/1000000,2)*100</f>
        <v>11</v>
      </c>
      <c r="D20" s="2">
        <f>ROUND(Sorted!P20/1000000*58775021/100,0)*100</f>
        <v>17254200</v>
      </c>
      <c r="E20" s="2">
        <f>ROUND(Sorted!T20/1000000*58775021/100,0)*100</f>
        <v>33000</v>
      </c>
      <c r="F20" s="2">
        <f>ROUND(Sorted!AC20/1000000*58775021/100,0)*100</f>
        <v>660400</v>
      </c>
      <c r="G20" s="2">
        <f>ROUND(Sorted!AB20/1000000*58775021/100,0)*100</f>
        <v>1591097300</v>
      </c>
    </row>
    <row r="21" spans="1:7" x14ac:dyDescent="0.3">
      <c r="A21" t="str">
        <f>Sorted!A21</f>
        <v>1x_supply_eff_80</v>
      </c>
      <c r="B21" t="str">
        <f>Sorted!C21</f>
        <v>No vaccination</v>
      </c>
      <c r="C21" s="2">
        <f>ROUND(Sorted!H21/1000000,2)*100</f>
        <v>0</v>
      </c>
      <c r="D21" s="2">
        <f>ROUND(Sorted!P21/1000000*58775021/100,0)*100</f>
        <v>21082700</v>
      </c>
      <c r="E21" s="2">
        <f>ROUND(Sorted!T21/1000000*58775021/100,0)*100</f>
        <v>91800</v>
      </c>
      <c r="F21" s="2">
        <f>ROUND(Sorted!AC21/1000000*58775021/100,0)*100</f>
        <v>1612100</v>
      </c>
      <c r="G21" s="2">
        <f>ROUND(Sorted!AB21/1000000*58775021/100,0)*100</f>
        <v>1735130600</v>
      </c>
    </row>
    <row r="22" spans="1:7" x14ac:dyDescent="0.3">
      <c r="A22" t="str">
        <f>Sorted!A22</f>
        <v>1x_supply_pace_100k</v>
      </c>
      <c r="B22" t="str">
        <f>Sorted!C22</f>
        <v>1 dose Pfizer or 1 dose J&amp;J for all ages</v>
      </c>
      <c r="C22" s="2">
        <f>ROUND(Sorted!H22/1000000,2)*100</f>
        <v>11</v>
      </c>
      <c r="D22" s="2">
        <f>ROUND(Sorted!P22/1000000*58775021/100,0)*100</f>
        <v>16635300</v>
      </c>
      <c r="E22" s="2">
        <f>ROUND(Sorted!T22/1000000*58775021/100,0)*100</f>
        <v>29800</v>
      </c>
      <c r="F22" s="2">
        <f>ROUND(Sorted!AC22/1000000*58775021/100,0)*100</f>
        <v>605500</v>
      </c>
      <c r="G22" s="2">
        <f>ROUND(Sorted!AB22/1000000*58775021/100,0)*100</f>
        <v>1547440900</v>
      </c>
    </row>
    <row r="23" spans="1:7" x14ac:dyDescent="0.3">
      <c r="A23" t="str">
        <f>Sorted!A23</f>
        <v>1x_supply_pace_100k</v>
      </c>
      <c r="B23" t="str">
        <f>Sorted!C23</f>
        <v>2 dose Pfizer or 1 dose J&amp;J for all ages</v>
      </c>
      <c r="C23" s="2">
        <f>ROUND(Sorted!H23/1000000,2)*100</f>
        <v>7.0000000000000009</v>
      </c>
      <c r="D23" s="2">
        <f>ROUND(Sorted!P23/1000000*58775021/100,0)*100</f>
        <v>18195500</v>
      </c>
      <c r="E23" s="2">
        <f>ROUND(Sorted!T23/1000000*58775021/100,0)*100</f>
        <v>33800</v>
      </c>
      <c r="F23" s="2">
        <f>ROUND(Sorted!AC23/1000000*58775021/100,0)*100</f>
        <v>717100</v>
      </c>
      <c r="G23" s="2">
        <f>ROUND(Sorted!AB23/1000000*58775021/100,0)*100</f>
        <v>1599765400</v>
      </c>
    </row>
    <row r="24" spans="1:7" x14ac:dyDescent="0.3">
      <c r="A24" t="str">
        <f>Sorted!A24</f>
        <v>1x_supply_pace_100k</v>
      </c>
      <c r="B24" t="str">
        <f>Sorted!C24</f>
        <v>2 dose Pfizer if ≥60y, 2 dose Pfizer or 1 dose J&amp;J if &lt;60y</v>
      </c>
      <c r="C24" s="2">
        <f>ROUND(Sorted!H24/1000000,2)*100</f>
        <v>7.0000000000000009</v>
      </c>
      <c r="D24" s="2">
        <f>ROUND(Sorted!P24/1000000*58775021/100,0)*100</f>
        <v>18195500</v>
      </c>
      <c r="E24" s="2">
        <f>ROUND(Sorted!T24/1000000*58775021/100,0)*100</f>
        <v>33800</v>
      </c>
      <c r="F24" s="2">
        <f>ROUND(Sorted!AC24/1000000*58775021/100,0)*100</f>
        <v>717100</v>
      </c>
      <c r="G24" s="2">
        <f>ROUND(Sorted!AB24/1000000*58775021/100,0)*100</f>
        <v>1599765400</v>
      </c>
    </row>
    <row r="25" spans="1:7" x14ac:dyDescent="0.3">
      <c r="A25" t="str">
        <f>Sorted!A25</f>
        <v>1x_supply_pace_100k</v>
      </c>
      <c r="B25" t="str">
        <f>Sorted!C25</f>
        <v>2 dose Pfizer if ≥60y, 1 dose Pfizer or 1 dose J&amp;J if &lt;60y</v>
      </c>
      <c r="C25" s="2">
        <f>ROUND(Sorted!H25/1000000,2)*100</f>
        <v>7.0000000000000009</v>
      </c>
      <c r="D25" s="2">
        <f>ROUND(Sorted!P25/1000000*58775021/100,0)*100</f>
        <v>18195500</v>
      </c>
      <c r="E25" s="2">
        <f>ROUND(Sorted!T25/1000000*58775021/100,0)*100</f>
        <v>33800</v>
      </c>
      <c r="F25" s="2">
        <f>ROUND(Sorted!AC25/1000000*58775021/100,0)*100</f>
        <v>717100</v>
      </c>
      <c r="G25" s="2">
        <f>ROUND(Sorted!AB25/1000000*58775021/100,0)*100</f>
        <v>1599765400</v>
      </c>
    </row>
    <row r="26" spans="1:7" x14ac:dyDescent="0.3">
      <c r="A26" t="str">
        <f>Sorted!A26</f>
        <v>1x_supply_pace_100k</v>
      </c>
      <c r="B26" t="str">
        <f>Sorted!C26</f>
        <v>No vaccination</v>
      </c>
      <c r="C26" s="2">
        <f>ROUND(Sorted!H26/1000000,2)*100</f>
        <v>0</v>
      </c>
      <c r="D26" s="2">
        <f>ROUND(Sorted!P26/1000000*58775021/100,0)*100</f>
        <v>21082700</v>
      </c>
      <c r="E26" s="2">
        <f>ROUND(Sorted!T26/1000000*58775021/100,0)*100</f>
        <v>91800</v>
      </c>
      <c r="F26" s="2">
        <f>ROUND(Sorted!AC26/1000000*58775021/100,0)*100</f>
        <v>1612100</v>
      </c>
      <c r="G26" s="2">
        <f>ROUND(Sorted!AB26/1000000*58775021/100,0)*100</f>
        <v>1735130600</v>
      </c>
    </row>
    <row r="27" spans="1:7" x14ac:dyDescent="0.3">
      <c r="A27" t="str">
        <f>Sorted!A27</f>
        <v>1x_supply_pace_50k</v>
      </c>
      <c r="B27" t="str">
        <f>Sorted!C27</f>
        <v>1 dose Pfizer or 1 dose J&amp;J for all ages</v>
      </c>
      <c r="C27" s="2">
        <f>ROUND(Sorted!H27/1000000,2)*100</f>
        <v>11</v>
      </c>
      <c r="D27" s="2">
        <f>ROUND(Sorted!P27/1000000*58775021/100,0)*100</f>
        <v>17190400</v>
      </c>
      <c r="E27" s="2">
        <f>ROUND(Sorted!T27/1000000*58775021/100,0)*100</f>
        <v>32800</v>
      </c>
      <c r="F27" s="2">
        <f>ROUND(Sorted!AC27/1000000*58775021/100,0)*100</f>
        <v>691400</v>
      </c>
      <c r="G27" s="2">
        <f>ROUND(Sorted!AB27/1000000*58775021/100,0)*100</f>
        <v>1588475200</v>
      </c>
    </row>
    <row r="28" spans="1:7" x14ac:dyDescent="0.3">
      <c r="A28" t="str">
        <f>Sorted!A28</f>
        <v>1x_supply_pace_50k</v>
      </c>
      <c r="B28" t="str">
        <f>Sorted!C28</f>
        <v>2 dose Pfizer or 1 dose J&amp;J for all ages</v>
      </c>
      <c r="C28" s="2">
        <f>ROUND(Sorted!H28/1000000,2)*100</f>
        <v>7.0000000000000009</v>
      </c>
      <c r="D28" s="2">
        <f>ROUND(Sorted!P28/1000000*58775021/100,0)*100</f>
        <v>18201000</v>
      </c>
      <c r="E28" s="2">
        <f>ROUND(Sorted!T28/1000000*58775021/100,0)*100</f>
        <v>34700</v>
      </c>
      <c r="F28" s="2">
        <f>ROUND(Sorted!AC28/1000000*58775021/100,0)*100</f>
        <v>717100</v>
      </c>
      <c r="G28" s="2">
        <f>ROUND(Sorted!AB28/1000000*58775021/100,0)*100</f>
        <v>1625970100</v>
      </c>
    </row>
    <row r="29" spans="1:7" x14ac:dyDescent="0.3">
      <c r="A29" t="str">
        <f>Sorted!A29</f>
        <v>1x_supply_pace_50k</v>
      </c>
      <c r="B29" t="str">
        <f>Sorted!C29</f>
        <v>2 dose Pfizer if ≥60y, 2 dose Pfizer or 1 dose J&amp;J if &lt;60y</v>
      </c>
      <c r="C29" s="2">
        <f>ROUND(Sorted!H29/1000000,2)*100</f>
        <v>7.0000000000000009</v>
      </c>
      <c r="D29" s="2">
        <f>ROUND(Sorted!P29/1000000*58775021/100,0)*100</f>
        <v>18201000</v>
      </c>
      <c r="E29" s="2">
        <f>ROUND(Sorted!T29/1000000*58775021/100,0)*100</f>
        <v>34700</v>
      </c>
      <c r="F29" s="2">
        <f>ROUND(Sorted!AC29/1000000*58775021/100,0)*100</f>
        <v>717100</v>
      </c>
      <c r="G29" s="2">
        <f>ROUND(Sorted!AB29/1000000*58775021/100,0)*100</f>
        <v>1625970100</v>
      </c>
    </row>
    <row r="30" spans="1:7" x14ac:dyDescent="0.3">
      <c r="A30" t="str">
        <f>Sorted!A30</f>
        <v>1x_supply_pace_50k</v>
      </c>
      <c r="B30" t="str">
        <f>Sorted!C30</f>
        <v>2 dose Pfizer if ≥60y, 1 dose Pfizer or 1 dose J&amp;J if &lt;60y</v>
      </c>
      <c r="C30" s="2">
        <f>ROUND(Sorted!H30/1000000,2)*100</f>
        <v>7.0000000000000009</v>
      </c>
      <c r="D30" s="2">
        <f>ROUND(Sorted!P30/1000000*58775021/100,0)*100</f>
        <v>18201000</v>
      </c>
      <c r="E30" s="2">
        <f>ROUND(Sorted!T30/1000000*58775021/100,0)*100</f>
        <v>34700</v>
      </c>
      <c r="F30" s="2">
        <f>ROUND(Sorted!AC30/1000000*58775021/100,0)*100</f>
        <v>717100</v>
      </c>
      <c r="G30" s="2">
        <f>ROUND(Sorted!AB30/1000000*58775021/100,0)*100</f>
        <v>1625970100</v>
      </c>
    </row>
    <row r="31" spans="1:7" x14ac:dyDescent="0.3">
      <c r="A31" t="str">
        <f>Sorted!A31</f>
        <v>1x_supply_pace_50k</v>
      </c>
      <c r="B31" t="str">
        <f>Sorted!C31</f>
        <v>No vaccination</v>
      </c>
      <c r="C31" s="2">
        <f>ROUND(Sorted!H31/1000000,2)*100</f>
        <v>0</v>
      </c>
      <c r="D31" s="2">
        <f>ROUND(Sorted!P31/1000000*58775021/100,0)*100</f>
        <v>21082700</v>
      </c>
      <c r="E31" s="2">
        <f>ROUND(Sorted!T31/1000000*58775021/100,0)*100</f>
        <v>91800</v>
      </c>
      <c r="F31" s="2">
        <f>ROUND(Sorted!AC31/1000000*58775021/100,0)*100</f>
        <v>1612100</v>
      </c>
      <c r="G31" s="2">
        <f>ROUND(Sorted!AB31/1000000*58775021/100,0)*100</f>
        <v>1735130600</v>
      </c>
    </row>
    <row r="32" spans="1:7" x14ac:dyDescent="0.3">
      <c r="A32" t="str">
        <f>Sorted!A32</f>
        <v>1x_supply_Re_11</v>
      </c>
      <c r="B32" t="str">
        <f>Sorted!C32</f>
        <v>1 dose Pfizer or 1 dose J&amp;J for all ages</v>
      </c>
      <c r="C32" s="2">
        <f>ROUND(Sorted!H32/1000000,2)*100</f>
        <v>11</v>
      </c>
      <c r="D32" s="2">
        <f>ROUND(Sorted!P32/1000000*58775021/100,0)*100</f>
        <v>1844900</v>
      </c>
      <c r="E32" s="2">
        <f>ROUND(Sorted!T32/1000000*58775021/100,0)*100</f>
        <v>2500</v>
      </c>
      <c r="F32" s="2">
        <f>ROUND(Sorted!AC32/1000000*58775021/100,0)*100</f>
        <v>47700</v>
      </c>
      <c r="G32" s="2">
        <f>ROUND(Sorted!AB32/1000000*58775021/100,0)*100</f>
        <v>269706900</v>
      </c>
    </row>
    <row r="33" spans="1:7" x14ac:dyDescent="0.3">
      <c r="A33" t="str">
        <f>Sorted!A33</f>
        <v>1x_supply_Re_11</v>
      </c>
      <c r="B33" t="str">
        <f>Sorted!C33</f>
        <v>2 dose Pfizer or 1 dose J&amp;J for all ages</v>
      </c>
      <c r="C33" s="2">
        <f>ROUND(Sorted!H33/1000000,2)*100</f>
        <v>7.0000000000000009</v>
      </c>
      <c r="D33" s="2">
        <f>ROUND(Sorted!P33/1000000*58775021/100,0)*100</f>
        <v>2387600</v>
      </c>
      <c r="E33" s="2">
        <f>ROUND(Sorted!T33/1000000*58775021/100,0)*100</f>
        <v>3200</v>
      </c>
      <c r="F33" s="2">
        <f>ROUND(Sorted!AC33/1000000*58775021/100,0)*100</f>
        <v>61500</v>
      </c>
      <c r="G33" s="2">
        <f>ROUND(Sorted!AB33/1000000*58775021/100,0)*100</f>
        <v>299410500</v>
      </c>
    </row>
    <row r="34" spans="1:7" x14ac:dyDescent="0.3">
      <c r="A34" t="str">
        <f>Sorted!A34</f>
        <v>1x_supply_Re_11</v>
      </c>
      <c r="B34" t="str">
        <f>Sorted!C34</f>
        <v>2 dose Pfizer if ≥60y, 2 dose Pfizer or 1 dose J&amp;J if &lt;60y</v>
      </c>
      <c r="C34" s="2">
        <f>ROUND(Sorted!H34/1000000,2)*100</f>
        <v>7.0000000000000009</v>
      </c>
      <c r="D34" s="2">
        <f>ROUND(Sorted!P34/1000000*58775021/100,0)*100</f>
        <v>2387600</v>
      </c>
      <c r="E34" s="2">
        <f>ROUND(Sorted!T34/1000000*58775021/100,0)*100</f>
        <v>3200</v>
      </c>
      <c r="F34" s="2">
        <f>ROUND(Sorted!AC34/1000000*58775021/100,0)*100</f>
        <v>61500</v>
      </c>
      <c r="G34" s="2">
        <f>ROUND(Sorted!AB34/1000000*58775021/100,0)*100</f>
        <v>299410500</v>
      </c>
    </row>
    <row r="35" spans="1:7" x14ac:dyDescent="0.3">
      <c r="A35" t="str">
        <f>Sorted!A35</f>
        <v>1x_supply_Re_11</v>
      </c>
      <c r="B35" t="str">
        <f>Sorted!C35</f>
        <v>2 dose Pfizer if ≥60y, 1 dose Pfizer or 1 dose J&amp;J if &lt;60y</v>
      </c>
      <c r="C35" s="2">
        <f>ROUND(Sorted!H35/1000000,2)*100</f>
        <v>7.0000000000000009</v>
      </c>
      <c r="D35" s="2">
        <f>ROUND(Sorted!P35/1000000*58775021/100,0)*100</f>
        <v>2387600</v>
      </c>
      <c r="E35" s="2">
        <f>ROUND(Sorted!T35/1000000*58775021/100,0)*100</f>
        <v>3200</v>
      </c>
      <c r="F35" s="2">
        <f>ROUND(Sorted!AC35/1000000*58775021/100,0)*100</f>
        <v>61500</v>
      </c>
      <c r="G35" s="2">
        <f>ROUND(Sorted!AB35/1000000*58775021/100,0)*100</f>
        <v>299410500</v>
      </c>
    </row>
    <row r="36" spans="1:7" x14ac:dyDescent="0.3">
      <c r="A36" t="str">
        <f>Sorted!A36</f>
        <v>1x_supply_Re_11</v>
      </c>
      <c r="B36" t="str">
        <f>Sorted!C36</f>
        <v>No vaccination</v>
      </c>
      <c r="C36" s="2">
        <f>ROUND(Sorted!H36/1000000,2)*100</f>
        <v>0</v>
      </c>
      <c r="D36" s="2">
        <f>ROUND(Sorted!P36/1000000*58775021/100,0)*100</f>
        <v>4086800</v>
      </c>
      <c r="E36" s="2">
        <f>ROUND(Sorted!T36/1000000*58775021/100,0)*100</f>
        <v>9600</v>
      </c>
      <c r="F36" s="2">
        <f>ROUND(Sorted!AC36/1000000*58775021/100,0)*100</f>
        <v>156300</v>
      </c>
      <c r="G36" s="2">
        <f>ROUND(Sorted!AB36/1000000*58775021/100,0)*100</f>
        <v>436566600</v>
      </c>
    </row>
    <row r="37" spans="1:7" x14ac:dyDescent="0.3">
      <c r="A37" t="str">
        <f>Sorted!A37</f>
        <v>1x_supply_Re_12</v>
      </c>
      <c r="B37" t="str">
        <f>Sorted!C37</f>
        <v>1 dose Pfizer or 1 dose J&amp;J for all ages</v>
      </c>
      <c r="C37" s="2">
        <f>ROUND(Sorted!H37/1000000,2)*100</f>
        <v>11</v>
      </c>
      <c r="D37" s="2">
        <f>ROUND(Sorted!P37/1000000*58775021/100,0)*100</f>
        <v>5742800</v>
      </c>
      <c r="E37" s="2">
        <f>ROUND(Sorted!T37/1000000*58775021/100,0)*100</f>
        <v>8800</v>
      </c>
      <c r="F37" s="2">
        <f>ROUND(Sorted!AC37/1000000*58775021/100,0)*100</f>
        <v>187000</v>
      </c>
      <c r="G37" s="2">
        <f>ROUND(Sorted!AB37/1000000*58775021/100,0)*100</f>
        <v>595712400</v>
      </c>
    </row>
    <row r="38" spans="1:7" x14ac:dyDescent="0.3">
      <c r="A38" t="str">
        <f>Sorted!A38</f>
        <v>1x_supply_Re_12</v>
      </c>
      <c r="B38" t="str">
        <f>Sorted!C38</f>
        <v>2 dose Pfizer or 1 dose J&amp;J for all ages</v>
      </c>
      <c r="C38" s="2">
        <f>ROUND(Sorted!H38/1000000,2)*100</f>
        <v>7.0000000000000009</v>
      </c>
      <c r="D38" s="2">
        <f>ROUND(Sorted!P38/1000000*58775021/100,0)*100</f>
        <v>6939100</v>
      </c>
      <c r="E38" s="2">
        <f>ROUND(Sorted!T38/1000000*58775021/100,0)*100</f>
        <v>9800</v>
      </c>
      <c r="F38" s="2">
        <f>ROUND(Sorted!AC38/1000000*58775021/100,0)*100</f>
        <v>197700</v>
      </c>
      <c r="G38" s="2">
        <f>ROUND(Sorted!AB38/1000000*58775021/100,0)*100</f>
        <v>670086100</v>
      </c>
    </row>
    <row r="39" spans="1:7" x14ac:dyDescent="0.3">
      <c r="A39" t="str">
        <f>Sorted!A39</f>
        <v>1x_supply_Re_12</v>
      </c>
      <c r="B39" t="str">
        <f>Sorted!C39</f>
        <v>2 dose Pfizer if ≥60y, 2 dose Pfizer or 1 dose J&amp;J if &lt;60y</v>
      </c>
      <c r="C39" s="2">
        <f>ROUND(Sorted!H39/1000000,2)*100</f>
        <v>7.0000000000000009</v>
      </c>
      <c r="D39" s="2">
        <f>ROUND(Sorted!P39/1000000*58775021/100,0)*100</f>
        <v>6939100</v>
      </c>
      <c r="E39" s="2">
        <f>ROUND(Sorted!T39/1000000*58775021/100,0)*100</f>
        <v>9800</v>
      </c>
      <c r="F39" s="2">
        <f>ROUND(Sorted!AC39/1000000*58775021/100,0)*100</f>
        <v>197700</v>
      </c>
      <c r="G39" s="2">
        <f>ROUND(Sorted!AB39/1000000*58775021/100,0)*100</f>
        <v>670086100</v>
      </c>
    </row>
    <row r="40" spans="1:7" x14ac:dyDescent="0.3">
      <c r="A40" t="str">
        <f>Sorted!A40</f>
        <v>1x_supply_Re_12</v>
      </c>
      <c r="B40" t="str">
        <f>Sorted!C40</f>
        <v>2 dose Pfizer if ≥60y, 1 dose Pfizer or 1 dose J&amp;J if &lt;60y</v>
      </c>
      <c r="C40" s="2">
        <f>ROUND(Sorted!H40/1000000,2)*100</f>
        <v>7.0000000000000009</v>
      </c>
      <c r="D40" s="2">
        <f>ROUND(Sorted!P40/1000000*58775021/100,0)*100</f>
        <v>6939100</v>
      </c>
      <c r="E40" s="2">
        <f>ROUND(Sorted!T40/1000000*58775021/100,0)*100</f>
        <v>9800</v>
      </c>
      <c r="F40" s="2">
        <f>ROUND(Sorted!AC40/1000000*58775021/100,0)*100</f>
        <v>197700</v>
      </c>
      <c r="G40" s="2">
        <f>ROUND(Sorted!AB40/1000000*58775021/100,0)*100</f>
        <v>670086100</v>
      </c>
    </row>
    <row r="41" spans="1:7" x14ac:dyDescent="0.3">
      <c r="A41" t="str">
        <f>Sorted!A41</f>
        <v>1x_supply_Re_12</v>
      </c>
      <c r="B41" t="str">
        <f>Sorted!C41</f>
        <v>No vaccination</v>
      </c>
      <c r="C41" s="2">
        <f>ROUND(Sorted!H41/1000000,2)*100</f>
        <v>0</v>
      </c>
      <c r="D41" s="2">
        <f>ROUND(Sorted!P41/1000000*58775021/100,0)*100</f>
        <v>10624900</v>
      </c>
      <c r="E41" s="2">
        <f>ROUND(Sorted!T41/1000000*58775021/100,0)*100</f>
        <v>26900</v>
      </c>
      <c r="F41" s="2">
        <f>ROUND(Sorted!AC41/1000000*58775021/100,0)*100</f>
        <v>431500</v>
      </c>
      <c r="G41" s="2">
        <f>ROUND(Sorted!AB41/1000000*58775021/100,0)*100</f>
        <v>1238331300</v>
      </c>
    </row>
    <row r="42" spans="1:7" x14ac:dyDescent="0.3">
      <c r="A42" t="str">
        <f>Sorted!A42</f>
        <v>1x_supply_Re_18</v>
      </c>
      <c r="B42" t="str">
        <f>Sorted!C42</f>
        <v>1 dose Pfizer or 1 dose J&amp;J for all ages</v>
      </c>
      <c r="C42" s="2">
        <f>ROUND(Sorted!H42/1000000,2)*100</f>
        <v>11</v>
      </c>
      <c r="D42" s="2">
        <f>ROUND(Sorted!P42/1000000*58775021/100,0)*100</f>
        <v>26670000</v>
      </c>
      <c r="E42" s="2">
        <f>ROUND(Sorted!T42/1000000*58775021/100,0)*100</f>
        <v>92500</v>
      </c>
      <c r="F42" s="2">
        <f>ROUND(Sorted!AC42/1000000*58775021/100,0)*100</f>
        <v>2083300</v>
      </c>
      <c r="G42" s="2">
        <f>ROUND(Sorted!AB42/1000000*58775021/100,0)*100</f>
        <v>1534283000</v>
      </c>
    </row>
    <row r="43" spans="1:7" x14ac:dyDescent="0.3">
      <c r="A43" t="str">
        <f>Sorted!A43</f>
        <v>1x_supply_Re_18</v>
      </c>
      <c r="B43" t="str">
        <f>Sorted!C43</f>
        <v>2 dose Pfizer or 1 dose J&amp;J for all ages</v>
      </c>
      <c r="C43" s="2">
        <f>ROUND(Sorted!H43/1000000,2)*100</f>
        <v>7.0000000000000009</v>
      </c>
      <c r="D43" s="2">
        <f>ROUND(Sorted!P43/1000000*58775021/100,0)*100</f>
        <v>27648800</v>
      </c>
      <c r="E43" s="2">
        <f>ROUND(Sorted!T43/1000000*58775021/100,0)*100</f>
        <v>99300</v>
      </c>
      <c r="F43" s="2">
        <f>ROUND(Sorted!AC43/1000000*58775021/100,0)*100</f>
        <v>2311800</v>
      </c>
      <c r="G43" s="2">
        <f>ROUND(Sorted!AB43/1000000*58775021/100,0)*100</f>
        <v>1596044200</v>
      </c>
    </row>
    <row r="44" spans="1:7" x14ac:dyDescent="0.3">
      <c r="A44" t="str">
        <f>Sorted!A44</f>
        <v>1x_supply_Re_18</v>
      </c>
      <c r="B44" t="str">
        <f>Sorted!C44</f>
        <v>2 dose Pfizer if ≥60y, 2 dose Pfizer or 1 dose J&amp;J if &lt;60y</v>
      </c>
      <c r="C44" s="2">
        <f>ROUND(Sorted!H44/1000000,2)*100</f>
        <v>7.0000000000000009</v>
      </c>
      <c r="D44" s="2">
        <f>ROUND(Sorted!P44/1000000*58775021/100,0)*100</f>
        <v>27648800</v>
      </c>
      <c r="E44" s="2">
        <f>ROUND(Sorted!T44/1000000*58775021/100,0)*100</f>
        <v>99300</v>
      </c>
      <c r="F44" s="2">
        <f>ROUND(Sorted!AC44/1000000*58775021/100,0)*100</f>
        <v>2311800</v>
      </c>
      <c r="G44" s="2">
        <f>ROUND(Sorted!AB44/1000000*58775021/100,0)*100</f>
        <v>1596044200</v>
      </c>
    </row>
    <row r="45" spans="1:7" x14ac:dyDescent="0.3">
      <c r="A45" t="str">
        <f>Sorted!A45</f>
        <v>1x_supply_Re_18</v>
      </c>
      <c r="B45" t="str">
        <f>Sorted!C45</f>
        <v>2 dose Pfizer if ≥60y, 1 dose Pfizer or 1 dose J&amp;J if &lt;60y</v>
      </c>
      <c r="C45" s="2">
        <f>ROUND(Sorted!H45/1000000,2)*100</f>
        <v>7.0000000000000009</v>
      </c>
      <c r="D45" s="2">
        <f>ROUND(Sorted!P45/1000000*58775021/100,0)*100</f>
        <v>27648800</v>
      </c>
      <c r="E45" s="2">
        <f>ROUND(Sorted!T45/1000000*58775021/100,0)*100</f>
        <v>99300</v>
      </c>
      <c r="F45" s="2">
        <f>ROUND(Sorted!AC45/1000000*58775021/100,0)*100</f>
        <v>2311800</v>
      </c>
      <c r="G45" s="2">
        <f>ROUND(Sorted!AB45/1000000*58775021/100,0)*100</f>
        <v>1596044200</v>
      </c>
    </row>
    <row r="46" spans="1:7" x14ac:dyDescent="0.3">
      <c r="A46" t="str">
        <f>Sorted!A46</f>
        <v>1x_supply_Re_18</v>
      </c>
      <c r="B46" t="str">
        <f>Sorted!C46</f>
        <v>No vaccination</v>
      </c>
      <c r="C46" s="2">
        <f>ROUND(Sorted!H46/1000000,2)*100</f>
        <v>0</v>
      </c>
      <c r="D46" s="2">
        <f>ROUND(Sorted!P46/1000000*58775021/100,0)*100</f>
        <v>30027300</v>
      </c>
      <c r="E46" s="2">
        <f>ROUND(Sorted!T46/1000000*58775021/100,0)*100</f>
        <v>189100</v>
      </c>
      <c r="F46" s="2">
        <f>ROUND(Sorted!AC46/1000000*58775021/100,0)*100</f>
        <v>3561300</v>
      </c>
      <c r="G46" s="2">
        <f>ROUND(Sorted!AB46/1000000*58775021/100,0)*100</f>
        <v>1636751300</v>
      </c>
    </row>
    <row r="47" spans="1:7" x14ac:dyDescent="0.3">
      <c r="A47" t="str">
        <f>Sorted!A47</f>
        <v>2x_supply_bc</v>
      </c>
      <c r="B47" t="str">
        <f>Sorted!C47</f>
        <v>1 dose Pfizer or 1 dose J&amp;J for all ages</v>
      </c>
      <c r="C47" s="2">
        <f>ROUND(Sorted!H47/1000000,2)*100</f>
        <v>22</v>
      </c>
      <c r="D47" s="2">
        <f>ROUND(Sorted!P47/1000000*58775021/100,0)*100</f>
        <v>12182200</v>
      </c>
      <c r="E47" s="2">
        <f>ROUND(Sorted!T47/1000000*58775021/100,0)*100</f>
        <v>15600</v>
      </c>
      <c r="F47" s="2">
        <f>ROUND(Sorted!AC47/1000000*58775021/100,0)*100</f>
        <v>294100</v>
      </c>
      <c r="G47" s="2">
        <f>ROUND(Sorted!AB47/1000000*58775021/100,0)*100</f>
        <v>1179434800</v>
      </c>
    </row>
    <row r="48" spans="1:7" x14ac:dyDescent="0.3">
      <c r="A48" t="str">
        <f>Sorted!A48</f>
        <v>2x_supply_bc</v>
      </c>
      <c r="B48" t="str">
        <f>Sorted!C48</f>
        <v>2 dose Pfizer if ≥60y, 2 dose Pfizer or 1 dose J&amp;J if &lt;60y</v>
      </c>
      <c r="C48" s="2">
        <f>ROUND(Sorted!H48/1000000,2)*100</f>
        <v>15</v>
      </c>
      <c r="D48" s="2">
        <f>ROUND(Sorted!P48/1000000*58775021/100,0)*100</f>
        <v>14911500</v>
      </c>
      <c r="E48" s="2">
        <f>ROUND(Sorted!T48/1000000*58775021/100,0)*100</f>
        <v>18500</v>
      </c>
      <c r="F48" s="2">
        <f>ROUND(Sorted!AC48/1000000*58775021/100,0)*100</f>
        <v>394500</v>
      </c>
      <c r="G48" s="2">
        <f>ROUND(Sorted!AB48/1000000*58775021/100,0)*100</f>
        <v>1400894700</v>
      </c>
    </row>
    <row r="49" spans="1:7" x14ac:dyDescent="0.3">
      <c r="A49" t="str">
        <f>Sorted!A49</f>
        <v>2x_supply_bc</v>
      </c>
      <c r="B49" t="str">
        <f>Sorted!C49</f>
        <v>2 dose Pfizer if ≥60y, 1 dose Pfizer or 1 dose J&amp;J if &lt;60y</v>
      </c>
      <c r="C49" s="2">
        <f>ROUND(Sorted!H49/1000000,2)*100</f>
        <v>15</v>
      </c>
      <c r="D49" s="2">
        <f>ROUND(Sorted!P49/1000000*58775021/100,0)*100</f>
        <v>14911500</v>
      </c>
      <c r="E49" s="2">
        <f>ROUND(Sorted!T49/1000000*58775021/100,0)*100</f>
        <v>18500</v>
      </c>
      <c r="F49" s="2">
        <f>ROUND(Sorted!AC49/1000000*58775021/100,0)*100</f>
        <v>394500</v>
      </c>
      <c r="G49" s="2">
        <f>ROUND(Sorted!AB49/1000000*58775021/100,0)*100</f>
        <v>1400894700</v>
      </c>
    </row>
    <row r="50" spans="1:7" x14ac:dyDescent="0.3">
      <c r="A50" t="str">
        <f>Sorted!A50</f>
        <v>2x_supply_bc</v>
      </c>
      <c r="B50" t="str">
        <f>Sorted!C50</f>
        <v>2 dose Pfizer or 1 dose J&amp;J for all ages</v>
      </c>
      <c r="C50" s="2">
        <f>ROUND(Sorted!H50/1000000,2)*100</f>
        <v>14.000000000000002</v>
      </c>
      <c r="D50" s="2">
        <f>ROUND(Sorted!P50/1000000*58775021/100,0)*100</f>
        <v>15092400</v>
      </c>
      <c r="E50" s="2">
        <f>ROUND(Sorted!T50/1000000*58775021/100,0)*100</f>
        <v>22200</v>
      </c>
      <c r="F50" s="2">
        <f>ROUND(Sorted!AC50/1000000*58775021/100,0)*100</f>
        <v>477100</v>
      </c>
      <c r="G50" s="2">
        <f>ROUND(Sorted!AB50/1000000*58775021/100,0)*100</f>
        <v>1466633700</v>
      </c>
    </row>
    <row r="51" spans="1:7" x14ac:dyDescent="0.3">
      <c r="A51" t="str">
        <f>Sorted!A51</f>
        <v>2x_supply_bc</v>
      </c>
      <c r="B51" t="str">
        <f>Sorted!C51</f>
        <v>No vaccination</v>
      </c>
      <c r="C51" s="2">
        <f>ROUND(Sorted!H51/1000000,2)*100</f>
        <v>0</v>
      </c>
      <c r="D51" s="2">
        <f>ROUND(Sorted!P51/1000000*58775021/100,0)*100</f>
        <v>21082700</v>
      </c>
      <c r="E51" s="2">
        <f>ROUND(Sorted!T51/1000000*58775021/100,0)*100</f>
        <v>91800</v>
      </c>
      <c r="F51" s="2">
        <f>ROUND(Sorted!AC51/1000000*58775021/100,0)*100</f>
        <v>1612100</v>
      </c>
      <c r="G51" s="2">
        <f>ROUND(Sorted!AB51/1000000*58775021/100,0)*100</f>
        <v>1735130600</v>
      </c>
    </row>
    <row r="52" spans="1:7" x14ac:dyDescent="0.3">
      <c r="A52" t="str">
        <f>Sorted!A52</f>
        <v>2x_supply_eff_40</v>
      </c>
      <c r="B52" t="str">
        <f>Sorted!C52</f>
        <v>2 dose Pfizer if ≥60y, 2 dose Pfizer or 1 dose J&amp;J if &lt;60y</v>
      </c>
      <c r="C52" s="2">
        <f>ROUND(Sorted!H52/1000000,2)*100</f>
        <v>15</v>
      </c>
      <c r="D52" s="2">
        <f>ROUND(Sorted!P52/1000000*58775021/100,0)*100</f>
        <v>15191300</v>
      </c>
      <c r="E52" s="2">
        <f>ROUND(Sorted!T52/1000000*58775021/100,0)*100</f>
        <v>19900</v>
      </c>
      <c r="F52" s="2">
        <f>ROUND(Sorted!AC52/1000000*58775021/100,0)*100</f>
        <v>427100</v>
      </c>
      <c r="G52" s="2">
        <f>ROUND(Sorted!AB52/1000000*58775021/100,0)*100</f>
        <v>1406440300</v>
      </c>
    </row>
    <row r="53" spans="1:7" x14ac:dyDescent="0.3">
      <c r="A53" t="str">
        <f>Sorted!A53</f>
        <v>2x_supply_eff_40</v>
      </c>
      <c r="B53" t="str">
        <f>Sorted!C53</f>
        <v>2 dose Pfizer if ≥60y, 1 dose Pfizer or 1 dose J&amp;J if &lt;60y</v>
      </c>
      <c r="C53" s="2">
        <f>ROUND(Sorted!H53/1000000,2)*100</f>
        <v>15</v>
      </c>
      <c r="D53" s="2">
        <f>ROUND(Sorted!P53/1000000*58775021/100,0)*100</f>
        <v>15191300</v>
      </c>
      <c r="E53" s="2">
        <f>ROUND(Sorted!T53/1000000*58775021/100,0)*100</f>
        <v>19900</v>
      </c>
      <c r="F53" s="2">
        <f>ROUND(Sorted!AC53/1000000*58775021/100,0)*100</f>
        <v>427100</v>
      </c>
      <c r="G53" s="2">
        <f>ROUND(Sorted!AB53/1000000*58775021/100,0)*100</f>
        <v>1406440300</v>
      </c>
    </row>
    <row r="54" spans="1:7" x14ac:dyDescent="0.3">
      <c r="A54" t="str">
        <f>Sorted!A54</f>
        <v>2x_supply_eff_40</v>
      </c>
      <c r="B54" t="str">
        <f>Sorted!C54</f>
        <v>2 dose Pfizer or 1 dose J&amp;J for all ages</v>
      </c>
      <c r="C54" s="2">
        <f>ROUND(Sorted!H54/1000000,2)*100</f>
        <v>14.000000000000002</v>
      </c>
      <c r="D54" s="2">
        <f>ROUND(Sorted!P54/1000000*58775021/100,0)*100</f>
        <v>15411700</v>
      </c>
      <c r="E54" s="2">
        <f>ROUND(Sorted!T54/1000000*58775021/100,0)*100</f>
        <v>26900</v>
      </c>
      <c r="F54" s="2">
        <f>ROUND(Sorted!AC54/1000000*58775021/100,0)*100</f>
        <v>522900</v>
      </c>
      <c r="G54" s="2">
        <f>ROUND(Sorted!AB54/1000000*58775021/100,0)*100</f>
        <v>1549215600</v>
      </c>
    </row>
    <row r="55" spans="1:7" x14ac:dyDescent="0.3">
      <c r="A55" t="str">
        <f>Sorted!A55</f>
        <v>2x_supply_eff_40</v>
      </c>
      <c r="B55" t="str">
        <f>Sorted!C55</f>
        <v>1 dose Pfizer or 1 dose J&amp;J for all ages</v>
      </c>
      <c r="C55" s="2">
        <f>ROUND(Sorted!H55/1000000,2)*100</f>
        <v>22</v>
      </c>
      <c r="D55" s="2">
        <f>ROUND(Sorted!P55/1000000*58775021/100,0)*100</f>
        <v>16333300</v>
      </c>
      <c r="E55" s="2">
        <f>ROUND(Sorted!T55/1000000*58775021/100,0)*100</f>
        <v>41100</v>
      </c>
      <c r="F55" s="2">
        <f>ROUND(Sorted!AC55/1000000*58775021/100,0)*100</f>
        <v>722100</v>
      </c>
      <c r="G55" s="2">
        <f>ROUND(Sorted!AB55/1000000*58775021/100,0)*100</f>
        <v>1689026800</v>
      </c>
    </row>
    <row r="56" spans="1:7" x14ac:dyDescent="0.3">
      <c r="A56" t="str">
        <f>Sorted!A56</f>
        <v>2x_supply_eff_40</v>
      </c>
      <c r="B56" t="str">
        <f>Sorted!C56</f>
        <v>No vaccination</v>
      </c>
      <c r="C56" s="2">
        <f>ROUND(Sorted!H56/1000000,2)*100</f>
        <v>0</v>
      </c>
      <c r="D56" s="2">
        <f>ROUND(Sorted!P56/1000000*58775021/100,0)*100</f>
        <v>21082700</v>
      </c>
      <c r="E56" s="2">
        <f>ROUND(Sorted!T56/1000000*58775021/100,0)*100</f>
        <v>91800</v>
      </c>
      <c r="F56" s="2">
        <f>ROUND(Sorted!AC56/1000000*58775021/100,0)*100</f>
        <v>1612100</v>
      </c>
      <c r="G56" s="2">
        <f>ROUND(Sorted!AB56/1000000*58775021/100,0)*100</f>
        <v>1735130600</v>
      </c>
    </row>
    <row r="57" spans="1:7" x14ac:dyDescent="0.3">
      <c r="A57" t="str">
        <f>Sorted!A57</f>
        <v>2x_supply_eff_60</v>
      </c>
      <c r="B57" t="str">
        <f>Sorted!C57</f>
        <v>2 dose Pfizer if ≥60y, 2 dose Pfizer or 1 dose J&amp;J if &lt;60y</v>
      </c>
      <c r="C57" s="2">
        <f>ROUND(Sorted!H57/1000000,2)*100</f>
        <v>15</v>
      </c>
      <c r="D57" s="2">
        <f>ROUND(Sorted!P57/1000000*58775021/100,0)*100</f>
        <v>15273400</v>
      </c>
      <c r="E57" s="2">
        <f>ROUND(Sorted!T57/1000000*58775021/100,0)*100</f>
        <v>18300</v>
      </c>
      <c r="F57" s="2">
        <f>ROUND(Sorted!AC57/1000000*58775021/100,0)*100</f>
        <v>387100</v>
      </c>
      <c r="G57" s="2">
        <f>ROUND(Sorted!AB57/1000000*58775021/100,0)*100</f>
        <v>1479381800</v>
      </c>
    </row>
    <row r="58" spans="1:7" x14ac:dyDescent="0.3">
      <c r="A58" t="str">
        <f>Sorted!A58</f>
        <v>2x_supply_eff_60</v>
      </c>
      <c r="B58" t="str">
        <f>Sorted!C58</f>
        <v>2 dose Pfizer if ≥60y, 1 dose Pfizer or 1 dose J&amp;J if &lt;60y</v>
      </c>
      <c r="C58" s="2">
        <f>ROUND(Sorted!H58/1000000,2)*100</f>
        <v>15</v>
      </c>
      <c r="D58" s="2">
        <f>ROUND(Sorted!P58/1000000*58775021/100,0)*100</f>
        <v>15273400</v>
      </c>
      <c r="E58" s="2">
        <f>ROUND(Sorted!T58/1000000*58775021/100,0)*100</f>
        <v>18300</v>
      </c>
      <c r="F58" s="2">
        <f>ROUND(Sorted!AC58/1000000*58775021/100,0)*100</f>
        <v>387100</v>
      </c>
      <c r="G58" s="2">
        <f>ROUND(Sorted!AB58/1000000*58775021/100,0)*100</f>
        <v>1479381800</v>
      </c>
    </row>
    <row r="59" spans="1:7" x14ac:dyDescent="0.3">
      <c r="A59" t="str">
        <f>Sorted!A59</f>
        <v>2x_supply_eff_60</v>
      </c>
      <c r="B59" t="str">
        <f>Sorted!C59</f>
        <v>2 dose Pfizer or 1 dose J&amp;J for all ages</v>
      </c>
      <c r="C59" s="2">
        <f>ROUND(Sorted!H59/1000000,2)*100</f>
        <v>14.000000000000002</v>
      </c>
      <c r="D59" s="2">
        <f>ROUND(Sorted!P59/1000000*58775021/100,0)*100</f>
        <v>15183400</v>
      </c>
      <c r="E59" s="2">
        <f>ROUND(Sorted!T59/1000000*58775021/100,0)*100</f>
        <v>25600</v>
      </c>
      <c r="F59" s="2">
        <f>ROUND(Sorted!AC59/1000000*58775021/100,0)*100</f>
        <v>497600</v>
      </c>
      <c r="G59" s="2">
        <f>ROUND(Sorted!AB59/1000000*58775021/100,0)*100</f>
        <v>1553410400</v>
      </c>
    </row>
    <row r="60" spans="1:7" x14ac:dyDescent="0.3">
      <c r="A60" t="str">
        <f>Sorted!A60</f>
        <v>2x_supply_eff_60</v>
      </c>
      <c r="B60" t="str">
        <f>Sorted!C60</f>
        <v>1 dose Pfizer or 1 dose J&amp;J for all ages</v>
      </c>
      <c r="C60" s="2">
        <f>ROUND(Sorted!H60/1000000,2)*100</f>
        <v>22</v>
      </c>
      <c r="D60" s="2">
        <f>ROUND(Sorted!P60/1000000*58775021/100,0)*100</f>
        <v>15086200</v>
      </c>
      <c r="E60" s="2">
        <f>ROUND(Sorted!T60/1000000*58775021/100,0)*100</f>
        <v>26500</v>
      </c>
      <c r="F60" s="2">
        <f>ROUND(Sorted!AC60/1000000*58775021/100,0)*100</f>
        <v>466500</v>
      </c>
      <c r="G60" s="2">
        <f>ROUND(Sorted!AB60/1000000*58775021/100,0)*100</f>
        <v>1630119200</v>
      </c>
    </row>
    <row r="61" spans="1:7" x14ac:dyDescent="0.3">
      <c r="A61" t="str">
        <f>Sorted!A61</f>
        <v>2x_supply_eff_60</v>
      </c>
      <c r="B61" t="str">
        <f>Sorted!C61</f>
        <v>No vaccination</v>
      </c>
      <c r="C61" s="2">
        <f>ROUND(Sorted!H61/1000000,2)*100</f>
        <v>0</v>
      </c>
      <c r="D61" s="2">
        <f>ROUND(Sorted!P61/1000000*58775021/100,0)*100</f>
        <v>21082700</v>
      </c>
      <c r="E61" s="2">
        <f>ROUND(Sorted!T61/1000000*58775021/100,0)*100</f>
        <v>91800</v>
      </c>
      <c r="F61" s="2">
        <f>ROUND(Sorted!AC61/1000000*58775021/100,0)*100</f>
        <v>1612100</v>
      </c>
      <c r="G61" s="2">
        <f>ROUND(Sorted!AB61/1000000*58775021/100,0)*100</f>
        <v>1735130600</v>
      </c>
    </row>
    <row r="62" spans="1:7" x14ac:dyDescent="0.3">
      <c r="A62" t="str">
        <f>Sorted!A62</f>
        <v>2x_supply_eff_80</v>
      </c>
      <c r="B62" t="str">
        <f>Sorted!C62</f>
        <v>2 dose Pfizer if ≥60y, 2 dose Pfizer or 1 dose J&amp;J if &lt;60y</v>
      </c>
      <c r="C62" s="2">
        <f>ROUND(Sorted!H62/1000000,2)*100</f>
        <v>15</v>
      </c>
      <c r="D62" s="2">
        <f>ROUND(Sorted!P62/1000000*58775021/100,0)*100</f>
        <v>15148500</v>
      </c>
      <c r="E62" s="2">
        <f>ROUND(Sorted!T62/1000000*58775021/100,0)*100</f>
        <v>18600</v>
      </c>
      <c r="F62" s="2">
        <f>ROUND(Sorted!AC62/1000000*58775021/100,0)*100</f>
        <v>385100</v>
      </c>
      <c r="G62" s="2">
        <f>ROUND(Sorted!AB62/1000000*58775021/100,0)*100</f>
        <v>1500033200</v>
      </c>
    </row>
    <row r="63" spans="1:7" x14ac:dyDescent="0.3">
      <c r="A63" t="str">
        <f>Sorted!A63</f>
        <v>2x_supply_eff_80</v>
      </c>
      <c r="B63" t="str">
        <f>Sorted!C63</f>
        <v>2 dose Pfizer if ≥60y, 1 dose Pfizer or 1 dose J&amp;J if &lt;60y</v>
      </c>
      <c r="C63" s="2">
        <f>ROUND(Sorted!H63/1000000,2)*100</f>
        <v>15</v>
      </c>
      <c r="D63" s="2">
        <f>ROUND(Sorted!P63/1000000*58775021/100,0)*100</f>
        <v>15148500</v>
      </c>
      <c r="E63" s="2">
        <f>ROUND(Sorted!T63/1000000*58775021/100,0)*100</f>
        <v>18600</v>
      </c>
      <c r="F63" s="2">
        <f>ROUND(Sorted!AC63/1000000*58775021/100,0)*100</f>
        <v>385100</v>
      </c>
      <c r="G63" s="2">
        <f>ROUND(Sorted!AB63/1000000*58775021/100,0)*100</f>
        <v>1500033200</v>
      </c>
    </row>
    <row r="64" spans="1:7" x14ac:dyDescent="0.3">
      <c r="A64" t="str">
        <f>Sorted!A64</f>
        <v>2x_supply_eff_80</v>
      </c>
      <c r="B64" t="str">
        <f>Sorted!C64</f>
        <v>1 dose Pfizer or 1 dose J&amp;J for all ages</v>
      </c>
      <c r="C64" s="2">
        <f>ROUND(Sorted!H64/1000000,2)*100</f>
        <v>22</v>
      </c>
      <c r="D64" s="2">
        <f>ROUND(Sorted!P64/1000000*58775021/100,0)*100</f>
        <v>13707300</v>
      </c>
      <c r="E64" s="2">
        <f>ROUND(Sorted!T64/1000000*58775021/100,0)*100</f>
        <v>20000</v>
      </c>
      <c r="F64" s="2">
        <f>ROUND(Sorted!AC64/1000000*58775021/100,0)*100</f>
        <v>377600</v>
      </c>
      <c r="G64" s="2">
        <f>ROUND(Sorted!AB64/1000000*58775021/100,0)*100</f>
        <v>1444735100</v>
      </c>
    </row>
    <row r="65" spans="1:7" x14ac:dyDescent="0.3">
      <c r="A65" t="str">
        <f>Sorted!A65</f>
        <v>2x_supply_eff_80</v>
      </c>
      <c r="B65" t="str">
        <f>Sorted!C65</f>
        <v>2 dose Pfizer or 1 dose J&amp;J for all ages</v>
      </c>
      <c r="C65" s="2">
        <f>ROUND(Sorted!H65/1000000,2)*100</f>
        <v>14.000000000000002</v>
      </c>
      <c r="D65" s="2">
        <f>ROUND(Sorted!P65/1000000*58775021/100,0)*100</f>
        <v>15085400</v>
      </c>
      <c r="E65" s="2">
        <f>ROUND(Sorted!T65/1000000*58775021/100,0)*100</f>
        <v>20300</v>
      </c>
      <c r="F65" s="2">
        <f>ROUND(Sorted!AC65/1000000*58775021/100,0)*100</f>
        <v>414900</v>
      </c>
      <c r="G65" s="2">
        <f>ROUND(Sorted!AB65/1000000*58775021/100,0)*100</f>
        <v>1470463400</v>
      </c>
    </row>
    <row r="66" spans="1:7" x14ac:dyDescent="0.3">
      <c r="A66" t="str">
        <f>Sorted!A66</f>
        <v>2x_supply_eff_80</v>
      </c>
      <c r="B66" t="str">
        <f>Sorted!C66</f>
        <v>No vaccination</v>
      </c>
      <c r="C66" s="2">
        <f>ROUND(Sorted!H66/1000000,2)*100</f>
        <v>0</v>
      </c>
      <c r="D66" s="2">
        <f>ROUND(Sorted!P66/1000000*58775021/100,0)*100</f>
        <v>21082700</v>
      </c>
      <c r="E66" s="2">
        <f>ROUND(Sorted!T66/1000000*58775021/100,0)*100</f>
        <v>91800</v>
      </c>
      <c r="F66" s="2">
        <f>ROUND(Sorted!AC66/1000000*58775021/100,0)*100</f>
        <v>1612100</v>
      </c>
      <c r="G66" s="2">
        <f>ROUND(Sorted!AB66/1000000*58775021/100,0)*100</f>
        <v>1735130600</v>
      </c>
    </row>
    <row r="67" spans="1:7" x14ac:dyDescent="0.3">
      <c r="A67" t="str">
        <f>Sorted!A67</f>
        <v>2x_supply_pace_100k</v>
      </c>
      <c r="B67" t="str">
        <f>Sorted!C67</f>
        <v>1 dose Pfizer or 1 dose J&amp;J for all ages</v>
      </c>
      <c r="C67" s="2">
        <f>ROUND(Sorted!H67/1000000,2)*100</f>
        <v>22</v>
      </c>
      <c r="D67" s="2">
        <f>ROUND(Sorted!P67/1000000*58775021/100,0)*100</f>
        <v>13115400</v>
      </c>
      <c r="E67" s="2">
        <f>ROUND(Sorted!T67/1000000*58775021/100,0)*100</f>
        <v>18000</v>
      </c>
      <c r="F67" s="2">
        <f>ROUND(Sorted!AC67/1000000*58775021/100,0)*100</f>
        <v>349500</v>
      </c>
      <c r="G67" s="2">
        <f>ROUND(Sorted!AB67/1000000*58775021/100,0)*100</f>
        <v>1349321100</v>
      </c>
    </row>
    <row r="68" spans="1:7" x14ac:dyDescent="0.3">
      <c r="A68" t="str">
        <f>Sorted!A68</f>
        <v>2x_supply_pace_100k</v>
      </c>
      <c r="B68" t="str">
        <f>Sorted!C68</f>
        <v>2 dose Pfizer or 1 dose J&amp;J for all ages</v>
      </c>
      <c r="C68" s="2">
        <f>ROUND(Sorted!H68/1000000,2)*100</f>
        <v>14.000000000000002</v>
      </c>
      <c r="D68" s="2">
        <f>ROUND(Sorted!P68/1000000*58775021/100,0)*100</f>
        <v>15672700</v>
      </c>
      <c r="E68" s="2">
        <f>ROUND(Sorted!T68/1000000*58775021/100,0)*100</f>
        <v>18700</v>
      </c>
      <c r="F68" s="2">
        <f>ROUND(Sorted!AC68/1000000*58775021/100,0)*100</f>
        <v>371800</v>
      </c>
      <c r="G68" s="2">
        <f>ROUND(Sorted!AB68/1000000*58775021/100,0)*100</f>
        <v>1546751100</v>
      </c>
    </row>
    <row r="69" spans="1:7" x14ac:dyDescent="0.3">
      <c r="A69" t="str">
        <f>Sorted!A69</f>
        <v>2x_supply_pace_100k</v>
      </c>
      <c r="B69" t="str">
        <f>Sorted!C69</f>
        <v>2 dose Pfizer if ≥60y, 2 dose Pfizer or 1 dose J&amp;J if &lt;60y</v>
      </c>
      <c r="C69" s="2">
        <f>ROUND(Sorted!H69/1000000,2)*100</f>
        <v>14.000000000000002</v>
      </c>
      <c r="D69" s="2">
        <f>ROUND(Sorted!P69/1000000*58775021/100,0)*100</f>
        <v>15552300</v>
      </c>
      <c r="E69" s="2">
        <f>ROUND(Sorted!T69/1000000*58775021/100,0)*100</f>
        <v>18700</v>
      </c>
      <c r="F69" s="2">
        <f>ROUND(Sorted!AC69/1000000*58775021/100,0)*100</f>
        <v>403600</v>
      </c>
      <c r="G69" s="2">
        <f>ROUND(Sorted!AB69/1000000*58775021/100,0)*100</f>
        <v>1526062300</v>
      </c>
    </row>
    <row r="70" spans="1:7" x14ac:dyDescent="0.3">
      <c r="A70" t="str">
        <f>Sorted!A70</f>
        <v>2x_supply_pace_100k</v>
      </c>
      <c r="B70" t="str">
        <f>Sorted!C70</f>
        <v>2 dose Pfizer if ≥60y, 1 dose Pfizer or 1 dose J&amp;J if &lt;60y</v>
      </c>
      <c r="C70" s="2">
        <f>ROUND(Sorted!H70/1000000,2)*100</f>
        <v>14.000000000000002</v>
      </c>
      <c r="D70" s="2">
        <f>ROUND(Sorted!P70/1000000*58775021/100,0)*100</f>
        <v>15552300</v>
      </c>
      <c r="E70" s="2">
        <f>ROUND(Sorted!T70/1000000*58775021/100,0)*100</f>
        <v>18700</v>
      </c>
      <c r="F70" s="2">
        <f>ROUND(Sorted!AC70/1000000*58775021/100,0)*100</f>
        <v>403600</v>
      </c>
      <c r="G70" s="2">
        <f>ROUND(Sorted!AB70/1000000*58775021/100,0)*100</f>
        <v>1526062300</v>
      </c>
    </row>
    <row r="71" spans="1:7" x14ac:dyDescent="0.3">
      <c r="A71" t="str">
        <f>Sorted!A71</f>
        <v>2x_supply_pace_100k</v>
      </c>
      <c r="B71" t="str">
        <f>Sorted!C71</f>
        <v>No vaccination</v>
      </c>
      <c r="C71" s="2">
        <f>ROUND(Sorted!H71/1000000,2)*100</f>
        <v>0</v>
      </c>
      <c r="D71" s="2">
        <f>ROUND(Sorted!P71/1000000*58775021/100,0)*100</f>
        <v>21082700</v>
      </c>
      <c r="E71" s="2">
        <f>ROUND(Sorted!T71/1000000*58775021/100,0)*100</f>
        <v>91800</v>
      </c>
      <c r="F71" s="2">
        <f>ROUND(Sorted!AC71/1000000*58775021/100,0)*100</f>
        <v>1612100</v>
      </c>
      <c r="G71" s="2">
        <f>ROUND(Sorted!AB71/1000000*58775021/100,0)*100</f>
        <v>1735130600</v>
      </c>
    </row>
    <row r="72" spans="1:7" x14ac:dyDescent="0.3">
      <c r="A72" t="str">
        <f>Sorted!A72</f>
        <v>2x_supply_pace_50k</v>
      </c>
      <c r="B72" t="str">
        <f>Sorted!C72</f>
        <v>1 dose Pfizer or 1 dose J&amp;J for all ages</v>
      </c>
      <c r="C72" s="2">
        <f>ROUND(Sorted!H72/1000000,2)*100</f>
        <v>22</v>
      </c>
      <c r="D72" s="2">
        <f>ROUND(Sorted!P72/1000000*58775021/100,0)*100</f>
        <v>15852300</v>
      </c>
      <c r="E72" s="2">
        <f>ROUND(Sorted!T72/1000000*58775021/100,0)*100</f>
        <v>29100</v>
      </c>
      <c r="F72" s="2">
        <f>ROUND(Sorted!AC72/1000000*58775021/100,0)*100</f>
        <v>605600</v>
      </c>
      <c r="G72" s="2">
        <f>ROUND(Sorted!AB72/1000000*58775021/100,0)*100</f>
        <v>1585315100</v>
      </c>
    </row>
    <row r="73" spans="1:7" x14ac:dyDescent="0.3">
      <c r="A73" t="str">
        <f>Sorted!A73</f>
        <v>2x_supply_pace_50k</v>
      </c>
      <c r="B73" t="str">
        <f>Sorted!C73</f>
        <v>2 dose Pfizer or 1 dose J&amp;J for all ages</v>
      </c>
      <c r="C73" s="2">
        <f>ROUND(Sorted!H73/1000000,2)*100</f>
        <v>15</v>
      </c>
      <c r="D73" s="2">
        <f>ROUND(Sorted!P73/1000000*58775021/100,0)*100</f>
        <v>17184600</v>
      </c>
      <c r="E73" s="2">
        <f>ROUND(Sorted!T73/1000000*58775021/100,0)*100</f>
        <v>32700</v>
      </c>
      <c r="F73" s="2">
        <f>ROUND(Sorted!AC73/1000000*58775021/100,0)*100</f>
        <v>702400</v>
      </c>
      <c r="G73" s="2">
        <f>ROUND(Sorted!AB73/1000000*58775021/100,0)*100</f>
        <v>1622680700</v>
      </c>
    </row>
    <row r="74" spans="1:7" x14ac:dyDescent="0.3">
      <c r="A74" t="str">
        <f>Sorted!A74</f>
        <v>2x_supply_pace_50k</v>
      </c>
      <c r="B74" t="str">
        <f>Sorted!C74</f>
        <v>2 dose Pfizer if ≥60y, 2 dose Pfizer or 1 dose J&amp;J if &lt;60y</v>
      </c>
      <c r="C74" s="2">
        <f>ROUND(Sorted!H74/1000000,2)*100</f>
        <v>14.000000000000002</v>
      </c>
      <c r="D74" s="2">
        <f>ROUND(Sorted!P74/1000000*58775021/100,0)*100</f>
        <v>17594900</v>
      </c>
      <c r="E74" s="2">
        <f>ROUND(Sorted!T74/1000000*58775021/100,0)*100</f>
        <v>36000</v>
      </c>
      <c r="F74" s="2">
        <f>ROUND(Sorted!AC74/1000000*58775021/100,0)*100</f>
        <v>765800</v>
      </c>
      <c r="G74" s="2">
        <f>ROUND(Sorted!AB74/1000000*58775021/100,0)*100</f>
        <v>1579825800</v>
      </c>
    </row>
    <row r="75" spans="1:7" x14ac:dyDescent="0.3">
      <c r="A75" t="str">
        <f>Sorted!A75</f>
        <v>2x_supply_pace_50k</v>
      </c>
      <c r="B75" t="str">
        <f>Sorted!C75</f>
        <v>2 dose Pfizer if ≥60y, 1 dose Pfizer or 1 dose J&amp;J if &lt;60y</v>
      </c>
      <c r="C75" s="2">
        <f>ROUND(Sorted!H75/1000000,2)*100</f>
        <v>14.000000000000002</v>
      </c>
      <c r="D75" s="2">
        <f>ROUND(Sorted!P75/1000000*58775021/100,0)*100</f>
        <v>17594900</v>
      </c>
      <c r="E75" s="2">
        <f>ROUND(Sorted!T75/1000000*58775021/100,0)*100</f>
        <v>36000</v>
      </c>
      <c r="F75" s="2">
        <f>ROUND(Sorted!AC75/1000000*58775021/100,0)*100</f>
        <v>765800</v>
      </c>
      <c r="G75" s="2">
        <f>ROUND(Sorted!AB75/1000000*58775021/100,0)*100</f>
        <v>1579825800</v>
      </c>
    </row>
    <row r="76" spans="1:7" x14ac:dyDescent="0.3">
      <c r="A76" t="str">
        <f>Sorted!A76</f>
        <v>2x_supply_pace_50k</v>
      </c>
      <c r="B76" t="str">
        <f>Sorted!C76</f>
        <v>No vaccination</v>
      </c>
      <c r="C76" s="2">
        <f>ROUND(Sorted!H76/1000000,2)*100</f>
        <v>0</v>
      </c>
      <c r="D76" s="2">
        <f>ROUND(Sorted!P76/1000000*58775021/100,0)*100</f>
        <v>21082700</v>
      </c>
      <c r="E76" s="2">
        <f>ROUND(Sorted!T76/1000000*58775021/100,0)*100</f>
        <v>91800</v>
      </c>
      <c r="F76" s="2">
        <f>ROUND(Sorted!AC76/1000000*58775021/100,0)*100</f>
        <v>1612100</v>
      </c>
      <c r="G76" s="2">
        <f>ROUND(Sorted!AB76/1000000*58775021/100,0)*100</f>
        <v>1735130600</v>
      </c>
    </row>
    <row r="77" spans="1:7" x14ac:dyDescent="0.3">
      <c r="A77" t="str">
        <f>Sorted!A77</f>
        <v>2x_supply_Re_11</v>
      </c>
      <c r="B77" t="str">
        <f>Sorted!C77</f>
        <v>1 dose Pfizer or 1 dose J&amp;J for all ages</v>
      </c>
      <c r="C77" s="2">
        <f>ROUND(Sorted!H77/1000000,2)*100</f>
        <v>22</v>
      </c>
      <c r="D77" s="2">
        <f>ROUND(Sorted!P77/1000000*58775021/100,0)*100</f>
        <v>1272000</v>
      </c>
      <c r="E77" s="2">
        <f>ROUND(Sorted!T77/1000000*58775021/100,0)*100</f>
        <v>1800</v>
      </c>
      <c r="F77" s="2">
        <f>ROUND(Sorted!AC77/1000000*58775021/100,0)*100</f>
        <v>33000</v>
      </c>
      <c r="G77" s="2">
        <f>ROUND(Sorted!AB77/1000000*58775021/100,0)*100</f>
        <v>290967500</v>
      </c>
    </row>
    <row r="78" spans="1:7" x14ac:dyDescent="0.3">
      <c r="A78" t="str">
        <f>Sorted!A78</f>
        <v>2x_supply_Re_11</v>
      </c>
      <c r="B78" t="str">
        <f>Sorted!C78</f>
        <v>2 dose Pfizer or 1 dose J&amp;J for all ages</v>
      </c>
      <c r="C78" s="2">
        <f>ROUND(Sorted!H78/1000000,2)*100</f>
        <v>14.000000000000002</v>
      </c>
      <c r="D78" s="2">
        <f>ROUND(Sorted!P78/1000000*58775021/100,0)*100</f>
        <v>1578400</v>
      </c>
      <c r="E78" s="2">
        <f>ROUND(Sorted!T78/1000000*58775021/100,0)*100</f>
        <v>2000</v>
      </c>
      <c r="F78" s="2">
        <f>ROUND(Sorted!AC78/1000000*58775021/100,0)*100</f>
        <v>33200</v>
      </c>
      <c r="G78" s="2">
        <f>ROUND(Sorted!AB78/1000000*58775021/100,0)*100</f>
        <v>339063500</v>
      </c>
    </row>
    <row r="79" spans="1:7" x14ac:dyDescent="0.3">
      <c r="A79" t="str">
        <f>Sorted!A79</f>
        <v>2x_supply_Re_11</v>
      </c>
      <c r="B79" t="str">
        <f>Sorted!C79</f>
        <v>2 dose Pfizer if ≥60y, 2 dose Pfizer or 1 dose J&amp;J if &lt;60y</v>
      </c>
      <c r="C79" s="2">
        <f>ROUND(Sorted!H79/1000000,2)*100</f>
        <v>15</v>
      </c>
      <c r="D79" s="2">
        <f>ROUND(Sorted!P79/1000000*58775021/100,0)*100</f>
        <v>1568100</v>
      </c>
      <c r="E79" s="2">
        <f>ROUND(Sorted!T79/1000000*58775021/100,0)*100</f>
        <v>2200</v>
      </c>
      <c r="F79" s="2">
        <f>ROUND(Sorted!AC79/1000000*58775021/100,0)*100</f>
        <v>43900</v>
      </c>
      <c r="G79" s="2">
        <f>ROUND(Sorted!AB79/1000000*58775021/100,0)*100</f>
        <v>320053800</v>
      </c>
    </row>
    <row r="80" spans="1:7" x14ac:dyDescent="0.3">
      <c r="A80" t="str">
        <f>Sorted!A80</f>
        <v>2x_supply_Re_11</v>
      </c>
      <c r="B80" t="str">
        <f>Sorted!C80</f>
        <v>2 dose Pfizer if ≥60y, 1 dose Pfizer or 1 dose J&amp;J if &lt;60y</v>
      </c>
      <c r="C80" s="2">
        <f>ROUND(Sorted!H80/1000000,2)*100</f>
        <v>15</v>
      </c>
      <c r="D80" s="2">
        <f>ROUND(Sorted!P80/1000000*58775021/100,0)*100</f>
        <v>1568100</v>
      </c>
      <c r="E80" s="2">
        <f>ROUND(Sorted!T80/1000000*58775021/100,0)*100</f>
        <v>2200</v>
      </c>
      <c r="F80" s="2">
        <f>ROUND(Sorted!AC80/1000000*58775021/100,0)*100</f>
        <v>43900</v>
      </c>
      <c r="G80" s="2">
        <f>ROUND(Sorted!AB80/1000000*58775021/100,0)*100</f>
        <v>320053800</v>
      </c>
    </row>
    <row r="81" spans="1:7" x14ac:dyDescent="0.3">
      <c r="A81" t="str">
        <f>Sorted!A81</f>
        <v>2x_supply_Re_11</v>
      </c>
      <c r="B81" t="str">
        <f>Sorted!C81</f>
        <v>No vaccination</v>
      </c>
      <c r="C81" s="2">
        <f>ROUND(Sorted!H81/1000000,2)*100</f>
        <v>0</v>
      </c>
      <c r="D81" s="2">
        <f>ROUND(Sorted!P81/1000000*58775021/100,0)*100</f>
        <v>4086800</v>
      </c>
      <c r="E81" s="2">
        <f>ROUND(Sorted!T81/1000000*58775021/100,0)*100</f>
        <v>9600</v>
      </c>
      <c r="F81" s="2">
        <f>ROUND(Sorted!AC81/1000000*58775021/100,0)*100</f>
        <v>156300</v>
      </c>
      <c r="G81" s="2">
        <f>ROUND(Sorted!AB81/1000000*58775021/100,0)*100</f>
        <v>436566600</v>
      </c>
    </row>
    <row r="82" spans="1:7" x14ac:dyDescent="0.3">
      <c r="A82" t="str">
        <f>Sorted!A82</f>
        <v>2x_supply_Re_12</v>
      </c>
      <c r="B82" t="str">
        <f>Sorted!C82</f>
        <v>1 dose Pfizer or 1 dose J&amp;J for all ages</v>
      </c>
      <c r="C82" s="2">
        <f>ROUND(Sorted!H82/1000000,2)*100</f>
        <v>22</v>
      </c>
      <c r="D82" s="2">
        <f>ROUND(Sorted!P82/1000000*58775021/100,0)*100</f>
        <v>3846600</v>
      </c>
      <c r="E82" s="2">
        <f>ROUND(Sorted!T82/1000000*58775021/100,0)*100</f>
        <v>4500</v>
      </c>
      <c r="F82" s="2">
        <f>ROUND(Sorted!AC82/1000000*58775021/100,0)*100</f>
        <v>83600</v>
      </c>
      <c r="G82" s="2">
        <f>ROUND(Sorted!AB82/1000000*58775021/100,0)*100</f>
        <v>520058900</v>
      </c>
    </row>
    <row r="83" spans="1:7" x14ac:dyDescent="0.3">
      <c r="A83" t="str">
        <f>Sorted!A83</f>
        <v>2x_supply_Re_12</v>
      </c>
      <c r="B83" t="str">
        <f>Sorted!C83</f>
        <v>2 dose Pfizer or 1 dose J&amp;J for all ages</v>
      </c>
      <c r="C83" s="2">
        <f>ROUND(Sorted!H83/1000000,2)*100</f>
        <v>14.000000000000002</v>
      </c>
      <c r="D83" s="2">
        <f>ROUND(Sorted!P83/1000000*58775021/100,0)*100</f>
        <v>4854500</v>
      </c>
      <c r="E83" s="2">
        <f>ROUND(Sorted!T83/1000000*58775021/100,0)*100</f>
        <v>5500</v>
      </c>
      <c r="F83" s="2">
        <f>ROUND(Sorted!AC83/1000000*58775021/100,0)*100</f>
        <v>111500</v>
      </c>
      <c r="G83" s="2">
        <f>ROUND(Sorted!AB83/1000000*58775021/100,0)*100</f>
        <v>604149000</v>
      </c>
    </row>
    <row r="84" spans="1:7" x14ac:dyDescent="0.3">
      <c r="A84" t="str">
        <f>Sorted!A84</f>
        <v>2x_supply_Re_12</v>
      </c>
      <c r="B84" t="str">
        <f>Sorted!C84</f>
        <v>2 dose Pfizer if ≥60y, 2 dose Pfizer or 1 dose J&amp;J if &lt;60y</v>
      </c>
      <c r="C84" s="2">
        <f>ROUND(Sorted!H84/1000000,2)*100</f>
        <v>15</v>
      </c>
      <c r="D84" s="2">
        <f>ROUND(Sorted!P84/1000000*58775021/100,0)*100</f>
        <v>4831100</v>
      </c>
      <c r="E84" s="2">
        <f>ROUND(Sorted!T84/1000000*58775021/100,0)*100</f>
        <v>6500</v>
      </c>
      <c r="F84" s="2">
        <f>ROUND(Sorted!AC84/1000000*58775021/100,0)*100</f>
        <v>131800</v>
      </c>
      <c r="G84" s="2">
        <f>ROUND(Sorted!AB84/1000000*58775021/100,0)*100</f>
        <v>569935700</v>
      </c>
    </row>
    <row r="85" spans="1:7" x14ac:dyDescent="0.3">
      <c r="A85" t="str">
        <f>Sorted!A85</f>
        <v>2x_supply_Re_12</v>
      </c>
      <c r="B85" t="str">
        <f>Sorted!C85</f>
        <v>2 dose Pfizer if ≥60y, 1 dose Pfizer or 1 dose J&amp;J if &lt;60y</v>
      </c>
      <c r="C85" s="2">
        <f>ROUND(Sorted!H85/1000000,2)*100</f>
        <v>15</v>
      </c>
      <c r="D85" s="2">
        <f>ROUND(Sorted!P85/1000000*58775021/100,0)*100</f>
        <v>4831100</v>
      </c>
      <c r="E85" s="2">
        <f>ROUND(Sorted!T85/1000000*58775021/100,0)*100</f>
        <v>6500</v>
      </c>
      <c r="F85" s="2">
        <f>ROUND(Sorted!AC85/1000000*58775021/100,0)*100</f>
        <v>131800</v>
      </c>
      <c r="G85" s="2">
        <f>ROUND(Sorted!AB85/1000000*58775021/100,0)*100</f>
        <v>569935700</v>
      </c>
    </row>
    <row r="86" spans="1:7" x14ac:dyDescent="0.3">
      <c r="A86" t="str">
        <f>Sorted!A86</f>
        <v>2x_supply_Re_12</v>
      </c>
      <c r="B86" t="str">
        <f>Sorted!C86</f>
        <v>No vaccination</v>
      </c>
      <c r="C86" s="2">
        <f>ROUND(Sorted!H86/1000000,2)*100</f>
        <v>0</v>
      </c>
      <c r="D86" s="2">
        <f>ROUND(Sorted!P86/1000000*58775021/100,0)*100</f>
        <v>10624900</v>
      </c>
      <c r="E86" s="2">
        <f>ROUND(Sorted!T86/1000000*58775021/100,0)*100</f>
        <v>26900</v>
      </c>
      <c r="F86" s="2">
        <f>ROUND(Sorted!AC86/1000000*58775021/100,0)*100</f>
        <v>431500</v>
      </c>
      <c r="G86" s="2">
        <f>ROUND(Sorted!AB86/1000000*58775021/100,0)*100</f>
        <v>1238331300</v>
      </c>
    </row>
    <row r="87" spans="1:7" x14ac:dyDescent="0.3">
      <c r="A87" t="str">
        <f>Sorted!A87</f>
        <v>2x_supply_Re_18</v>
      </c>
      <c r="B87" t="str">
        <f>Sorted!C87</f>
        <v>1 dose Pfizer or 1 dose J&amp;J for all ages</v>
      </c>
      <c r="C87" s="2">
        <f>ROUND(Sorted!H87/1000000,2)*100</f>
        <v>22</v>
      </c>
      <c r="D87" s="2">
        <f>ROUND(Sorted!P87/1000000*58775021/100,0)*100</f>
        <v>23500100</v>
      </c>
      <c r="E87" s="2">
        <f>ROUND(Sorted!T87/1000000*58775021/100,0)*100</f>
        <v>64800</v>
      </c>
      <c r="F87" s="2">
        <f>ROUND(Sorted!AC87/1000000*58775021/100,0)*100</f>
        <v>1392900</v>
      </c>
      <c r="G87" s="2">
        <f>ROUND(Sorted!AB87/1000000*58775021/100,0)*100</f>
        <v>1553432300</v>
      </c>
    </row>
    <row r="88" spans="1:7" x14ac:dyDescent="0.3">
      <c r="A88" t="str">
        <f>Sorted!A88</f>
        <v>2x_supply_Re_18</v>
      </c>
      <c r="B88" t="str">
        <f>Sorted!C88</f>
        <v>2 dose Pfizer if ≥60y, 2 dose Pfizer or 1 dose J&amp;J if &lt;60y</v>
      </c>
      <c r="C88" s="2">
        <f>ROUND(Sorted!H88/1000000,2)*100</f>
        <v>15</v>
      </c>
      <c r="D88" s="2">
        <f>ROUND(Sorted!P88/1000000*58775021/100,0)*100</f>
        <v>25763700</v>
      </c>
      <c r="E88" s="2">
        <f>ROUND(Sorted!T88/1000000*58775021/100,0)*100</f>
        <v>79100</v>
      </c>
      <c r="F88" s="2">
        <f>ROUND(Sorted!AC88/1000000*58775021/100,0)*100</f>
        <v>1852500</v>
      </c>
      <c r="G88" s="2">
        <f>ROUND(Sorted!AB88/1000000*58775021/100,0)*100</f>
        <v>1589383200</v>
      </c>
    </row>
    <row r="89" spans="1:7" x14ac:dyDescent="0.3">
      <c r="A89" t="str">
        <f>Sorted!A89</f>
        <v>2x_supply_Re_18</v>
      </c>
      <c r="B89" t="str">
        <f>Sorted!C89</f>
        <v>2 dose Pfizer if ≥60y, 1 dose Pfizer or 1 dose J&amp;J if &lt;60y</v>
      </c>
      <c r="C89" s="2">
        <f>ROUND(Sorted!H89/1000000,2)*100</f>
        <v>15</v>
      </c>
      <c r="D89" s="2">
        <f>ROUND(Sorted!P89/1000000*58775021/100,0)*100</f>
        <v>25763700</v>
      </c>
      <c r="E89" s="2">
        <f>ROUND(Sorted!T89/1000000*58775021/100,0)*100</f>
        <v>79100</v>
      </c>
      <c r="F89" s="2">
        <f>ROUND(Sorted!AC89/1000000*58775021/100,0)*100</f>
        <v>1852500</v>
      </c>
      <c r="G89" s="2">
        <f>ROUND(Sorted!AB89/1000000*58775021/100,0)*100</f>
        <v>1589383200</v>
      </c>
    </row>
    <row r="90" spans="1:7" x14ac:dyDescent="0.3">
      <c r="A90" t="str">
        <f>Sorted!A90</f>
        <v>2x_supply_Re_18</v>
      </c>
      <c r="B90" t="str">
        <f>Sorted!C90</f>
        <v>2 dose Pfizer or 1 dose J&amp;J for all ages</v>
      </c>
      <c r="C90" s="2">
        <f>ROUND(Sorted!H90/1000000,2)*100</f>
        <v>14.000000000000002</v>
      </c>
      <c r="D90" s="2">
        <f>ROUND(Sorted!P90/1000000*58775021/100,0)*100</f>
        <v>25410700</v>
      </c>
      <c r="E90" s="2">
        <f>ROUND(Sorted!T90/1000000*58775021/100,0)*100</f>
        <v>79600</v>
      </c>
      <c r="F90" s="2">
        <f>ROUND(Sorted!AC90/1000000*58775021/100,0)*100</f>
        <v>1814700</v>
      </c>
      <c r="G90" s="2">
        <f>ROUND(Sorted!AB90/1000000*58775021/100,0)*100</f>
        <v>1561761200</v>
      </c>
    </row>
    <row r="91" spans="1:7" x14ac:dyDescent="0.3">
      <c r="A91" t="str">
        <f>Sorted!A91</f>
        <v>2x_supply_Re_18</v>
      </c>
      <c r="B91" t="str">
        <f>Sorted!C91</f>
        <v>No vaccination</v>
      </c>
      <c r="C91" s="2">
        <f>ROUND(Sorted!H91/1000000,2)*100</f>
        <v>0</v>
      </c>
      <c r="D91" s="2">
        <f>ROUND(Sorted!P91/1000000*58775021/100,0)*100</f>
        <v>30027300</v>
      </c>
      <c r="E91" s="2">
        <f>ROUND(Sorted!T91/1000000*58775021/100,0)*100</f>
        <v>189100</v>
      </c>
      <c r="F91" s="2">
        <f>ROUND(Sorted!AC91/1000000*58775021/100,0)*100</f>
        <v>3561300</v>
      </c>
      <c r="G91" s="2">
        <f>ROUND(Sorted!AB91/1000000*58775021/100,0)*100</f>
        <v>1636751300</v>
      </c>
    </row>
  </sheetData>
  <autoFilter ref="A1:G91" xr:uid="{933FD7D2-6FD6-4D40-B15F-FD6150A6819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Day359</vt:lpstr>
      <vt:lpstr>Sorted</vt:lpstr>
      <vt:lpstr>Rounded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Fitzmaurice, Kieran P.</dc:creator>
  <cp:lastModifiedBy>Fitzmaurice, Kieran P.</cp:lastModifiedBy>
  <dcterms:created xsi:type="dcterms:W3CDTF">2021-06-01T20:35:51Z</dcterms:created>
  <dcterms:modified xsi:type="dcterms:W3CDTF">2021-06-03T21:25:31Z</dcterms:modified>
</cp:coreProperties>
</file>