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omments2.xml" ContentType="application/vnd.openxmlformats-officedocument.spreadsheetml.comments+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LENOVO\OneDrive\Desktop\Data analytics\Portfolio\Excel\"/>
    </mc:Choice>
  </mc:AlternateContent>
  <xr:revisionPtr revIDLastSave="0" documentId="13_ncr:1_{DF0615CF-7C1C-420F-B9AB-F9F8B4F67390}" xr6:coauthVersionLast="47" xr6:coauthVersionMax="47" xr10:uidLastSave="{00000000-0000-0000-0000-000000000000}"/>
  <bookViews>
    <workbookView xWindow="-108" yWindow="-108" windowWidth="23256" windowHeight="12456" xr2:uid="{A1945FDD-85EA-44ED-809C-57903EA356C1}"/>
  </bookViews>
  <sheets>
    <sheet name="Data" sheetId="1" r:id="rId1"/>
    <sheet name="1.Data_wrangling" sheetId="2" r:id="rId2"/>
    <sheet name="2.Regression" sheetId="3" r:id="rId3"/>
    <sheet name="3.Forecast" sheetId="4" r:id="rId4"/>
  </sheets>
  <definedNames>
    <definedName name="_xlchart.v1.0" hidden="1">'2.Regression'!$Z$34</definedName>
    <definedName name="_xlchart.v1.1" hidden="1">'2.Regression'!$Z$35:$Z$54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1" i="4" l="1"/>
  <c r="AA35" i="3"/>
  <c r="AA36" i="3"/>
  <c r="AA37" i="3"/>
  <c r="AA38" i="3"/>
  <c r="AA39" i="3"/>
  <c r="AA40" i="3"/>
  <c r="AA41" i="3"/>
  <c r="AA42" i="3"/>
  <c r="AA43" i="3"/>
  <c r="AA44" i="3"/>
  <c r="AA45" i="3"/>
  <c r="AA46" i="3"/>
  <c r="AA47" i="3"/>
  <c r="AA48" i="3"/>
  <c r="AA49" i="3"/>
  <c r="AA50" i="3"/>
  <c r="AA51" i="3"/>
  <c r="AA52" i="3"/>
  <c r="AA53" i="3"/>
  <c r="AA54" i="3"/>
  <c r="AB36" i="3"/>
  <c r="AC36" i="3" s="1"/>
  <c r="AD36" i="3" s="1"/>
  <c r="AB37" i="3"/>
  <c r="AC37" i="3" s="1"/>
  <c r="AD37" i="3" s="1"/>
  <c r="AB38" i="3"/>
  <c r="AC38" i="3" s="1"/>
  <c r="AD38" i="3" s="1"/>
  <c r="AB39" i="3"/>
  <c r="AC39" i="3" s="1"/>
  <c r="AD39" i="3" s="1"/>
  <c r="AB40" i="3"/>
  <c r="AC40" i="3" s="1"/>
  <c r="AD40" i="3" s="1"/>
  <c r="AB41" i="3"/>
  <c r="AC41" i="3" s="1"/>
  <c r="AD41" i="3" s="1"/>
  <c r="AB42" i="3"/>
  <c r="AC42" i="3" s="1"/>
  <c r="AD42" i="3" s="1"/>
  <c r="AB43" i="3"/>
  <c r="AC43" i="3" s="1"/>
  <c r="AD43" i="3" s="1"/>
  <c r="AB44" i="3"/>
  <c r="AC44" i="3" s="1"/>
  <c r="AD44" i="3" s="1"/>
  <c r="AB45" i="3"/>
  <c r="AC45" i="3" s="1"/>
  <c r="AD45" i="3" s="1"/>
  <c r="AB46" i="3"/>
  <c r="AC46" i="3" s="1"/>
  <c r="AD46" i="3" s="1"/>
  <c r="AB47" i="3"/>
  <c r="AC47" i="3" s="1"/>
  <c r="AD47" i="3" s="1"/>
  <c r="AB48" i="3"/>
  <c r="AC48" i="3" s="1"/>
  <c r="AD48" i="3" s="1"/>
  <c r="AB49" i="3"/>
  <c r="AC49" i="3" s="1"/>
  <c r="AD49" i="3" s="1"/>
  <c r="AB50" i="3"/>
  <c r="AC50" i="3" s="1"/>
  <c r="AD50" i="3" s="1"/>
  <c r="AB51" i="3"/>
  <c r="AC51" i="3" s="1"/>
  <c r="AD51" i="3" s="1"/>
  <c r="AB52" i="3"/>
  <c r="AC52" i="3" s="1"/>
  <c r="AD52" i="3" s="1"/>
  <c r="AB53" i="3"/>
  <c r="AC53" i="3" s="1"/>
  <c r="AD53" i="3" s="1"/>
  <c r="AB54" i="3"/>
  <c r="AC54" i="3" s="1"/>
  <c r="AD54" i="3" s="1"/>
  <c r="AB35" i="3"/>
  <c r="AC35" i="3" s="1"/>
  <c r="AD35"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Kelvin</author>
  </authors>
  <commentList>
    <comment ref="A1" authorId="0" shapeId="0" xr:uid="{A1B5159C-675B-4C85-BEC9-1EB606584BB3}">
      <text>
        <r>
          <rPr>
            <b/>
            <sz val="9"/>
            <color indexed="81"/>
            <rFont val="Tahoma"/>
            <family val="2"/>
          </rPr>
          <t>Kelvin:</t>
        </r>
        <r>
          <rPr>
            <sz val="9"/>
            <color indexed="81"/>
            <rFont val="Tahoma"/>
            <family val="2"/>
          </rPr>
          <t xml:space="preserve">
Dependent variable. The dollar value of average monthly sales
recorded for franchises in your sample, rounded to the nearest $100.</t>
        </r>
      </text>
    </comment>
    <comment ref="B1" authorId="0" shapeId="0" xr:uid="{0D95A217-4785-4B37-803E-367AEBBA71A4}">
      <text>
        <r>
          <rPr>
            <b/>
            <sz val="9"/>
            <color indexed="81"/>
            <rFont val="Tahoma"/>
            <family val="2"/>
          </rPr>
          <t>Kelvin:</t>
        </r>
        <r>
          <rPr>
            <sz val="9"/>
            <color indexed="81"/>
            <rFont val="Tahoma"/>
            <family val="2"/>
          </rPr>
          <t xml:space="preserve">
Demographic. The estimated population of the city where each
franchise is located, rounded to the nearest 1,000.</t>
        </r>
      </text>
    </comment>
    <comment ref="C1" authorId="0" shapeId="0" xr:uid="{014E2F02-C3DF-4E49-88D4-A3402C1B00D3}">
      <text>
        <r>
          <rPr>
            <b/>
            <sz val="9"/>
            <color indexed="81"/>
            <rFont val="Tahoma"/>
            <family val="2"/>
          </rPr>
          <t>Kelvin:</t>
        </r>
        <r>
          <rPr>
            <sz val="9"/>
            <color indexed="81"/>
            <rFont val="Tahoma"/>
            <family val="2"/>
          </rPr>
          <t xml:space="preserve">
Demographic. The estimated average household income in the region
where each franchise is located, rounded to the nearest $100.</t>
        </r>
      </text>
    </comment>
    <comment ref="D1" authorId="0" shapeId="0" xr:uid="{83146C78-B215-4F01-BFA8-A308BDF708E6}">
      <text>
        <r>
          <rPr>
            <b/>
            <sz val="9"/>
            <color indexed="81"/>
            <rFont val="Tahoma"/>
            <family val="2"/>
          </rPr>
          <t>Kelvin:</t>
        </r>
        <r>
          <rPr>
            <sz val="9"/>
            <color indexed="81"/>
            <rFont val="Tahoma"/>
            <family val="2"/>
          </rPr>
          <t xml:space="preserve">
The number of competitors within a 1 km radius of each franchise</t>
        </r>
      </text>
    </comment>
    <comment ref="E1" authorId="0" shapeId="0" xr:uid="{4255CC95-FE22-4AF8-A501-B33B4E058686}">
      <text>
        <r>
          <rPr>
            <b/>
            <sz val="9"/>
            <color indexed="81"/>
            <rFont val="Tahoma"/>
            <family val="2"/>
          </rPr>
          <t>Kelvin:</t>
        </r>
        <r>
          <rPr>
            <sz val="9"/>
            <color indexed="81"/>
            <rFont val="Tahoma"/>
            <family val="2"/>
          </rPr>
          <t xml:space="preserve">
The dollar value of average monthly advertising expenditures for each
franchise, rounded to the nearest $100.</t>
        </r>
      </text>
    </comment>
    <comment ref="F1" authorId="0" shapeId="0" xr:uid="{5C22B834-D7F3-4104-8022-684BE10C5EE2}">
      <text>
        <r>
          <rPr>
            <b/>
            <sz val="9"/>
            <color indexed="81"/>
            <rFont val="Tahoma"/>
            <family val="2"/>
          </rPr>
          <t>Kelvin:</t>
        </r>
        <r>
          <rPr>
            <sz val="9"/>
            <color indexed="81"/>
            <rFont val="Tahoma"/>
            <family val="2"/>
          </rPr>
          <t xml:space="preserve">
Qualitative. The province where each franchise is located.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Kelvin</author>
  </authors>
  <commentList>
    <comment ref="AI74" authorId="0" shapeId="0" xr:uid="{DD181247-23E3-4F40-BEE8-F3DC1058EDB8}">
      <text>
        <r>
          <rPr>
            <b/>
            <sz val="9"/>
            <color indexed="81"/>
            <rFont val="Tahoma"/>
            <family val="2"/>
          </rPr>
          <t>Definition: Heteroscedasticity occurs when the variability of the residuals or errors in a regression model is not constant across all levels of the independent variables. In other words, the spread of the errors changes at different levels of an independent variable.</t>
        </r>
      </text>
    </comment>
  </commentList>
</comments>
</file>

<file path=xl/sharedStrings.xml><?xml version="1.0" encoding="utf-8"?>
<sst xmlns="http://schemas.openxmlformats.org/spreadsheetml/2006/main" count="223" uniqueCount="80">
  <si>
    <t>Sales</t>
  </si>
  <si>
    <t>Pop</t>
  </si>
  <si>
    <t>Inc</t>
  </si>
  <si>
    <t>Comp</t>
  </si>
  <si>
    <t>Adv</t>
  </si>
  <si>
    <t>Loc</t>
  </si>
  <si>
    <t>ONT</t>
  </si>
  <si>
    <t>BC</t>
  </si>
  <si>
    <t>NS</t>
  </si>
  <si>
    <t>QUE</t>
  </si>
  <si>
    <t>ALTA</t>
  </si>
  <si>
    <t>AlTA</t>
  </si>
  <si>
    <t xml:space="preserve">The final data I will use </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</si>
  <si>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</si>
  <si>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</si>
  <si>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</si>
  <si>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</si>
  <si>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</si>
  <si>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</si>
  <si>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</si>
  <si>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</si>
  <si>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</si>
  <si>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</si>
  <si>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</si>
  <si>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</si>
  <si>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</si>
  <si>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</si>
  <si>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</si>
  <si>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</si>
  <si>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</si>
  <si>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</si>
  <si>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</si>
  <si>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</si>
  <si>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</si>
  <si>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</si>
  <si>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</si>
  <si>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</si>
  <si>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</si>
  <si>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</si>
  <si>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Sales</t>
  </si>
  <si>
    <t>Residuals</t>
  </si>
  <si>
    <t xml:space="preserve">Assessment </t>
  </si>
  <si>
    <t>H0: B1 = B2 = B3 = B4 …B7 = 0 (not meaningful prediction)</t>
  </si>
  <si>
    <t>H1: The regressors do yield improvement in prediction</t>
  </si>
  <si>
    <t>We have large F stat (17.02) and an extremely small P value (0.0034%)</t>
  </si>
  <si>
    <t>Clearly reject H0</t>
  </si>
  <si>
    <t xml:space="preserve">1. F test for regression significance </t>
  </si>
  <si>
    <t xml:space="preserve">2. Estimators significance </t>
  </si>
  <si>
    <t>We do agree that Pop, Inc, Adv are positive</t>
  </si>
  <si>
    <t>Comp will be negative</t>
  </si>
  <si>
    <t xml:space="preserve">Assessing the P-values </t>
  </si>
  <si>
    <t>Pop, Inc, Comp have more stronger evidence than the provinces</t>
  </si>
  <si>
    <t xml:space="preserve">Except all the provinces, they are all relevant variables </t>
  </si>
  <si>
    <t>3. Fitness of the model</t>
  </si>
  <si>
    <t>Provinces are not good predictor (high P values)</t>
  </si>
  <si>
    <t>We have R^2 of 0.92</t>
  </si>
  <si>
    <t xml:space="preserve">We have a good fit model for this sample data </t>
  </si>
  <si>
    <t xml:space="preserve">About 92% of the variation in sales can be explained by the variation of the combined independent values </t>
  </si>
  <si>
    <t xml:space="preserve">1. Distribution of residuals should be normally distributed </t>
  </si>
  <si>
    <t xml:space="preserve">Observation: we have small values but they look normally distributed </t>
  </si>
  <si>
    <t xml:space="preserve">We don’t have any correlation concern here </t>
  </si>
  <si>
    <t>3. Examine the Coefficient Estimates for Reasonableness</t>
  </si>
  <si>
    <t>The output show an increase in Pop, Inc, Adv would increase sales</t>
  </si>
  <si>
    <t xml:space="preserve">an increase in competitors would decrease sales. </t>
  </si>
  <si>
    <t>These outputs met my prior expecxtations.</t>
  </si>
  <si>
    <t>rank</t>
  </si>
  <si>
    <t>Cumulative%</t>
  </si>
  <si>
    <t>Z score</t>
  </si>
  <si>
    <t xml:space="preserve">Observations: We can see its almost looks like a straight line, which is normal probability </t>
  </si>
  <si>
    <t>2. Predictors should not correlate with each other and dependent variable should not linear correlated with one of the regressors</t>
  </si>
  <si>
    <t xml:space="preserve">Observation: There is no linear correlation between dependent Sales variable and our independent variables </t>
  </si>
  <si>
    <t>4. BP test for unequal variance (Heteroscedasticity)</t>
  </si>
  <si>
    <t>Square</t>
  </si>
  <si>
    <t>We have high significance F (0.76), no evidence of Heteroscedasticity</t>
  </si>
  <si>
    <t>Observation:  The model assumptions are likely met, particularly the assumption of homoscedasticity (constant variance).</t>
  </si>
  <si>
    <t>Our model is good to go</t>
  </si>
  <si>
    <t xml:space="preserve">Based on the second model, our prediction equation will be </t>
  </si>
  <si>
    <r>
      <t xml:space="preserve">Y Predicted = 30171.87 + 0.012 </t>
    </r>
    <r>
      <rPr>
        <b/>
        <sz val="11"/>
        <color rgb="FFFF0000"/>
        <rFont val="Calibri"/>
        <family val="2"/>
      </rPr>
      <t>× X1 + 0.605 × X2 -952.61 × X3 + 1.312 × X4</t>
    </r>
  </si>
  <si>
    <t>Suppose the manager wants to predict sales in an area with 234000 people, average household income of 50000, 2 competitors in the area, he plans to spend 2000 per month on marketing</t>
  </si>
  <si>
    <t xml:space="preserve">Estimared monthly revenue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</si>
</sst>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0.000%"/>
    <numFmt numFmtId="165" formatCode="0.000000%"/>
    <numFmt numFmtId="166" formatCode="_-&quot;$&quot;* #,##0_-;\-&quot;$&quot;* #,##0_-;_-&quot;$&quot;* &quot;-&quot;??_-;_-@_-"/>
  </numFmts>
  <fonts count="9" x14ac:knownFonts="1">
    <font>
      <sz val="11"/>
      <color theme="1"/>
      <name val="Calibri"/>
      <family val="2"/>
      <scheme val="minor"/>
    </font>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i/>
      <sz val="11"/>
      <color theme="1"/>
      <name val="Calibri"/>
      <family val="2"/>
      <scheme val="minor"/>
    </font>
    <font>
      <b/>
      <sz val="11"/>
      <color rgb="FFFF0000"/>
      <name val="Calibri"/>
      <family val="2"/>
      <scheme val="minor"/>
    </font>
    <font>
      <i/>
      <u/>
      <sz val="11"/>
      <color theme="1"/>
      <name val="Calibri"/>
      <family val="2"/>
      <scheme val="minor"/>
    </font>
    <font>
      <b/>
      <sz val="11"/>
      <color rgb="FFFF0000"/>
      <name val="Calibri"/>
      <family val="2"/>
    </font>
  </fonts>
  <fills count="2">
    <fill>
      <patternFill patternType="none"/>
    </fill>
    <fill>
      <patternFill patternType="gray125"/>
    </fill>
  </fills>
  <borders count="4">
    <border>
      <left/>
      <right/>
      <top/>
      <bottom/>
      <diagonal/>
    </border>
    <border>
      <left/>
      <right/>
      <top/>
      <bottom style="medium">
        <color indexed="64"/>
      </bottom>
      <diagonal/>
    </border>
    <border>
      <left/>
      <right/>
      <top style="medium">
        <color indexed="64"/>
      </top>
      <bottom style="thin">
        <color indexed="64"/>
      </bottom>
      <diagonal/>
    </border>
    <border>
      <left style="thick">
        <color auto="1"/>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5">
    <xf numFmtId="0" fontId="0" fillId="0" borderId="0" xfId="0"/>
    <xf numFmtId="0" fontId="2" fillId="0" borderId="0" xfId="0" applyFont="1"/>
    <xf numFmtId="0" fontId="0" fillId="0" borderId="1" xfId="0" applyBorder="1"/>
    <xf numFmtId="0" fontId="5" fillId="0" borderId="2" xfId="0" applyFont="1" applyBorder="1" applyAlignment="1">
      <alignment horizontal="center"/>
    </xf>
    <xf numFmtId="0" fontId="5" fillId="0" borderId="2" xfId="0" applyFont="1" applyBorder="1" applyAlignment="1">
      <alignment horizontal="centerContinuous"/>
    </xf>
    <xf numFmtId="164" fontId="0" fillId="0" borderId="0" xfId="2" applyNumberFormat="1" applyFont="1" applyFill="1" applyBorder="1" applyAlignment="1"/>
    <xf numFmtId="165" fontId="0" fillId="0" borderId="0" xfId="2" applyNumberFormat="1" applyFont="1" applyFill="1" applyBorder="1" applyAlignment="1"/>
    <xf numFmtId="164" fontId="0" fillId="0" borderId="1" xfId="2" applyNumberFormat="1" applyFont="1" applyFill="1" applyBorder="1" applyAlignment="1"/>
    <xf numFmtId="0" fontId="6" fillId="0" borderId="0" xfId="0" applyFont="1"/>
    <xf numFmtId="0" fontId="7" fillId="0" borderId="0" xfId="0" applyFont="1"/>
    <xf numFmtId="0" fontId="0" fillId="0" borderId="3" xfId="0" applyBorder="1"/>
    <xf numFmtId="0" fontId="5" fillId="0" borderId="0" xfId="0" applyFont="1" applyAlignment="1">
      <alignment horizontal="center"/>
    </xf>
    <xf numFmtId="166" fontId="0" fillId="0" borderId="0" xfId="1" applyNumberFormat="1" applyFont="1"/>
    <xf numFmtId="0" fontId="6" fillId="0" borderId="0" xfId="0" applyFont="1" applyAlignment="1">
      <alignment horizontal="center" wrapText="1"/>
    </xf>
    <xf numFmtId="0" fontId="0" fillId="0" borderId="0" xfId="0" applyAlignment="1">
      <alignment horizontal="center"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QQ</a:t>
            </a:r>
            <a:r>
              <a:rPr lang="en-US" baseline="0"/>
              <a:t> plot for residuals normal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'2.Regression'!$AD$34</c:f>
              <c:strCache>
                <c:ptCount val="1"/>
                <c:pt idx="0">
                  <c:v>Z score</c:v>
                </c:pt>
              </c:strCache>
            </c:strRef>
          </c:tx>
          <c:spPr>
            <a:ln w="19050" cap="rnd">
              <a:noFill/>
              <a:round/>
            </a:ln>
            <a:effectLst/>
          </c:spPr>
          <c:marker>
            <c:symbol val="circle"/>
            <c:size val="5"/>
            <c:spPr>
              <a:solidFill>
                <a:schemeClr val="accent1"/>
              </a:solidFill>
              <a:ln w="9525">
                <a:solidFill>
                  <a:schemeClr val="accent1"/>
                </a:solidFill>
              </a:ln>
              <a:effectLst/>
            </c:spPr>
          </c:marker>
          <c:xVal>
            <c:numRef>
              <c:f>'2.Regression'!$Z$35:$Z$54</c:f>
              <c:numCache>
                <c:formatCode>General</c:formatCode>
                <c:ptCount val="20"/>
                <c:pt idx="0">
                  <c:v>1282.6300406783121</c:v>
                </c:pt>
                <c:pt idx="1">
                  <c:v>342.56631197914976</c:v>
                </c:pt>
                <c:pt idx="2">
                  <c:v>150.95736897116149</c:v>
                </c:pt>
                <c:pt idx="3">
                  <c:v>-2184.3352454173364</c:v>
                </c:pt>
                <c:pt idx="4">
                  <c:v>1424.6722138241457</c:v>
                </c:pt>
                <c:pt idx="5">
                  <c:v>705.21274402227573</c:v>
                </c:pt>
                <c:pt idx="6">
                  <c:v>-1299.9666347979437</c:v>
                </c:pt>
                <c:pt idx="7">
                  <c:v>-1341.4220243306045</c:v>
                </c:pt>
                <c:pt idx="8">
                  <c:v>718.15273120584607</c:v>
                </c:pt>
                <c:pt idx="9">
                  <c:v>-128.11781421895284</c:v>
                </c:pt>
                <c:pt idx="10">
                  <c:v>88.592000215503504</c:v>
                </c:pt>
                <c:pt idx="11">
                  <c:v>-881.20885809287574</c:v>
                </c:pt>
                <c:pt idx="12">
                  <c:v>-1545.0823537844626</c:v>
                </c:pt>
                <c:pt idx="13">
                  <c:v>1152.0359355750843</c:v>
                </c:pt>
                <c:pt idx="14">
                  <c:v>-10.593658509576926</c:v>
                </c:pt>
                <c:pt idx="15">
                  <c:v>838.58528531373304</c:v>
                </c:pt>
                <c:pt idx="16">
                  <c:v>1523.2207557607107</c:v>
                </c:pt>
                <c:pt idx="17">
                  <c:v>629.48509164342977</c:v>
                </c:pt>
                <c:pt idx="18">
                  <c:v>21.65671942573681</c:v>
                </c:pt>
                <c:pt idx="19">
                  <c:v>-1487.0406094633654</c:v>
                </c:pt>
              </c:numCache>
            </c:numRef>
          </c:xVal>
          <c:yVal>
            <c:numRef>
              <c:f>'2.Regression'!$AD$35:$AD$54</c:f>
              <c:numCache>
                <c:formatCode>General</c:formatCode>
                <c:ptCount val="20"/>
                <c:pt idx="0">
                  <c:v>1.1503493803760083</c:v>
                </c:pt>
                <c:pt idx="1">
                  <c:v>0.18911842627279243</c:v>
                </c:pt>
                <c:pt idx="2">
                  <c:v>6.2706777943213846E-2</c:v>
                </c:pt>
                <c:pt idx="3">
                  <c:v>-1.9599639845400538</c:v>
                </c:pt>
                <c:pt idx="4">
                  <c:v>1.4395314709384563</c:v>
                </c:pt>
                <c:pt idx="5">
                  <c:v>0.45376219016987968</c:v>
                </c:pt>
                <c:pt idx="6">
                  <c:v>-0.75541502636046909</c:v>
                </c:pt>
                <c:pt idx="7">
                  <c:v>-0.93458929107347943</c:v>
                </c:pt>
                <c:pt idx="8">
                  <c:v>0.59776012604247841</c:v>
                </c:pt>
                <c:pt idx="9">
                  <c:v>-0.45376219016987951</c:v>
                </c:pt>
                <c:pt idx="10">
                  <c:v>-6.2706777943213846E-2</c:v>
                </c:pt>
                <c:pt idx="11">
                  <c:v>-0.59776012604247841</c:v>
                </c:pt>
                <c:pt idx="12">
                  <c:v>-1.4395314709384572</c:v>
                </c:pt>
                <c:pt idx="13">
                  <c:v>0.9345892910734801</c:v>
                </c:pt>
                <c:pt idx="14">
                  <c:v>-0.3186393639643752</c:v>
                </c:pt>
                <c:pt idx="15">
                  <c:v>0.75541502636046909</c:v>
                </c:pt>
                <c:pt idx="16">
                  <c:v>1.9599639845400536</c:v>
                </c:pt>
                <c:pt idx="17">
                  <c:v>0.3186393639643752</c:v>
                </c:pt>
                <c:pt idx="18">
                  <c:v>-0.18911842627279254</c:v>
                </c:pt>
                <c:pt idx="19">
                  <c:v>-1.1503493803760083</c:v>
                </c:pt>
              </c:numCache>
            </c:numRef>
          </c:yVal>
          <c:smooth val="0"/>
          <c:extLst>
            <c:ext xmlns:c16="http://schemas.microsoft.com/office/drawing/2014/chart" uri="{C3380CC4-5D6E-409C-BE32-E72D297353CC}">
              <c16:uniqueId val="{00000000-B226-45F2-BFCB-BF8B3F53B5BF}"/>
            </c:ext>
          </c:extLst>
        </c:ser>
        <c:dLbls>
          <c:showLegendKey val="0"/>
          <c:showVal val="0"/>
          <c:showCatName val="0"/>
          <c:showSerName val="0"/>
          <c:showPercent val="0"/>
          <c:showBubbleSize val="0"/>
        </c:dLbls>
        <c:axId val="448157344"/>
        <c:axId val="736276000"/>
      </c:scatterChart>
      <c:valAx>
        <c:axId val="448157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276000"/>
        <c:crosses val="autoZero"/>
        <c:crossBetween val="midCat"/>
      </c:valAx>
      <c:valAx>
        <c:axId val="73627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1573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V Pop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'2.Regression'!$F$2</c:f>
              <c:strCache>
                <c:ptCount val="1"/>
                <c:pt idx="0">
                  <c:v>Sales</c:v>
                </c:pt>
              </c:strCache>
            </c:strRef>
          </c:tx>
          <c:spPr>
            <a:ln w="19050" cap="rnd">
              <a:noFill/>
              <a:round/>
            </a:ln>
            <a:effectLst/>
          </c:spPr>
          <c:marker>
            <c:symbol val="circle"/>
            <c:size val="5"/>
            <c:spPr>
              <a:solidFill>
                <a:schemeClr val="accent1"/>
              </a:solidFill>
              <a:ln w="9525">
                <a:solidFill>
                  <a:schemeClr val="accent1"/>
                </a:solidFill>
              </a:ln>
              <a:effectLst/>
            </c:spPr>
          </c:marker>
          <c:xVal>
            <c:numRef>
              <c:f>'2.Regression'!$B$3:$B$22</c:f>
              <c:numCache>
                <c:formatCode>General</c:formatCode>
                <c:ptCount val="20"/>
                <c:pt idx="0">
                  <c:v>204300</c:v>
                </c:pt>
                <c:pt idx="1">
                  <c:v>313100</c:v>
                </c:pt>
                <c:pt idx="2">
                  <c:v>357000</c:v>
                </c:pt>
                <c:pt idx="3">
                  <c:v>246800</c:v>
                </c:pt>
                <c:pt idx="4">
                  <c:v>479000</c:v>
                </c:pt>
                <c:pt idx="5">
                  <c:v>208800</c:v>
                </c:pt>
                <c:pt idx="6">
                  <c:v>496400</c:v>
                </c:pt>
                <c:pt idx="7">
                  <c:v>432100</c:v>
                </c:pt>
                <c:pt idx="8">
                  <c:v>188200</c:v>
                </c:pt>
                <c:pt idx="9">
                  <c:v>378800</c:v>
                </c:pt>
                <c:pt idx="10">
                  <c:v>104300</c:v>
                </c:pt>
                <c:pt idx="11">
                  <c:v>292000</c:v>
                </c:pt>
                <c:pt idx="12">
                  <c:v>220100</c:v>
                </c:pt>
                <c:pt idx="13">
                  <c:v>310400</c:v>
                </c:pt>
                <c:pt idx="14">
                  <c:v>316200</c:v>
                </c:pt>
                <c:pt idx="15">
                  <c:v>385300</c:v>
                </c:pt>
                <c:pt idx="16">
                  <c:v>218400</c:v>
                </c:pt>
                <c:pt idx="17">
                  <c:v>434200</c:v>
                </c:pt>
                <c:pt idx="18">
                  <c:v>452600</c:v>
                </c:pt>
                <c:pt idx="19">
                  <c:v>188600</c:v>
                </c:pt>
              </c:numCache>
            </c:numRef>
          </c:xVal>
          <c:yVal>
            <c:numRef>
              <c:f>'2.Regression'!$F$3:$F$22</c:f>
              <c:numCache>
                <c:formatCode>General</c:formatCode>
                <c:ptCount val="20"/>
                <c:pt idx="0">
                  <c:v>60900</c:v>
                </c:pt>
                <c:pt idx="1">
                  <c:v>62100</c:v>
                </c:pt>
                <c:pt idx="2">
                  <c:v>57800</c:v>
                </c:pt>
                <c:pt idx="3">
                  <c:v>58800</c:v>
                </c:pt>
                <c:pt idx="4">
                  <c:v>63300</c:v>
                </c:pt>
                <c:pt idx="5">
                  <c:v>65200</c:v>
                </c:pt>
                <c:pt idx="6">
                  <c:v>62200</c:v>
                </c:pt>
                <c:pt idx="7">
                  <c:v>61100</c:v>
                </c:pt>
                <c:pt idx="8">
                  <c:v>56900</c:v>
                </c:pt>
                <c:pt idx="9">
                  <c:v>61000</c:v>
                </c:pt>
                <c:pt idx="10">
                  <c:v>58100</c:v>
                </c:pt>
                <c:pt idx="11">
                  <c:v>61000</c:v>
                </c:pt>
                <c:pt idx="12">
                  <c:v>60800</c:v>
                </c:pt>
                <c:pt idx="13">
                  <c:v>59200</c:v>
                </c:pt>
                <c:pt idx="14">
                  <c:v>61500</c:v>
                </c:pt>
                <c:pt idx="15">
                  <c:v>66800</c:v>
                </c:pt>
                <c:pt idx="16">
                  <c:v>63600</c:v>
                </c:pt>
                <c:pt idx="17">
                  <c:v>59000</c:v>
                </c:pt>
                <c:pt idx="18">
                  <c:v>64500</c:v>
                </c:pt>
                <c:pt idx="19">
                  <c:v>53300</c:v>
                </c:pt>
              </c:numCache>
            </c:numRef>
          </c:yVal>
          <c:smooth val="0"/>
          <c:extLst>
            <c:ext xmlns:c16="http://schemas.microsoft.com/office/drawing/2014/chart" uri="{C3380CC4-5D6E-409C-BE32-E72D297353CC}">
              <c16:uniqueId val="{00000000-B40D-42D5-AAA2-A361E87B13EE}"/>
            </c:ext>
          </c:extLst>
        </c:ser>
        <c:dLbls>
          <c:showLegendKey val="0"/>
          <c:showVal val="0"/>
          <c:showCatName val="0"/>
          <c:showSerName val="0"/>
          <c:showPercent val="0"/>
          <c:showBubbleSize val="0"/>
        </c:dLbls>
        <c:axId val="628502784"/>
        <c:axId val="628509984"/>
      </c:scatterChart>
      <c:valAx>
        <c:axId val="628502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509984"/>
        <c:crosses val="autoZero"/>
        <c:crossBetween val="midCat"/>
      </c:valAx>
      <c:valAx>
        <c:axId val="628509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5027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V Inc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'2.Regression'!$F$2</c:f>
              <c:strCache>
                <c:ptCount val="1"/>
                <c:pt idx="0">
                  <c:v>Sales</c:v>
                </c:pt>
              </c:strCache>
            </c:strRef>
          </c:tx>
          <c:spPr>
            <a:ln w="19050" cap="rnd">
              <a:noFill/>
              <a:round/>
            </a:ln>
            <a:effectLst/>
          </c:spPr>
          <c:marker>
            <c:symbol val="circle"/>
            <c:size val="5"/>
            <c:spPr>
              <a:solidFill>
                <a:schemeClr val="accent1"/>
              </a:solidFill>
              <a:ln w="9525">
                <a:solidFill>
                  <a:schemeClr val="accent1"/>
                </a:solidFill>
              </a:ln>
              <a:effectLst/>
            </c:spPr>
          </c:marker>
          <c:xVal>
            <c:numRef>
              <c:f>'2.Regression'!$C$3:$C$22</c:f>
              <c:numCache>
                <c:formatCode>General</c:formatCode>
                <c:ptCount val="20"/>
                <c:pt idx="0">
                  <c:v>41600</c:v>
                </c:pt>
                <c:pt idx="1">
                  <c:v>46100</c:v>
                </c:pt>
                <c:pt idx="2">
                  <c:v>41300</c:v>
                </c:pt>
                <c:pt idx="3">
                  <c:v>46100</c:v>
                </c:pt>
                <c:pt idx="4">
                  <c:v>42900</c:v>
                </c:pt>
                <c:pt idx="5">
                  <c:v>48000</c:v>
                </c:pt>
                <c:pt idx="6">
                  <c:v>43500</c:v>
                </c:pt>
                <c:pt idx="7">
                  <c:v>40600</c:v>
                </c:pt>
                <c:pt idx="8">
                  <c:v>45800</c:v>
                </c:pt>
                <c:pt idx="9">
                  <c:v>47700</c:v>
                </c:pt>
                <c:pt idx="10">
                  <c:v>45900</c:v>
                </c:pt>
                <c:pt idx="11">
                  <c:v>48900</c:v>
                </c:pt>
                <c:pt idx="12">
                  <c:v>46500</c:v>
                </c:pt>
                <c:pt idx="13">
                  <c:v>44200</c:v>
                </c:pt>
                <c:pt idx="14">
                  <c:v>44600</c:v>
                </c:pt>
                <c:pt idx="15">
                  <c:v>43400</c:v>
                </c:pt>
                <c:pt idx="16">
                  <c:v>48100</c:v>
                </c:pt>
                <c:pt idx="17">
                  <c:v>43600</c:v>
                </c:pt>
                <c:pt idx="18">
                  <c:v>43500</c:v>
                </c:pt>
                <c:pt idx="19">
                  <c:v>42400</c:v>
                </c:pt>
              </c:numCache>
            </c:numRef>
          </c:xVal>
          <c:yVal>
            <c:numRef>
              <c:f>'2.Regression'!$F$3:$F$22</c:f>
              <c:numCache>
                <c:formatCode>General</c:formatCode>
                <c:ptCount val="20"/>
                <c:pt idx="0">
                  <c:v>60900</c:v>
                </c:pt>
                <c:pt idx="1">
                  <c:v>62100</c:v>
                </c:pt>
                <c:pt idx="2">
                  <c:v>57800</c:v>
                </c:pt>
                <c:pt idx="3">
                  <c:v>58800</c:v>
                </c:pt>
                <c:pt idx="4">
                  <c:v>63300</c:v>
                </c:pt>
                <c:pt idx="5">
                  <c:v>65200</c:v>
                </c:pt>
                <c:pt idx="6">
                  <c:v>62200</c:v>
                </c:pt>
                <c:pt idx="7">
                  <c:v>61100</c:v>
                </c:pt>
                <c:pt idx="8">
                  <c:v>56900</c:v>
                </c:pt>
                <c:pt idx="9">
                  <c:v>61000</c:v>
                </c:pt>
                <c:pt idx="10">
                  <c:v>58100</c:v>
                </c:pt>
                <c:pt idx="11">
                  <c:v>61000</c:v>
                </c:pt>
                <c:pt idx="12">
                  <c:v>60800</c:v>
                </c:pt>
                <c:pt idx="13">
                  <c:v>59200</c:v>
                </c:pt>
                <c:pt idx="14">
                  <c:v>61500</c:v>
                </c:pt>
                <c:pt idx="15">
                  <c:v>66800</c:v>
                </c:pt>
                <c:pt idx="16">
                  <c:v>63600</c:v>
                </c:pt>
                <c:pt idx="17">
                  <c:v>59000</c:v>
                </c:pt>
                <c:pt idx="18">
                  <c:v>64500</c:v>
                </c:pt>
                <c:pt idx="19">
                  <c:v>53300</c:v>
                </c:pt>
              </c:numCache>
            </c:numRef>
          </c:yVal>
          <c:smooth val="0"/>
          <c:extLst>
            <c:ext xmlns:c16="http://schemas.microsoft.com/office/drawing/2014/chart" uri="{C3380CC4-5D6E-409C-BE32-E72D297353CC}">
              <c16:uniqueId val="{00000000-74F1-4254-A185-CB0B9862E6DC}"/>
            </c:ext>
          </c:extLst>
        </c:ser>
        <c:dLbls>
          <c:showLegendKey val="0"/>
          <c:showVal val="0"/>
          <c:showCatName val="0"/>
          <c:showSerName val="0"/>
          <c:showPercent val="0"/>
          <c:showBubbleSize val="0"/>
        </c:dLbls>
        <c:axId val="448216928"/>
        <c:axId val="448218848"/>
      </c:scatterChart>
      <c:valAx>
        <c:axId val="448216928"/>
        <c:scaling>
          <c:orientation val="minMax"/>
          <c:min val="35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218848"/>
        <c:crosses val="autoZero"/>
        <c:crossBetween val="midCat"/>
      </c:valAx>
      <c:valAx>
        <c:axId val="44821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2169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V Comp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'2.Regression'!$F$2</c:f>
              <c:strCache>
                <c:ptCount val="1"/>
                <c:pt idx="0">
                  <c:v>Sales</c:v>
                </c:pt>
              </c:strCache>
            </c:strRef>
          </c:tx>
          <c:spPr>
            <a:ln w="19050" cap="rnd">
              <a:noFill/>
              <a:round/>
            </a:ln>
            <a:effectLst/>
          </c:spPr>
          <c:marker>
            <c:symbol val="circle"/>
            <c:size val="5"/>
            <c:spPr>
              <a:solidFill>
                <a:schemeClr val="accent1"/>
              </a:solidFill>
              <a:ln w="9525">
                <a:solidFill>
                  <a:schemeClr val="accent1"/>
                </a:solidFill>
              </a:ln>
              <a:effectLst/>
            </c:spPr>
          </c:marker>
          <c:xVal>
            <c:numRef>
              <c:f>'2.Regression'!$D$3:$D$22</c:f>
              <c:numCache>
                <c:formatCode>General</c:formatCode>
                <c:ptCount val="20"/>
                <c:pt idx="0">
                  <c:v>1</c:v>
                </c:pt>
                <c:pt idx="1">
                  <c:v>3</c:v>
                </c:pt>
                <c:pt idx="2">
                  <c:v>4</c:v>
                </c:pt>
                <c:pt idx="3">
                  <c:v>2</c:v>
                </c:pt>
                <c:pt idx="4">
                  <c:v>2</c:v>
                </c:pt>
                <c:pt idx="5">
                  <c:v>0</c:v>
                </c:pt>
                <c:pt idx="6">
                  <c:v>2</c:v>
                </c:pt>
                <c:pt idx="7">
                  <c:v>1</c:v>
                </c:pt>
                <c:pt idx="8">
                  <c:v>5</c:v>
                </c:pt>
                <c:pt idx="9">
                  <c:v>4</c:v>
                </c:pt>
                <c:pt idx="10">
                  <c:v>4</c:v>
                </c:pt>
                <c:pt idx="11">
                  <c:v>3</c:v>
                </c:pt>
                <c:pt idx="12">
                  <c:v>2</c:v>
                </c:pt>
                <c:pt idx="13">
                  <c:v>4</c:v>
                </c:pt>
                <c:pt idx="14">
                  <c:v>4</c:v>
                </c:pt>
                <c:pt idx="15">
                  <c:v>0</c:v>
                </c:pt>
                <c:pt idx="16">
                  <c:v>3</c:v>
                </c:pt>
                <c:pt idx="17">
                  <c:v>5</c:v>
                </c:pt>
                <c:pt idx="18">
                  <c:v>0</c:v>
                </c:pt>
                <c:pt idx="19">
                  <c:v>5</c:v>
                </c:pt>
              </c:numCache>
            </c:numRef>
          </c:xVal>
          <c:yVal>
            <c:numRef>
              <c:f>'2.Regression'!$F$3:$F$22</c:f>
              <c:numCache>
                <c:formatCode>General</c:formatCode>
                <c:ptCount val="20"/>
                <c:pt idx="0">
                  <c:v>60900</c:v>
                </c:pt>
                <c:pt idx="1">
                  <c:v>62100</c:v>
                </c:pt>
                <c:pt idx="2">
                  <c:v>57800</c:v>
                </c:pt>
                <c:pt idx="3">
                  <c:v>58800</c:v>
                </c:pt>
                <c:pt idx="4">
                  <c:v>63300</c:v>
                </c:pt>
                <c:pt idx="5">
                  <c:v>65200</c:v>
                </c:pt>
                <c:pt idx="6">
                  <c:v>62200</c:v>
                </c:pt>
                <c:pt idx="7">
                  <c:v>61100</c:v>
                </c:pt>
                <c:pt idx="8">
                  <c:v>56900</c:v>
                </c:pt>
                <c:pt idx="9">
                  <c:v>61000</c:v>
                </c:pt>
                <c:pt idx="10">
                  <c:v>58100</c:v>
                </c:pt>
                <c:pt idx="11">
                  <c:v>61000</c:v>
                </c:pt>
                <c:pt idx="12">
                  <c:v>60800</c:v>
                </c:pt>
                <c:pt idx="13">
                  <c:v>59200</c:v>
                </c:pt>
                <c:pt idx="14">
                  <c:v>61500</c:v>
                </c:pt>
                <c:pt idx="15">
                  <c:v>66800</c:v>
                </c:pt>
                <c:pt idx="16">
                  <c:v>63600</c:v>
                </c:pt>
                <c:pt idx="17">
                  <c:v>59000</c:v>
                </c:pt>
                <c:pt idx="18">
                  <c:v>64500</c:v>
                </c:pt>
                <c:pt idx="19">
                  <c:v>53300</c:v>
                </c:pt>
              </c:numCache>
            </c:numRef>
          </c:yVal>
          <c:smooth val="0"/>
          <c:extLst>
            <c:ext xmlns:c16="http://schemas.microsoft.com/office/drawing/2014/chart" uri="{C3380CC4-5D6E-409C-BE32-E72D297353CC}">
              <c16:uniqueId val="{00000000-BE7F-4AC6-B8B9-47DC8825C6D5}"/>
            </c:ext>
          </c:extLst>
        </c:ser>
        <c:dLbls>
          <c:showLegendKey val="0"/>
          <c:showVal val="0"/>
          <c:showCatName val="0"/>
          <c:showSerName val="0"/>
          <c:showPercent val="0"/>
          <c:showBubbleSize val="0"/>
        </c:dLbls>
        <c:axId val="736278400"/>
        <c:axId val="447788768"/>
      </c:scatterChart>
      <c:valAx>
        <c:axId val="7362784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788768"/>
        <c:crosses val="autoZero"/>
        <c:crossBetween val="midCat"/>
      </c:valAx>
      <c:valAx>
        <c:axId val="447788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2784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V Adv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'2.Regression'!$F$2</c:f>
              <c:strCache>
                <c:ptCount val="1"/>
                <c:pt idx="0">
                  <c:v>Sales</c:v>
                </c:pt>
              </c:strCache>
            </c:strRef>
          </c:tx>
          <c:spPr>
            <a:ln w="19050" cap="rnd">
              <a:noFill/>
              <a:round/>
            </a:ln>
            <a:effectLst/>
          </c:spPr>
          <c:marker>
            <c:symbol val="circle"/>
            <c:size val="5"/>
            <c:spPr>
              <a:solidFill>
                <a:schemeClr val="accent1"/>
              </a:solidFill>
              <a:ln w="9525">
                <a:solidFill>
                  <a:schemeClr val="accent1"/>
                </a:solidFill>
              </a:ln>
              <a:effectLst/>
            </c:spPr>
          </c:marker>
          <c:xVal>
            <c:numRef>
              <c:f>'2.Regression'!$E$3:$E$22</c:f>
              <c:numCache>
                <c:formatCode>General</c:formatCode>
                <c:ptCount val="20"/>
                <c:pt idx="0">
                  <c:v>2100</c:v>
                </c:pt>
                <c:pt idx="1">
                  <c:v>2100</c:v>
                </c:pt>
                <c:pt idx="2">
                  <c:v>1500</c:v>
                </c:pt>
                <c:pt idx="3">
                  <c:v>1400</c:v>
                </c:pt>
                <c:pt idx="4">
                  <c:v>1400</c:v>
                </c:pt>
                <c:pt idx="5">
                  <c:v>2100</c:v>
                </c:pt>
                <c:pt idx="6">
                  <c:v>2200</c:v>
                </c:pt>
                <c:pt idx="7">
                  <c:v>2600</c:v>
                </c:pt>
                <c:pt idx="8">
                  <c:v>600</c:v>
                </c:pt>
                <c:pt idx="9">
                  <c:v>1000</c:v>
                </c:pt>
                <c:pt idx="10">
                  <c:v>2000</c:v>
                </c:pt>
                <c:pt idx="11">
                  <c:v>1100</c:v>
                </c:pt>
                <c:pt idx="12">
                  <c:v>2500</c:v>
                </c:pt>
                <c:pt idx="13">
                  <c:v>900</c:v>
                </c:pt>
                <c:pt idx="14">
                  <c:v>3300</c:v>
                </c:pt>
                <c:pt idx="15">
                  <c:v>3700</c:v>
                </c:pt>
                <c:pt idx="16">
                  <c:v>2300</c:v>
                </c:pt>
                <c:pt idx="17">
                  <c:v>1000</c:v>
                </c:pt>
                <c:pt idx="18">
                  <c:v>1900</c:v>
                </c:pt>
                <c:pt idx="19">
                  <c:v>1100</c:v>
                </c:pt>
              </c:numCache>
            </c:numRef>
          </c:xVal>
          <c:yVal>
            <c:numRef>
              <c:f>'2.Regression'!$F$3:$F$22</c:f>
              <c:numCache>
                <c:formatCode>General</c:formatCode>
                <c:ptCount val="20"/>
                <c:pt idx="0">
                  <c:v>60900</c:v>
                </c:pt>
                <c:pt idx="1">
                  <c:v>62100</c:v>
                </c:pt>
                <c:pt idx="2">
                  <c:v>57800</c:v>
                </c:pt>
                <c:pt idx="3">
                  <c:v>58800</c:v>
                </c:pt>
                <c:pt idx="4">
                  <c:v>63300</c:v>
                </c:pt>
                <c:pt idx="5">
                  <c:v>65200</c:v>
                </c:pt>
                <c:pt idx="6">
                  <c:v>62200</c:v>
                </c:pt>
                <c:pt idx="7">
                  <c:v>61100</c:v>
                </c:pt>
                <c:pt idx="8">
                  <c:v>56900</c:v>
                </c:pt>
                <c:pt idx="9">
                  <c:v>61000</c:v>
                </c:pt>
                <c:pt idx="10">
                  <c:v>58100</c:v>
                </c:pt>
                <c:pt idx="11">
                  <c:v>61000</c:v>
                </c:pt>
                <c:pt idx="12">
                  <c:v>60800</c:v>
                </c:pt>
                <c:pt idx="13">
                  <c:v>59200</c:v>
                </c:pt>
                <c:pt idx="14">
                  <c:v>61500</c:v>
                </c:pt>
                <c:pt idx="15">
                  <c:v>66800</c:v>
                </c:pt>
                <c:pt idx="16">
                  <c:v>63600</c:v>
                </c:pt>
                <c:pt idx="17">
                  <c:v>59000</c:v>
                </c:pt>
                <c:pt idx="18">
                  <c:v>64500</c:v>
                </c:pt>
                <c:pt idx="19">
                  <c:v>53300</c:v>
                </c:pt>
              </c:numCache>
            </c:numRef>
          </c:yVal>
          <c:smooth val="0"/>
          <c:extLst>
            <c:ext xmlns:c16="http://schemas.microsoft.com/office/drawing/2014/chart" uri="{C3380CC4-5D6E-409C-BE32-E72D297353CC}">
              <c16:uniqueId val="{00000000-6DCA-4AD1-A6D3-3ABBB3919EDB}"/>
            </c:ext>
          </c:extLst>
        </c:ser>
        <c:dLbls>
          <c:showLegendKey val="0"/>
          <c:showVal val="0"/>
          <c:showCatName val="0"/>
          <c:showSerName val="0"/>
          <c:showPercent val="0"/>
          <c:showBubbleSize val="0"/>
        </c:dLbls>
        <c:axId val="835491456"/>
        <c:axId val="835502496"/>
      </c:scatterChart>
      <c:valAx>
        <c:axId val="835491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502496"/>
        <c:crosses val="autoZero"/>
        <c:crossBetween val="midCat"/>
      </c:valAx>
      <c:valAx>
        <c:axId val="835502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4914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Residuals plot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'2.Regression'!$Z$34</c:f>
              <c:strCache>
                <c:ptCount val="1"/>
                <c:pt idx="0">
                  <c:v>Residuals</c:v>
                </c:pt>
              </c:strCache>
            </c:strRef>
          </c:tx>
          <c:spPr>
            <a:ln w="19050" cap="rnd">
              <a:noFill/>
              <a:round/>
            </a:ln>
            <a:effectLst/>
          </c:spPr>
          <c:marker>
            <c:symbol val="circle"/>
            <c:size val="5"/>
            <c:spPr>
              <a:solidFill>
                <a:schemeClr val="accent1"/>
              </a:solidFill>
              <a:ln w="9525">
                <a:solidFill>
                  <a:schemeClr val="accent1"/>
                </a:solidFill>
              </a:ln>
              <a:effectLst/>
            </c:spPr>
          </c:marker>
          <c:xVal>
            <c:numRef>
              <c:f>'2.Regression'!$Y$35:$Y$54</c:f>
              <c:numCache>
                <c:formatCode>General</c:formatCode>
                <c:ptCount val="20"/>
                <c:pt idx="0">
                  <c:v>59617.369959321688</c:v>
                </c:pt>
                <c:pt idx="1">
                  <c:v>61757.43368802085</c:v>
                </c:pt>
                <c:pt idx="2">
                  <c:v>57649.042631028839</c:v>
                </c:pt>
                <c:pt idx="3">
                  <c:v>60984.335245417336</c:v>
                </c:pt>
                <c:pt idx="4">
                  <c:v>61875.327786175854</c:v>
                </c:pt>
                <c:pt idx="5">
                  <c:v>64494.787255977724</c:v>
                </c:pt>
                <c:pt idx="6">
                  <c:v>63499.966634797944</c:v>
                </c:pt>
                <c:pt idx="7">
                  <c:v>62441.422024330604</c:v>
                </c:pt>
                <c:pt idx="8">
                  <c:v>56181.847268794154</c:v>
                </c:pt>
                <c:pt idx="9">
                  <c:v>61128.117814218953</c:v>
                </c:pt>
                <c:pt idx="10">
                  <c:v>58011.407999784496</c:v>
                </c:pt>
                <c:pt idx="11">
                  <c:v>61881.208858092876</c:v>
                </c:pt>
                <c:pt idx="12">
                  <c:v>62345.082353784463</c:v>
                </c:pt>
                <c:pt idx="13">
                  <c:v>58047.964064424916</c:v>
                </c:pt>
                <c:pt idx="14">
                  <c:v>61510.593658509577</c:v>
                </c:pt>
                <c:pt idx="15">
                  <c:v>65961.414714686267</c:v>
                </c:pt>
                <c:pt idx="16">
                  <c:v>62076.779244239289</c:v>
                </c:pt>
                <c:pt idx="17">
                  <c:v>58370.51490835657</c:v>
                </c:pt>
                <c:pt idx="18">
                  <c:v>64478.343280574263</c:v>
                </c:pt>
                <c:pt idx="19">
                  <c:v>54787.040609463365</c:v>
                </c:pt>
              </c:numCache>
            </c:numRef>
          </c:xVal>
          <c:yVal>
            <c:numRef>
              <c:f>'2.Regression'!$Z$35:$Z$54</c:f>
              <c:numCache>
                <c:formatCode>General</c:formatCode>
                <c:ptCount val="20"/>
                <c:pt idx="0">
                  <c:v>1282.6300406783121</c:v>
                </c:pt>
                <c:pt idx="1">
                  <c:v>342.56631197914976</c:v>
                </c:pt>
                <c:pt idx="2">
                  <c:v>150.95736897116149</c:v>
                </c:pt>
                <c:pt idx="3">
                  <c:v>-2184.3352454173364</c:v>
                </c:pt>
                <c:pt idx="4">
                  <c:v>1424.6722138241457</c:v>
                </c:pt>
                <c:pt idx="5">
                  <c:v>705.21274402227573</c:v>
                </c:pt>
                <c:pt idx="6">
                  <c:v>-1299.9666347979437</c:v>
                </c:pt>
                <c:pt idx="7">
                  <c:v>-1341.4220243306045</c:v>
                </c:pt>
                <c:pt idx="8">
                  <c:v>718.15273120584607</c:v>
                </c:pt>
                <c:pt idx="9">
                  <c:v>-128.11781421895284</c:v>
                </c:pt>
                <c:pt idx="10">
                  <c:v>88.592000215503504</c:v>
                </c:pt>
                <c:pt idx="11">
                  <c:v>-881.20885809287574</c:v>
                </c:pt>
                <c:pt idx="12">
                  <c:v>-1545.0823537844626</c:v>
                </c:pt>
                <c:pt idx="13">
                  <c:v>1152.0359355750843</c:v>
                </c:pt>
                <c:pt idx="14">
                  <c:v>-10.593658509576926</c:v>
                </c:pt>
                <c:pt idx="15">
                  <c:v>838.58528531373304</c:v>
                </c:pt>
                <c:pt idx="16">
                  <c:v>1523.2207557607107</c:v>
                </c:pt>
                <c:pt idx="17">
                  <c:v>629.48509164342977</c:v>
                </c:pt>
                <c:pt idx="18">
                  <c:v>21.65671942573681</c:v>
                </c:pt>
                <c:pt idx="19">
                  <c:v>-1487.0406094633654</c:v>
                </c:pt>
              </c:numCache>
            </c:numRef>
          </c:yVal>
          <c:smooth val="0"/>
          <c:extLst>
            <c:ext xmlns:c16="http://schemas.microsoft.com/office/drawing/2014/chart" uri="{C3380CC4-5D6E-409C-BE32-E72D297353CC}">
              <c16:uniqueId val="{00000000-AF3F-4925-B5AD-05A26413B713}"/>
            </c:ext>
          </c:extLst>
        </c:ser>
        <c:dLbls>
          <c:showLegendKey val="0"/>
          <c:showVal val="0"/>
          <c:showCatName val="0"/>
          <c:showSerName val="0"/>
          <c:showPercent val="0"/>
          <c:showBubbleSize val="0"/>
        </c:dLbls>
        <c:axId val="628510464"/>
        <c:axId val="628506144"/>
      </c:scatterChart>
      <c:valAx>
        <c:axId val="628510464"/>
        <c:scaling>
          <c:orientation val="minMax"/>
          <c:min val="50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506144"/>
        <c:crosses val="autoZero"/>
        <c:crossBetween val="midCat"/>
      </c:valAx>
      <c:valAx>
        <c:axId val="62850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5104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Residuals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Residuals distribution</a:t>
          </a:r>
        </a:p>
      </cx:txPr>
    </cx:title>
    <cx:plotArea>
      <cx:plotAreaRegion>
        <cx:series layoutId="clusteredColumn" uniqueId="{7CD453EE-071E-4170-A702-B9B7DD63B914}">
          <cx:tx>
            <cx:txData>
              <cx:f>_xlchart.v1.0</cx:f>
              <cx:v>Residuals</cx:v>
            </cx:txData>
          </cx:tx>
          <cx:dataId val="0"/>
          <cx:layoutPr>
            <cx:binning intervalClosed="r">
              <cx:binCount val="6"/>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228600</xdr:colOff>
      <xdr:row>0</xdr:row>
      <xdr:rowOff>83820</xdr:rowOff>
    </xdr:from>
    <xdr:to>
      <xdr:col>13</xdr:col>
      <xdr:colOff>266700</xdr:colOff>
      <xdr:row>7</xdr:row>
      <xdr:rowOff>83820</xdr:rowOff>
    </xdr:to>
    <xdr:sp macro="" textlink="">
      <xdr:nvSpPr>
        <xdr:cNvPr id="2" name="TextBox 1">
          <a:extLst>
            <a:ext uri="{FF2B5EF4-FFF2-40B4-BE49-F238E27FC236}">
              <a16:creationId xmlns:a16="http://schemas.microsoft.com/office/drawing/2014/main" id="{B3150DDC-9DFC-B17D-4D31-DDDEEC17F816}"/>
            </a:ext>
          </a:extLst>
        </xdr:cNvPr>
        <xdr:cNvSpPr txBox="1"/>
      </xdr:nvSpPr>
      <xdr:spPr>
        <a:xfrm>
          <a:off x="4495800" y="83820"/>
          <a:ext cx="3695700" cy="1280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Problem statement: </a:t>
          </a:r>
          <a:r>
            <a:rPr lang="en-US" sz="1100"/>
            <a:t>A restaurant</a:t>
          </a:r>
          <a:r>
            <a:rPr lang="en-US" sz="1100" baseline="0"/>
            <a:t> manager wants to predict restaurant sales data based on various factor such as area population, family average household income, number of competitors, advertising spendings, and location. Data are collected and ready to analyze. (Data are synthetic for multivariate regression purposes).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121920</xdr:colOff>
      <xdr:row>0</xdr:row>
      <xdr:rowOff>38100</xdr:rowOff>
    </xdr:from>
    <xdr:to>
      <xdr:col>9</xdr:col>
      <xdr:colOff>396240</xdr:colOff>
      <xdr:row>3</xdr:row>
      <xdr:rowOff>38100</xdr:rowOff>
    </xdr:to>
    <xdr:sp macro="" textlink="">
      <xdr:nvSpPr>
        <xdr:cNvPr id="2" name="TextBox 1">
          <a:extLst>
            <a:ext uri="{FF2B5EF4-FFF2-40B4-BE49-F238E27FC236}">
              <a16:creationId xmlns:a16="http://schemas.microsoft.com/office/drawing/2014/main" id="{C7B897C3-8E8A-BFFE-9E46-BBE32E4CA5B0}"/>
            </a:ext>
          </a:extLst>
        </xdr:cNvPr>
        <xdr:cNvSpPr txBox="1"/>
      </xdr:nvSpPr>
      <xdr:spPr>
        <a:xfrm>
          <a:off x="121920" y="38100"/>
          <a:ext cx="5760720" cy="548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First</a:t>
          </a:r>
          <a:r>
            <a:rPr lang="en-US" sz="1100" baseline="0"/>
            <a:t> I will add columns for location and treat them as dummy variables by using filter option. Note that I wont do Quebec as it will return perfect multicollinearity</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289560</xdr:colOff>
      <xdr:row>0</xdr:row>
      <xdr:rowOff>76200</xdr:rowOff>
    </xdr:from>
    <xdr:to>
      <xdr:col>16</xdr:col>
      <xdr:colOff>38100</xdr:colOff>
      <xdr:row>3</xdr:row>
      <xdr:rowOff>38100</xdr:rowOff>
    </xdr:to>
    <xdr:sp macro="" textlink="">
      <xdr:nvSpPr>
        <xdr:cNvPr id="2" name="TextBox 1">
          <a:extLst>
            <a:ext uri="{FF2B5EF4-FFF2-40B4-BE49-F238E27FC236}">
              <a16:creationId xmlns:a16="http://schemas.microsoft.com/office/drawing/2014/main" id="{25382414-BF84-8B1C-A510-05FF28A0CAF9}"/>
            </a:ext>
          </a:extLst>
        </xdr:cNvPr>
        <xdr:cNvSpPr txBox="1"/>
      </xdr:nvSpPr>
      <xdr:spPr>
        <a:xfrm>
          <a:off x="6385560" y="76200"/>
          <a:ext cx="2796540" cy="5105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 perform a multivariate regression model</a:t>
          </a:r>
        </a:p>
      </xdr:txBody>
    </xdr:sp>
    <xdr:clientData/>
  </xdr:twoCellAnchor>
  <xdr:twoCellAnchor>
    <xdr:from>
      <xdr:col>22</xdr:col>
      <xdr:colOff>312420</xdr:colOff>
      <xdr:row>0</xdr:row>
      <xdr:rowOff>106680</xdr:rowOff>
    </xdr:from>
    <xdr:to>
      <xdr:col>27</xdr:col>
      <xdr:colOff>121920</xdr:colOff>
      <xdr:row>4</xdr:row>
      <xdr:rowOff>167640</xdr:rowOff>
    </xdr:to>
    <xdr:sp macro="" textlink="">
      <xdr:nvSpPr>
        <xdr:cNvPr id="3" name="TextBox 2">
          <a:extLst>
            <a:ext uri="{FF2B5EF4-FFF2-40B4-BE49-F238E27FC236}">
              <a16:creationId xmlns:a16="http://schemas.microsoft.com/office/drawing/2014/main" id="{FC134D28-C17B-CDF9-5A3C-47FF2590107B}"/>
            </a:ext>
          </a:extLst>
        </xdr:cNvPr>
        <xdr:cNvSpPr txBox="1"/>
      </xdr:nvSpPr>
      <xdr:spPr>
        <a:xfrm>
          <a:off x="13190220" y="106680"/>
          <a:ext cx="2857500" cy="7924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 decided to perform</a:t>
          </a:r>
          <a:r>
            <a:rPr lang="en-US" sz="1100" baseline="0"/>
            <a:t> a second model without the provinces as we dont have high significance for the provinces</a:t>
          </a:r>
          <a:endParaRPr lang="en-US" sz="1100"/>
        </a:p>
      </xdr:txBody>
    </xdr:sp>
    <xdr:clientData/>
  </xdr:twoCellAnchor>
  <xdr:twoCellAnchor>
    <xdr:from>
      <xdr:col>33</xdr:col>
      <xdr:colOff>320040</xdr:colOff>
      <xdr:row>0</xdr:row>
      <xdr:rowOff>106680</xdr:rowOff>
    </xdr:from>
    <xdr:to>
      <xdr:col>39</xdr:col>
      <xdr:colOff>266700</xdr:colOff>
      <xdr:row>3</xdr:row>
      <xdr:rowOff>129540</xdr:rowOff>
    </xdr:to>
    <xdr:sp macro="" textlink="">
      <xdr:nvSpPr>
        <xdr:cNvPr id="5" name="TextBox 4">
          <a:extLst>
            <a:ext uri="{FF2B5EF4-FFF2-40B4-BE49-F238E27FC236}">
              <a16:creationId xmlns:a16="http://schemas.microsoft.com/office/drawing/2014/main" id="{F292AC8C-E35A-DA44-D20B-74989903A9EC}"/>
            </a:ext>
          </a:extLst>
        </xdr:cNvPr>
        <xdr:cNvSpPr txBox="1"/>
      </xdr:nvSpPr>
      <xdr:spPr>
        <a:xfrm>
          <a:off x="19903440" y="106680"/>
          <a:ext cx="3604260"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section I will check</a:t>
          </a:r>
          <a:r>
            <a:rPr lang="en-US" sz="1100" baseline="0"/>
            <a:t> the second model for efficiency and assumptions.</a:t>
          </a:r>
          <a:endParaRPr lang="en-US" sz="1100"/>
        </a:p>
      </xdr:txBody>
    </xdr:sp>
    <xdr:clientData/>
  </xdr:twoCellAnchor>
  <xdr:twoCellAnchor>
    <xdr:from>
      <xdr:col>34</xdr:col>
      <xdr:colOff>152399</xdr:colOff>
      <xdr:row>6</xdr:row>
      <xdr:rowOff>80681</xdr:rowOff>
    </xdr:from>
    <xdr:to>
      <xdr:col>38</xdr:col>
      <xdr:colOff>298972</xdr:colOff>
      <xdr:row>15</xdr:row>
      <xdr:rowOff>117660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6A645BDD-78AD-85EA-A1F8-2656A492F5F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1259799" y="1177961"/>
              <a:ext cx="2584973" cy="171337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34</xdr:col>
      <xdr:colOff>228599</xdr:colOff>
      <xdr:row>18</xdr:row>
      <xdr:rowOff>44823</xdr:rowOff>
    </xdr:from>
    <xdr:to>
      <xdr:col>41</xdr:col>
      <xdr:colOff>493058</xdr:colOff>
      <xdr:row>27</xdr:row>
      <xdr:rowOff>143435</xdr:rowOff>
    </xdr:to>
    <xdr:graphicFrame macro="">
      <xdr:nvGraphicFramePr>
        <xdr:cNvPr id="7" name="Chart 6">
          <a:extLst>
            <a:ext uri="{FF2B5EF4-FFF2-40B4-BE49-F238E27FC236}">
              <a16:creationId xmlns:a16="http://schemas.microsoft.com/office/drawing/2014/main" id="{ED3BEC25-FAA5-B661-B444-21D72A92D1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0</xdr:colOff>
      <xdr:row>42</xdr:row>
      <xdr:rowOff>0</xdr:rowOff>
    </xdr:from>
    <xdr:to>
      <xdr:col>39</xdr:col>
      <xdr:colOff>363071</xdr:colOff>
      <xdr:row>52</xdr:row>
      <xdr:rowOff>8965</xdr:rowOff>
    </xdr:to>
    <xdr:graphicFrame macro="">
      <xdr:nvGraphicFramePr>
        <xdr:cNvPr id="10" name="Chart 9">
          <a:extLst>
            <a:ext uri="{FF2B5EF4-FFF2-40B4-BE49-F238E27FC236}">
              <a16:creationId xmlns:a16="http://schemas.microsoft.com/office/drawing/2014/main" id="{45056D05-6BF7-4855-81DF-4D16BB8F1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40</xdr:col>
      <xdr:colOff>0</xdr:colOff>
      <xdr:row>42</xdr:row>
      <xdr:rowOff>0</xdr:rowOff>
    </xdr:from>
    <xdr:to>
      <xdr:col>44</xdr:col>
      <xdr:colOff>555812</xdr:colOff>
      <xdr:row>52</xdr:row>
      <xdr:rowOff>0</xdr:rowOff>
    </xdr:to>
    <xdr:graphicFrame macro="">
      <xdr:nvGraphicFramePr>
        <xdr:cNvPr id="13" name="Chart 12">
          <a:extLst>
            <a:ext uri="{FF2B5EF4-FFF2-40B4-BE49-F238E27FC236}">
              <a16:creationId xmlns:a16="http://schemas.microsoft.com/office/drawing/2014/main" id="{EAC679C3-C786-4045-AC66-EC16966305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0</xdr:colOff>
      <xdr:row>53</xdr:row>
      <xdr:rowOff>0</xdr:rowOff>
    </xdr:from>
    <xdr:to>
      <xdr:col>39</xdr:col>
      <xdr:colOff>367553</xdr:colOff>
      <xdr:row>64</xdr:row>
      <xdr:rowOff>44823</xdr:rowOff>
    </xdr:to>
    <xdr:graphicFrame macro="">
      <xdr:nvGraphicFramePr>
        <xdr:cNvPr id="15" name="Chart 14">
          <a:extLst>
            <a:ext uri="{FF2B5EF4-FFF2-40B4-BE49-F238E27FC236}">
              <a16:creationId xmlns:a16="http://schemas.microsoft.com/office/drawing/2014/main" id="{3DD47D4A-A646-4622-8DFD-B5ECA7D28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40</xdr:col>
      <xdr:colOff>0</xdr:colOff>
      <xdr:row>53</xdr:row>
      <xdr:rowOff>0</xdr:rowOff>
    </xdr:from>
    <xdr:to>
      <xdr:col>44</xdr:col>
      <xdr:colOff>555812</xdr:colOff>
      <xdr:row>64</xdr:row>
      <xdr:rowOff>8964</xdr:rowOff>
    </xdr:to>
    <xdr:graphicFrame macro="">
      <xdr:nvGraphicFramePr>
        <xdr:cNvPr id="17" name="Chart 16">
          <a:extLst>
            <a:ext uri="{FF2B5EF4-FFF2-40B4-BE49-F238E27FC236}">
              <a16:creationId xmlns:a16="http://schemas.microsoft.com/office/drawing/2014/main" id="{C6BB520E-C300-4138-B028-AFF13C79C8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34</xdr:col>
      <xdr:colOff>0</xdr:colOff>
      <xdr:row>99</xdr:row>
      <xdr:rowOff>0</xdr:rowOff>
    </xdr:from>
    <xdr:to>
      <xdr:col>40</xdr:col>
      <xdr:colOff>17930</xdr:colOff>
      <xdr:row>110</xdr:row>
      <xdr:rowOff>89647</xdr:rowOff>
    </xdr:to>
    <xdr:graphicFrame macro="">
      <xdr:nvGraphicFramePr>
        <xdr:cNvPr id="19" name="Chart 18">
          <a:extLst>
            <a:ext uri="{FF2B5EF4-FFF2-40B4-BE49-F238E27FC236}">
              <a16:creationId xmlns:a16="http://schemas.microsoft.com/office/drawing/2014/main" id="{FE16EBD9-C202-4564-88A4-256B680419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8100D6-8074-4614-B0C8-CBB97D845346}" name="Table1" displayName="Table1" ref="A5:J25" totalsRowShown="0">
  <autoFilter ref="A5:J25" xr:uid="{E88100D6-8074-4614-B0C8-CBB97D845346}"/>
  <tableColumns count="10">
    <tableColumn id="1" xr3:uid="{3078AF62-FA60-4DAF-A598-95995873FC7A}" name="Sales"/>
    <tableColumn id="2" xr3:uid="{7972F371-D13D-49E2-919D-F00198BA01FA}" name="Pop"/>
    <tableColumn id="3" xr3:uid="{50DA596E-B433-4375-853C-672DE267925F}" name="Inc"/>
    <tableColumn id="4" xr3:uid="{4BDE14DE-0A03-4340-9BAA-A63E4EA54188}" name="Comp"/>
    <tableColumn id="5" xr3:uid="{B5E51A80-356E-44A3-87AC-B1A9A67FBEEF}" name="Adv"/>
    <tableColumn id="6" xr3:uid="{046A0636-9441-4188-8316-C80C12A97420}" name="Loc"/>
    <tableColumn id="7" xr3:uid="{C17D3577-9D01-42DA-BD04-0F3A2E04F774}" name="AlTA"/>
    <tableColumn id="8" xr3:uid="{7E528DD3-881D-44C8-B33C-8615A36D309B}" name="BC"/>
    <tableColumn id="9" xr3:uid="{68BAF240-CD36-4949-A8D0-82DFCD3A84D2}" name="NS"/>
    <tableColumn id="10" xr3:uid="{BA7B6A56-C75A-44BD-8D4C-8C80CE8DE62F}" name="O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A973D-0488-446C-9FBE-D9A10B9AC393}">
  <dimension ref="A1:F21"/>
  <sheetViews>
    <sheetView showGridLines="0" tabSelected="1" workbookViewId="0">
      <selection activeCell="L25" sqref="L25"/>
    </sheetView>
  </sheetViews>
  <sheetFormatPr defaultRowHeight="14.4" x14ac:dyDescent="0.3"/>
  <sheetData>
    <row r="1" spans="1:6" x14ac:dyDescent="0.3">
      <c r="A1" t="s">
        <v>0</v>
      </c>
      <c r="B1" t="s">
        <v>1</v>
      </c>
      <c r="C1" t="s">
        <v>2</v>
      </c>
      <c r="D1" t="s">
        <v>3</v>
      </c>
      <c r="E1" t="s">
        <v>4</v>
      </c>
      <c r="F1" t="s">
        <v>5</v>
      </c>
    </row>
    <row r="2" spans="1:6" x14ac:dyDescent="0.3">
      <c r="A2">
        <v>60900</v>
      </c>
      <c r="B2">
        <v>204300</v>
      </c>
      <c r="C2">
        <v>41600</v>
      </c>
      <c r="D2">
        <v>1</v>
      </c>
      <c r="E2">
        <v>2100</v>
      </c>
      <c r="F2" t="s">
        <v>6</v>
      </c>
    </row>
    <row r="3" spans="1:6" x14ac:dyDescent="0.3">
      <c r="A3">
        <v>62100</v>
      </c>
      <c r="B3">
        <v>313100</v>
      </c>
      <c r="C3">
        <v>46100</v>
      </c>
      <c r="D3">
        <v>3</v>
      </c>
      <c r="E3">
        <v>2100</v>
      </c>
      <c r="F3" t="s">
        <v>7</v>
      </c>
    </row>
    <row r="4" spans="1:6" x14ac:dyDescent="0.3">
      <c r="A4">
        <v>57800</v>
      </c>
      <c r="B4">
        <v>357000</v>
      </c>
      <c r="C4">
        <v>41300</v>
      </c>
      <c r="D4">
        <v>4</v>
      </c>
      <c r="E4">
        <v>1500</v>
      </c>
      <c r="F4" t="s">
        <v>6</v>
      </c>
    </row>
    <row r="5" spans="1:6" x14ac:dyDescent="0.3">
      <c r="A5">
        <v>58800</v>
      </c>
      <c r="B5">
        <v>246800</v>
      </c>
      <c r="C5">
        <v>46100</v>
      </c>
      <c r="D5">
        <v>2</v>
      </c>
      <c r="E5">
        <v>1400</v>
      </c>
      <c r="F5" t="s">
        <v>8</v>
      </c>
    </row>
    <row r="6" spans="1:6" x14ac:dyDescent="0.3">
      <c r="A6">
        <v>63300</v>
      </c>
      <c r="B6">
        <v>479000</v>
      </c>
      <c r="C6">
        <v>42900</v>
      </c>
      <c r="D6">
        <v>2</v>
      </c>
      <c r="E6">
        <v>1400</v>
      </c>
      <c r="F6" t="s">
        <v>7</v>
      </c>
    </row>
    <row r="7" spans="1:6" x14ac:dyDescent="0.3">
      <c r="A7">
        <v>65200</v>
      </c>
      <c r="B7">
        <v>208800</v>
      </c>
      <c r="C7">
        <v>48000</v>
      </c>
      <c r="D7">
        <v>0</v>
      </c>
      <c r="E7">
        <v>2100</v>
      </c>
      <c r="F7" t="s">
        <v>7</v>
      </c>
    </row>
    <row r="8" spans="1:6" x14ac:dyDescent="0.3">
      <c r="A8">
        <v>62200</v>
      </c>
      <c r="B8">
        <v>496400</v>
      </c>
      <c r="C8">
        <v>43500</v>
      </c>
      <c r="D8">
        <v>2</v>
      </c>
      <c r="E8">
        <v>2200</v>
      </c>
      <c r="F8" t="s">
        <v>8</v>
      </c>
    </row>
    <row r="9" spans="1:6" x14ac:dyDescent="0.3">
      <c r="A9">
        <v>61100</v>
      </c>
      <c r="B9">
        <v>432100</v>
      </c>
      <c r="C9">
        <v>40600</v>
      </c>
      <c r="D9">
        <v>1</v>
      </c>
      <c r="E9">
        <v>2600</v>
      </c>
      <c r="F9" t="s">
        <v>9</v>
      </c>
    </row>
    <row r="10" spans="1:6" x14ac:dyDescent="0.3">
      <c r="A10">
        <v>56900</v>
      </c>
      <c r="B10">
        <v>188200</v>
      </c>
      <c r="C10">
        <v>45800</v>
      </c>
      <c r="D10">
        <v>5</v>
      </c>
      <c r="E10">
        <v>600</v>
      </c>
      <c r="F10" t="s">
        <v>9</v>
      </c>
    </row>
    <row r="11" spans="1:6" x14ac:dyDescent="0.3">
      <c r="A11">
        <v>61000</v>
      </c>
      <c r="B11">
        <v>378800</v>
      </c>
      <c r="C11">
        <v>47700</v>
      </c>
      <c r="D11">
        <v>4</v>
      </c>
      <c r="E11">
        <v>1000</v>
      </c>
      <c r="F11" t="s">
        <v>10</v>
      </c>
    </row>
    <row r="12" spans="1:6" x14ac:dyDescent="0.3">
      <c r="A12">
        <v>58100</v>
      </c>
      <c r="B12">
        <v>104300</v>
      </c>
      <c r="C12">
        <v>45900</v>
      </c>
      <c r="D12">
        <v>4</v>
      </c>
      <c r="E12">
        <v>2000</v>
      </c>
      <c r="F12" t="s">
        <v>10</v>
      </c>
    </row>
    <row r="13" spans="1:6" x14ac:dyDescent="0.3">
      <c r="A13">
        <v>61000</v>
      </c>
      <c r="B13">
        <v>292000</v>
      </c>
      <c r="C13">
        <v>48900</v>
      </c>
      <c r="D13">
        <v>3</v>
      </c>
      <c r="E13">
        <v>1100</v>
      </c>
      <c r="F13" t="s">
        <v>9</v>
      </c>
    </row>
    <row r="14" spans="1:6" x14ac:dyDescent="0.3">
      <c r="A14">
        <v>60800</v>
      </c>
      <c r="B14">
        <v>220100</v>
      </c>
      <c r="C14">
        <v>46500</v>
      </c>
      <c r="D14">
        <v>2</v>
      </c>
      <c r="E14">
        <v>2500</v>
      </c>
      <c r="F14" t="s">
        <v>7</v>
      </c>
    </row>
    <row r="15" spans="1:6" x14ac:dyDescent="0.3">
      <c r="A15">
        <v>59200</v>
      </c>
      <c r="B15">
        <v>310400</v>
      </c>
      <c r="C15">
        <v>44200</v>
      </c>
      <c r="D15">
        <v>4</v>
      </c>
      <c r="E15">
        <v>900</v>
      </c>
      <c r="F15" t="s">
        <v>6</v>
      </c>
    </row>
    <row r="16" spans="1:6" x14ac:dyDescent="0.3">
      <c r="A16">
        <v>61500</v>
      </c>
      <c r="B16">
        <v>316200</v>
      </c>
      <c r="C16">
        <v>44600</v>
      </c>
      <c r="D16">
        <v>4</v>
      </c>
      <c r="E16">
        <v>3300</v>
      </c>
      <c r="F16" t="s">
        <v>6</v>
      </c>
    </row>
    <row r="17" spans="1:6" x14ac:dyDescent="0.3">
      <c r="A17">
        <v>66800</v>
      </c>
      <c r="B17">
        <v>385300</v>
      </c>
      <c r="C17">
        <v>43400</v>
      </c>
      <c r="D17">
        <v>0</v>
      </c>
      <c r="E17">
        <v>3700</v>
      </c>
      <c r="F17" t="s">
        <v>6</v>
      </c>
    </row>
    <row r="18" spans="1:6" x14ac:dyDescent="0.3">
      <c r="A18">
        <v>63600</v>
      </c>
      <c r="B18">
        <v>218400</v>
      </c>
      <c r="C18">
        <v>48100</v>
      </c>
      <c r="D18">
        <v>3</v>
      </c>
      <c r="E18">
        <v>2300</v>
      </c>
      <c r="F18" t="s">
        <v>10</v>
      </c>
    </row>
    <row r="19" spans="1:6" x14ac:dyDescent="0.3">
      <c r="A19">
        <v>59000</v>
      </c>
      <c r="B19">
        <v>434200</v>
      </c>
      <c r="C19">
        <v>43600</v>
      </c>
      <c r="D19">
        <v>5</v>
      </c>
      <c r="E19">
        <v>1000</v>
      </c>
      <c r="F19" t="s">
        <v>6</v>
      </c>
    </row>
    <row r="20" spans="1:6" x14ac:dyDescent="0.3">
      <c r="A20">
        <v>64500</v>
      </c>
      <c r="B20">
        <v>452600</v>
      </c>
      <c r="C20">
        <v>43500</v>
      </c>
      <c r="D20">
        <v>0</v>
      </c>
      <c r="E20">
        <v>1900</v>
      </c>
      <c r="F20" t="s">
        <v>6</v>
      </c>
    </row>
    <row r="21" spans="1:6" x14ac:dyDescent="0.3">
      <c r="A21">
        <v>53300</v>
      </c>
      <c r="B21">
        <v>188600</v>
      </c>
      <c r="C21">
        <v>42400</v>
      </c>
      <c r="D21">
        <v>5</v>
      </c>
      <c r="E21">
        <v>1100</v>
      </c>
      <c r="F21" t="s">
        <v>6</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A2876-3C78-41CE-B5C4-21E6B5321AA0}">
  <dimension ref="A5:J51"/>
  <sheetViews>
    <sheetView showGridLines="0" workbookViewId="0">
      <selection activeCell="L34" sqref="L34"/>
    </sheetView>
  </sheetViews>
  <sheetFormatPr defaultRowHeight="14.4" x14ac:dyDescent="0.3"/>
  <sheetData>
    <row r="5" spans="1:10" x14ac:dyDescent="0.3">
      <c r="A5" t="s">
        <v>0</v>
      </c>
      <c r="B5" t="s">
        <v>1</v>
      </c>
      <c r="C5" t="s">
        <v>2</v>
      </c>
      <c r="D5" t="s">
        <v>3</v>
      </c>
      <c r="E5" t="s">
        <v>4</v>
      </c>
      <c r="F5" t="s">
        <v>5</v>
      </c>
      <c r="G5" t="s">
        <v>11</v>
      </c>
      <c r="H5" t="s">
        <v>7</v>
      </c>
      <c r="I5" t="s">
        <v>8</v>
      </c>
      <c r="J5" t="s">
        <v>6</v>
      </c>
    </row>
    <row r="6" spans="1:10" x14ac:dyDescent="0.3">
      <c r="A6">
        <v>60900</v>
      </c>
      <c r="B6">
        <v>204300</v>
      </c>
      <c r="C6">
        <v>41600</v>
      </c>
      <c r="D6">
        <v>1</v>
      </c>
      <c r="E6">
        <v>2100</v>
      </c>
      <c r="F6" t="s">
        <v>6</v>
      </c>
      <c r="G6">
        <v>0</v>
      </c>
      <c r="H6">
        <v>0</v>
      </c>
      <c r="I6">
        <v>0</v>
      </c>
      <c r="J6">
        <v>1</v>
      </c>
    </row>
    <row r="7" spans="1:10" x14ac:dyDescent="0.3">
      <c r="A7">
        <v>62100</v>
      </c>
      <c r="B7">
        <v>313100</v>
      </c>
      <c r="C7">
        <v>46100</v>
      </c>
      <c r="D7">
        <v>3</v>
      </c>
      <c r="E7">
        <v>2100</v>
      </c>
      <c r="F7" t="s">
        <v>7</v>
      </c>
      <c r="G7">
        <v>0</v>
      </c>
      <c r="H7">
        <v>1</v>
      </c>
      <c r="I7">
        <v>0</v>
      </c>
      <c r="J7">
        <v>0</v>
      </c>
    </row>
    <row r="8" spans="1:10" x14ac:dyDescent="0.3">
      <c r="A8">
        <v>57800</v>
      </c>
      <c r="B8">
        <v>357000</v>
      </c>
      <c r="C8">
        <v>41300</v>
      </c>
      <c r="D8">
        <v>4</v>
      </c>
      <c r="E8">
        <v>1500</v>
      </c>
      <c r="F8" t="s">
        <v>6</v>
      </c>
      <c r="G8">
        <v>0</v>
      </c>
      <c r="H8">
        <v>0</v>
      </c>
      <c r="I8">
        <v>0</v>
      </c>
      <c r="J8">
        <v>1</v>
      </c>
    </row>
    <row r="9" spans="1:10" x14ac:dyDescent="0.3">
      <c r="A9">
        <v>58800</v>
      </c>
      <c r="B9">
        <v>246800</v>
      </c>
      <c r="C9">
        <v>46100</v>
      </c>
      <c r="D9">
        <v>2</v>
      </c>
      <c r="E9">
        <v>1400</v>
      </c>
      <c r="F9" t="s">
        <v>8</v>
      </c>
      <c r="G9">
        <v>0</v>
      </c>
      <c r="H9">
        <v>0</v>
      </c>
      <c r="I9">
        <v>1</v>
      </c>
      <c r="J9">
        <v>0</v>
      </c>
    </row>
    <row r="10" spans="1:10" x14ac:dyDescent="0.3">
      <c r="A10">
        <v>63300</v>
      </c>
      <c r="B10">
        <v>479000</v>
      </c>
      <c r="C10">
        <v>42900</v>
      </c>
      <c r="D10">
        <v>2</v>
      </c>
      <c r="E10">
        <v>1400</v>
      </c>
      <c r="F10" t="s">
        <v>7</v>
      </c>
      <c r="G10">
        <v>0</v>
      </c>
      <c r="H10">
        <v>1</v>
      </c>
      <c r="I10">
        <v>0</v>
      </c>
      <c r="J10">
        <v>0</v>
      </c>
    </row>
    <row r="11" spans="1:10" x14ac:dyDescent="0.3">
      <c r="A11">
        <v>65200</v>
      </c>
      <c r="B11">
        <v>208800</v>
      </c>
      <c r="C11">
        <v>48000</v>
      </c>
      <c r="D11">
        <v>0</v>
      </c>
      <c r="E11">
        <v>2100</v>
      </c>
      <c r="F11" t="s">
        <v>7</v>
      </c>
      <c r="G11">
        <v>0</v>
      </c>
      <c r="H11">
        <v>1</v>
      </c>
      <c r="I11">
        <v>0</v>
      </c>
      <c r="J11">
        <v>0</v>
      </c>
    </row>
    <row r="12" spans="1:10" x14ac:dyDescent="0.3">
      <c r="A12">
        <v>62200</v>
      </c>
      <c r="B12">
        <v>496400</v>
      </c>
      <c r="C12">
        <v>43500</v>
      </c>
      <c r="D12">
        <v>2</v>
      </c>
      <c r="E12">
        <v>2200</v>
      </c>
      <c r="F12" t="s">
        <v>8</v>
      </c>
      <c r="G12">
        <v>0</v>
      </c>
      <c r="H12">
        <v>0</v>
      </c>
      <c r="I12">
        <v>1</v>
      </c>
      <c r="J12">
        <v>0</v>
      </c>
    </row>
    <row r="13" spans="1:10" x14ac:dyDescent="0.3">
      <c r="A13">
        <v>61100</v>
      </c>
      <c r="B13">
        <v>432100</v>
      </c>
      <c r="C13">
        <v>40600</v>
      </c>
      <c r="D13">
        <v>1</v>
      </c>
      <c r="E13">
        <v>2600</v>
      </c>
      <c r="F13" t="s">
        <v>9</v>
      </c>
      <c r="G13">
        <v>0</v>
      </c>
      <c r="H13">
        <v>0</v>
      </c>
      <c r="I13">
        <v>0</v>
      </c>
      <c r="J13">
        <v>0</v>
      </c>
    </row>
    <row r="14" spans="1:10" x14ac:dyDescent="0.3">
      <c r="A14">
        <v>56900</v>
      </c>
      <c r="B14">
        <v>188200</v>
      </c>
      <c r="C14">
        <v>45800</v>
      </c>
      <c r="D14">
        <v>5</v>
      </c>
      <c r="E14">
        <v>600</v>
      </c>
      <c r="F14" t="s">
        <v>9</v>
      </c>
      <c r="G14">
        <v>0</v>
      </c>
      <c r="H14">
        <v>0</v>
      </c>
      <c r="I14">
        <v>0</v>
      </c>
      <c r="J14">
        <v>0</v>
      </c>
    </row>
    <row r="15" spans="1:10" x14ac:dyDescent="0.3">
      <c r="A15">
        <v>61000</v>
      </c>
      <c r="B15">
        <v>378800</v>
      </c>
      <c r="C15">
        <v>47700</v>
      </c>
      <c r="D15">
        <v>4</v>
      </c>
      <c r="E15">
        <v>1000</v>
      </c>
      <c r="F15" t="s">
        <v>10</v>
      </c>
      <c r="G15">
        <v>1</v>
      </c>
      <c r="H15">
        <v>0</v>
      </c>
      <c r="I15">
        <v>0</v>
      </c>
      <c r="J15">
        <v>0</v>
      </c>
    </row>
    <row r="16" spans="1:10" x14ac:dyDescent="0.3">
      <c r="A16">
        <v>58100</v>
      </c>
      <c r="B16">
        <v>104300</v>
      </c>
      <c r="C16">
        <v>45900</v>
      </c>
      <c r="D16">
        <v>4</v>
      </c>
      <c r="E16">
        <v>2000</v>
      </c>
      <c r="F16" t="s">
        <v>10</v>
      </c>
      <c r="G16">
        <v>1</v>
      </c>
      <c r="H16">
        <v>0</v>
      </c>
      <c r="I16">
        <v>0</v>
      </c>
      <c r="J16">
        <v>0</v>
      </c>
    </row>
    <row r="17" spans="1:10" x14ac:dyDescent="0.3">
      <c r="A17">
        <v>61000</v>
      </c>
      <c r="B17">
        <v>292000</v>
      </c>
      <c r="C17">
        <v>48900</v>
      </c>
      <c r="D17">
        <v>3</v>
      </c>
      <c r="E17">
        <v>1100</v>
      </c>
      <c r="F17" t="s">
        <v>9</v>
      </c>
      <c r="G17">
        <v>0</v>
      </c>
      <c r="H17">
        <v>0</v>
      </c>
      <c r="I17">
        <v>0</v>
      </c>
      <c r="J17">
        <v>0</v>
      </c>
    </row>
    <row r="18" spans="1:10" x14ac:dyDescent="0.3">
      <c r="A18">
        <v>60800</v>
      </c>
      <c r="B18">
        <v>220100</v>
      </c>
      <c r="C18">
        <v>46500</v>
      </c>
      <c r="D18">
        <v>2</v>
      </c>
      <c r="E18">
        <v>2500</v>
      </c>
      <c r="F18" t="s">
        <v>7</v>
      </c>
      <c r="G18">
        <v>0</v>
      </c>
      <c r="H18">
        <v>1</v>
      </c>
      <c r="I18">
        <v>0</v>
      </c>
      <c r="J18">
        <v>0</v>
      </c>
    </row>
    <row r="19" spans="1:10" x14ac:dyDescent="0.3">
      <c r="A19">
        <v>59200</v>
      </c>
      <c r="B19">
        <v>310400</v>
      </c>
      <c r="C19">
        <v>44200</v>
      </c>
      <c r="D19">
        <v>4</v>
      </c>
      <c r="E19">
        <v>900</v>
      </c>
      <c r="F19" t="s">
        <v>6</v>
      </c>
      <c r="G19">
        <v>0</v>
      </c>
      <c r="H19">
        <v>0</v>
      </c>
      <c r="I19">
        <v>0</v>
      </c>
      <c r="J19">
        <v>1</v>
      </c>
    </row>
    <row r="20" spans="1:10" x14ac:dyDescent="0.3">
      <c r="A20">
        <v>61500</v>
      </c>
      <c r="B20">
        <v>316200</v>
      </c>
      <c r="C20">
        <v>44600</v>
      </c>
      <c r="D20">
        <v>4</v>
      </c>
      <c r="E20">
        <v>3300</v>
      </c>
      <c r="F20" t="s">
        <v>6</v>
      </c>
      <c r="G20">
        <v>0</v>
      </c>
      <c r="H20">
        <v>0</v>
      </c>
      <c r="I20">
        <v>0</v>
      </c>
      <c r="J20">
        <v>1</v>
      </c>
    </row>
    <row r="21" spans="1:10" x14ac:dyDescent="0.3">
      <c r="A21">
        <v>66800</v>
      </c>
      <c r="B21">
        <v>385300</v>
      </c>
      <c r="C21">
        <v>43400</v>
      </c>
      <c r="D21">
        <v>0</v>
      </c>
      <c r="E21">
        <v>3700</v>
      </c>
      <c r="F21" t="s">
        <v>6</v>
      </c>
      <c r="G21">
        <v>0</v>
      </c>
      <c r="H21">
        <v>0</v>
      </c>
      <c r="I21">
        <v>0</v>
      </c>
      <c r="J21">
        <v>1</v>
      </c>
    </row>
    <row r="22" spans="1:10" x14ac:dyDescent="0.3">
      <c r="A22">
        <v>63600</v>
      </c>
      <c r="B22">
        <v>218400</v>
      </c>
      <c r="C22">
        <v>48100</v>
      </c>
      <c r="D22">
        <v>3</v>
      </c>
      <c r="E22">
        <v>2300</v>
      </c>
      <c r="F22" t="s">
        <v>10</v>
      </c>
      <c r="G22">
        <v>1</v>
      </c>
      <c r="H22">
        <v>0</v>
      </c>
      <c r="I22">
        <v>0</v>
      </c>
      <c r="J22">
        <v>0</v>
      </c>
    </row>
    <row r="23" spans="1:10" x14ac:dyDescent="0.3">
      <c r="A23">
        <v>59000</v>
      </c>
      <c r="B23">
        <v>434200</v>
      </c>
      <c r="C23">
        <v>43600</v>
      </c>
      <c r="D23">
        <v>5</v>
      </c>
      <c r="E23">
        <v>1000</v>
      </c>
      <c r="F23" t="s">
        <v>6</v>
      </c>
      <c r="G23">
        <v>0</v>
      </c>
      <c r="H23">
        <v>0</v>
      </c>
      <c r="I23">
        <v>0</v>
      </c>
      <c r="J23">
        <v>1</v>
      </c>
    </row>
    <row r="24" spans="1:10" x14ac:dyDescent="0.3">
      <c r="A24">
        <v>64500</v>
      </c>
      <c r="B24">
        <v>452600</v>
      </c>
      <c r="C24">
        <v>43500</v>
      </c>
      <c r="D24">
        <v>0</v>
      </c>
      <c r="E24">
        <v>1900</v>
      </c>
      <c r="F24" t="s">
        <v>6</v>
      </c>
      <c r="G24">
        <v>0</v>
      </c>
      <c r="H24">
        <v>0</v>
      </c>
      <c r="I24">
        <v>0</v>
      </c>
      <c r="J24">
        <v>1</v>
      </c>
    </row>
    <row r="25" spans="1:10" x14ac:dyDescent="0.3">
      <c r="A25">
        <v>53300</v>
      </c>
      <c r="B25">
        <v>188600</v>
      </c>
      <c r="C25">
        <v>42400</v>
      </c>
      <c r="D25">
        <v>5</v>
      </c>
      <c r="E25">
        <v>1100</v>
      </c>
      <c r="F25" t="s">
        <v>6</v>
      </c>
      <c r="G25">
        <v>0</v>
      </c>
      <c r="H25">
        <v>0</v>
      </c>
      <c r="I25">
        <v>0</v>
      </c>
      <c r="J25">
        <v>1</v>
      </c>
    </row>
    <row r="30" spans="1:10" x14ac:dyDescent="0.3">
      <c r="A30" s="1" t="s">
        <v>12</v>
      </c>
    </row>
    <row r="31" spans="1:10" x14ac:dyDescent="0.3">
      <c r="A31" t="s">
        <v>0</v>
      </c>
      <c r="B31" t="s">
        <v>1</v>
      </c>
      <c r="C31" t="s">
        <v>2</v>
      </c>
      <c r="D31" t="s">
        <v>3</v>
      </c>
      <c r="E31" t="s">
        <v>4</v>
      </c>
      <c r="F31" t="s">
        <v>11</v>
      </c>
      <c r="G31" t="s">
        <v>7</v>
      </c>
      <c r="H31" t="s">
        <v>8</v>
      </c>
      <c r="I31" t="s">
        <v>6</v>
      </c>
    </row>
    <row r="32" spans="1:10" x14ac:dyDescent="0.3">
      <c r="A32">
        <v>60900</v>
      </c>
      <c r="B32">
        <v>204300</v>
      </c>
      <c r="C32">
        <v>41600</v>
      </c>
      <c r="D32">
        <v>1</v>
      </c>
      <c r="E32">
        <v>2100</v>
      </c>
      <c r="F32">
        <v>0</v>
      </c>
      <c r="G32">
        <v>0</v>
      </c>
      <c r="H32">
        <v>0</v>
      </c>
      <c r="I32">
        <v>1</v>
      </c>
    </row>
    <row r="33" spans="1:9" x14ac:dyDescent="0.3">
      <c r="A33">
        <v>62100</v>
      </c>
      <c r="B33">
        <v>313100</v>
      </c>
      <c r="C33">
        <v>46100</v>
      </c>
      <c r="D33">
        <v>3</v>
      </c>
      <c r="E33">
        <v>2100</v>
      </c>
      <c r="F33">
        <v>0</v>
      </c>
      <c r="G33">
        <v>1</v>
      </c>
      <c r="H33">
        <v>0</v>
      </c>
      <c r="I33">
        <v>0</v>
      </c>
    </row>
    <row r="34" spans="1:9" x14ac:dyDescent="0.3">
      <c r="A34">
        <v>57800</v>
      </c>
      <c r="B34">
        <v>357000</v>
      </c>
      <c r="C34">
        <v>41300</v>
      </c>
      <c r="D34">
        <v>4</v>
      </c>
      <c r="E34">
        <v>1500</v>
      </c>
      <c r="F34">
        <v>0</v>
      </c>
      <c r="G34">
        <v>0</v>
      </c>
      <c r="H34">
        <v>0</v>
      </c>
      <c r="I34">
        <v>1</v>
      </c>
    </row>
    <row r="35" spans="1:9" x14ac:dyDescent="0.3">
      <c r="A35">
        <v>58800</v>
      </c>
      <c r="B35">
        <v>246800</v>
      </c>
      <c r="C35">
        <v>46100</v>
      </c>
      <c r="D35">
        <v>2</v>
      </c>
      <c r="E35">
        <v>1400</v>
      </c>
      <c r="F35">
        <v>0</v>
      </c>
      <c r="G35">
        <v>0</v>
      </c>
      <c r="H35">
        <v>1</v>
      </c>
      <c r="I35">
        <v>0</v>
      </c>
    </row>
    <row r="36" spans="1:9" x14ac:dyDescent="0.3">
      <c r="A36">
        <v>63300</v>
      </c>
      <c r="B36">
        <v>479000</v>
      </c>
      <c r="C36">
        <v>42900</v>
      </c>
      <c r="D36">
        <v>2</v>
      </c>
      <c r="E36">
        <v>1400</v>
      </c>
      <c r="F36">
        <v>0</v>
      </c>
      <c r="G36">
        <v>1</v>
      </c>
      <c r="H36">
        <v>0</v>
      </c>
      <c r="I36">
        <v>0</v>
      </c>
    </row>
    <row r="37" spans="1:9" x14ac:dyDescent="0.3">
      <c r="A37">
        <v>65200</v>
      </c>
      <c r="B37">
        <v>208800</v>
      </c>
      <c r="C37">
        <v>48000</v>
      </c>
      <c r="D37">
        <v>0</v>
      </c>
      <c r="E37">
        <v>2100</v>
      </c>
      <c r="F37">
        <v>0</v>
      </c>
      <c r="G37">
        <v>1</v>
      </c>
      <c r="H37">
        <v>0</v>
      </c>
      <c r="I37">
        <v>0</v>
      </c>
    </row>
    <row r="38" spans="1:9" x14ac:dyDescent="0.3">
      <c r="A38">
        <v>62200</v>
      </c>
      <c r="B38">
        <v>496400</v>
      </c>
      <c r="C38">
        <v>43500</v>
      </c>
      <c r="D38">
        <v>2</v>
      </c>
      <c r="E38">
        <v>2200</v>
      </c>
      <c r="F38">
        <v>0</v>
      </c>
      <c r="G38">
        <v>0</v>
      </c>
      <c r="H38">
        <v>1</v>
      </c>
      <c r="I38">
        <v>0</v>
      </c>
    </row>
    <row r="39" spans="1:9" x14ac:dyDescent="0.3">
      <c r="A39">
        <v>61100</v>
      </c>
      <c r="B39">
        <v>432100</v>
      </c>
      <c r="C39">
        <v>40600</v>
      </c>
      <c r="D39">
        <v>1</v>
      </c>
      <c r="E39">
        <v>2600</v>
      </c>
      <c r="F39">
        <v>0</v>
      </c>
      <c r="G39">
        <v>0</v>
      </c>
      <c r="H39">
        <v>0</v>
      </c>
      <c r="I39">
        <v>0</v>
      </c>
    </row>
    <row r="40" spans="1:9" x14ac:dyDescent="0.3">
      <c r="A40">
        <v>56900</v>
      </c>
      <c r="B40">
        <v>188200</v>
      </c>
      <c r="C40">
        <v>45800</v>
      </c>
      <c r="D40">
        <v>5</v>
      </c>
      <c r="E40">
        <v>600</v>
      </c>
      <c r="F40">
        <v>0</v>
      </c>
      <c r="G40">
        <v>0</v>
      </c>
      <c r="H40">
        <v>0</v>
      </c>
      <c r="I40">
        <v>0</v>
      </c>
    </row>
    <row r="41" spans="1:9" x14ac:dyDescent="0.3">
      <c r="A41">
        <v>61000</v>
      </c>
      <c r="B41">
        <v>378800</v>
      </c>
      <c r="C41">
        <v>47700</v>
      </c>
      <c r="D41">
        <v>4</v>
      </c>
      <c r="E41">
        <v>1000</v>
      </c>
      <c r="F41">
        <v>1</v>
      </c>
      <c r="G41">
        <v>0</v>
      </c>
      <c r="H41">
        <v>0</v>
      </c>
      <c r="I41">
        <v>0</v>
      </c>
    </row>
    <row r="42" spans="1:9" x14ac:dyDescent="0.3">
      <c r="A42">
        <v>58100</v>
      </c>
      <c r="B42">
        <v>104300</v>
      </c>
      <c r="C42">
        <v>45900</v>
      </c>
      <c r="D42">
        <v>4</v>
      </c>
      <c r="E42">
        <v>2000</v>
      </c>
      <c r="F42">
        <v>1</v>
      </c>
      <c r="G42">
        <v>0</v>
      </c>
      <c r="H42">
        <v>0</v>
      </c>
      <c r="I42">
        <v>0</v>
      </c>
    </row>
    <row r="43" spans="1:9" x14ac:dyDescent="0.3">
      <c r="A43">
        <v>61000</v>
      </c>
      <c r="B43">
        <v>292000</v>
      </c>
      <c r="C43">
        <v>48900</v>
      </c>
      <c r="D43">
        <v>3</v>
      </c>
      <c r="E43">
        <v>1100</v>
      </c>
      <c r="F43">
        <v>0</v>
      </c>
      <c r="G43">
        <v>0</v>
      </c>
      <c r="H43">
        <v>0</v>
      </c>
      <c r="I43">
        <v>0</v>
      </c>
    </row>
    <row r="44" spans="1:9" x14ac:dyDescent="0.3">
      <c r="A44">
        <v>60800</v>
      </c>
      <c r="B44">
        <v>220100</v>
      </c>
      <c r="C44">
        <v>46500</v>
      </c>
      <c r="D44">
        <v>2</v>
      </c>
      <c r="E44">
        <v>2500</v>
      </c>
      <c r="F44">
        <v>0</v>
      </c>
      <c r="G44">
        <v>1</v>
      </c>
      <c r="H44">
        <v>0</v>
      </c>
      <c r="I44">
        <v>0</v>
      </c>
    </row>
    <row r="45" spans="1:9" x14ac:dyDescent="0.3">
      <c r="A45">
        <v>59200</v>
      </c>
      <c r="B45">
        <v>310400</v>
      </c>
      <c r="C45">
        <v>44200</v>
      </c>
      <c r="D45">
        <v>4</v>
      </c>
      <c r="E45">
        <v>900</v>
      </c>
      <c r="F45">
        <v>0</v>
      </c>
      <c r="G45">
        <v>0</v>
      </c>
      <c r="H45">
        <v>0</v>
      </c>
      <c r="I45">
        <v>1</v>
      </c>
    </row>
    <row r="46" spans="1:9" x14ac:dyDescent="0.3">
      <c r="A46">
        <v>61500</v>
      </c>
      <c r="B46">
        <v>316200</v>
      </c>
      <c r="C46">
        <v>44600</v>
      </c>
      <c r="D46">
        <v>4</v>
      </c>
      <c r="E46">
        <v>3300</v>
      </c>
      <c r="F46">
        <v>0</v>
      </c>
      <c r="G46">
        <v>0</v>
      </c>
      <c r="H46">
        <v>0</v>
      </c>
      <c r="I46">
        <v>1</v>
      </c>
    </row>
    <row r="47" spans="1:9" x14ac:dyDescent="0.3">
      <c r="A47">
        <v>66800</v>
      </c>
      <c r="B47">
        <v>385300</v>
      </c>
      <c r="C47">
        <v>43400</v>
      </c>
      <c r="D47">
        <v>0</v>
      </c>
      <c r="E47">
        <v>3700</v>
      </c>
      <c r="F47">
        <v>0</v>
      </c>
      <c r="G47">
        <v>0</v>
      </c>
      <c r="H47">
        <v>0</v>
      </c>
      <c r="I47">
        <v>1</v>
      </c>
    </row>
    <row r="48" spans="1:9" x14ac:dyDescent="0.3">
      <c r="A48">
        <v>63600</v>
      </c>
      <c r="B48">
        <v>218400</v>
      </c>
      <c r="C48">
        <v>48100</v>
      </c>
      <c r="D48">
        <v>3</v>
      </c>
      <c r="E48">
        <v>2300</v>
      </c>
      <c r="F48">
        <v>1</v>
      </c>
      <c r="G48">
        <v>0</v>
      </c>
      <c r="H48">
        <v>0</v>
      </c>
      <c r="I48">
        <v>0</v>
      </c>
    </row>
    <row r="49" spans="1:9" x14ac:dyDescent="0.3">
      <c r="A49">
        <v>59000</v>
      </c>
      <c r="B49">
        <v>434200</v>
      </c>
      <c r="C49">
        <v>43600</v>
      </c>
      <c r="D49">
        <v>5</v>
      </c>
      <c r="E49">
        <v>1000</v>
      </c>
      <c r="F49">
        <v>0</v>
      </c>
      <c r="G49">
        <v>0</v>
      </c>
      <c r="H49">
        <v>0</v>
      </c>
      <c r="I49">
        <v>1</v>
      </c>
    </row>
    <row r="50" spans="1:9" x14ac:dyDescent="0.3">
      <c r="A50">
        <v>64500</v>
      </c>
      <c r="B50">
        <v>452600</v>
      </c>
      <c r="C50">
        <v>43500</v>
      </c>
      <c r="D50">
        <v>0</v>
      </c>
      <c r="E50">
        <v>1900</v>
      </c>
      <c r="F50">
        <v>0</v>
      </c>
      <c r="G50">
        <v>0</v>
      </c>
      <c r="H50">
        <v>0</v>
      </c>
      <c r="I50">
        <v>1</v>
      </c>
    </row>
    <row r="51" spans="1:9" x14ac:dyDescent="0.3">
      <c r="A51">
        <v>53300</v>
      </c>
      <c r="B51">
        <v>188600</v>
      </c>
      <c r="C51">
        <v>42400</v>
      </c>
      <c r="D51">
        <v>5</v>
      </c>
      <c r="E51">
        <v>1100</v>
      </c>
      <c r="F51">
        <v>0</v>
      </c>
      <c r="G51">
        <v>0</v>
      </c>
      <c r="H51">
        <v>0</v>
      </c>
      <c r="I51">
        <v>1</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C4140-598F-4FC6-8F4E-75DEC6F30C99}">
  <dimension ref="B2:AQ116"/>
  <sheetViews>
    <sheetView showGridLines="0" zoomScale="85" zoomScaleNormal="85" workbookViewId="0">
      <selection activeCell="T14" sqref="T14"/>
    </sheetView>
  </sheetViews>
  <sheetFormatPr defaultRowHeight="14.4" x14ac:dyDescent="0.3"/>
  <cols>
    <col min="18" max="18" width="10" bestFit="1" customWidth="1"/>
    <col min="23" max="23" width="8.88671875" style="10"/>
    <col min="29" max="29" width="13.33203125" bestFit="1" customWidth="1"/>
    <col min="34" max="34" width="8.88671875" style="10"/>
    <col min="39" max="39" width="12.44140625" bestFit="1" customWidth="1"/>
    <col min="40" max="40" width="13.33203125" bestFit="1" customWidth="1"/>
  </cols>
  <sheetData>
    <row r="2" spans="2:35" x14ac:dyDescent="0.3">
      <c r="B2" t="s">
        <v>1</v>
      </c>
      <c r="C2" t="s">
        <v>2</v>
      </c>
      <c r="D2" t="s">
        <v>3</v>
      </c>
      <c r="E2" t="s">
        <v>4</v>
      </c>
      <c r="F2" t="s">
        <v>0</v>
      </c>
      <c r="G2" t="s">
        <v>11</v>
      </c>
      <c r="H2" t="s">
        <v>7</v>
      </c>
      <c r="I2" t="s">
        <v>8</v>
      </c>
      <c r="J2" t="s">
        <v>6</v>
      </c>
    </row>
    <row r="3" spans="2:35" x14ac:dyDescent="0.3">
      <c r="B3">
        <v>204300</v>
      </c>
      <c r="C3">
        <v>41600</v>
      </c>
      <c r="D3">
        <v>1</v>
      </c>
      <c r="E3">
        <v>2100</v>
      </c>
      <c r="F3">
        <v>60900</v>
      </c>
      <c r="G3">
        <v>0</v>
      </c>
      <c r="H3">
        <v>0</v>
      </c>
      <c r="I3">
        <v>0</v>
      </c>
      <c r="J3">
        <v>1</v>
      </c>
    </row>
    <row r="4" spans="2:35" x14ac:dyDescent="0.3">
      <c r="B4">
        <v>313100</v>
      </c>
      <c r="C4">
        <v>46100</v>
      </c>
      <c r="D4">
        <v>3</v>
      </c>
      <c r="E4">
        <v>2100</v>
      </c>
      <c r="F4">
        <v>62100</v>
      </c>
      <c r="G4">
        <v>0</v>
      </c>
      <c r="H4">
        <v>1</v>
      </c>
      <c r="I4">
        <v>0</v>
      </c>
      <c r="J4">
        <v>0</v>
      </c>
    </row>
    <row r="5" spans="2:35" x14ac:dyDescent="0.3">
      <c r="B5">
        <v>357000</v>
      </c>
      <c r="C5">
        <v>41300</v>
      </c>
      <c r="D5">
        <v>4</v>
      </c>
      <c r="E5">
        <v>1500</v>
      </c>
      <c r="F5">
        <v>57800</v>
      </c>
      <c r="G5">
        <v>0</v>
      </c>
      <c r="H5">
        <v>0</v>
      </c>
      <c r="I5">
        <v>0</v>
      </c>
      <c r="J5">
        <v>1</v>
      </c>
    </row>
    <row r="6" spans="2:35" x14ac:dyDescent="0.3">
      <c r="B6">
        <v>246800</v>
      </c>
      <c r="C6">
        <v>46100</v>
      </c>
      <c r="D6">
        <v>2</v>
      </c>
      <c r="E6">
        <v>1400</v>
      </c>
      <c r="F6">
        <v>58800</v>
      </c>
      <c r="G6">
        <v>0</v>
      </c>
      <c r="H6">
        <v>0</v>
      </c>
      <c r="I6">
        <v>1</v>
      </c>
      <c r="J6">
        <v>0</v>
      </c>
      <c r="M6" t="s">
        <v>13</v>
      </c>
      <c r="AI6" s="8" t="s">
        <v>58</v>
      </c>
    </row>
    <row r="7" spans="2:35" ht="15" thickBot="1" x14ac:dyDescent="0.35">
      <c r="B7">
        <v>479000</v>
      </c>
      <c r="C7">
        <v>42900</v>
      </c>
      <c r="D7">
        <v>2</v>
      </c>
      <c r="E7">
        <v>1400</v>
      </c>
      <c r="F7">
        <v>63300</v>
      </c>
      <c r="G7">
        <v>0</v>
      </c>
      <c r="H7">
        <v>1</v>
      </c>
      <c r="I7">
        <v>0</v>
      </c>
      <c r="J7">
        <v>0</v>
      </c>
    </row>
    <row r="8" spans="2:35" x14ac:dyDescent="0.3">
      <c r="B8">
        <v>208800</v>
      </c>
      <c r="C8">
        <v>48000</v>
      </c>
      <c r="D8">
        <v>0</v>
      </c>
      <c r="E8">
        <v>2100</v>
      </c>
      <c r="F8">
        <v>65200</v>
      </c>
      <c r="G8">
        <v>0</v>
      </c>
      <c r="H8">
        <v>1</v>
      </c>
      <c r="I8">
        <v>0</v>
      </c>
      <c r="J8">
        <v>0</v>
      </c>
      <c r="M8" s="4" t="s">
        <v>14</v>
      </c>
      <c r="N8" s="4"/>
      <c r="X8" t="s">
        <v>13</v>
      </c>
    </row>
    <row r="9" spans="2:35" ht="15" thickBot="1" x14ac:dyDescent="0.35">
      <c r="B9">
        <v>496400</v>
      </c>
      <c r="C9">
        <v>43500</v>
      </c>
      <c r="D9">
        <v>2</v>
      </c>
      <c r="E9">
        <v>2200</v>
      </c>
      <c r="F9">
        <v>62200</v>
      </c>
      <c r="G9">
        <v>0</v>
      </c>
      <c r="H9">
        <v>0</v>
      </c>
      <c r="I9">
        <v>1</v>
      </c>
      <c r="J9">
        <v>0</v>
      </c>
      <c r="M9" t="s">
        <v>15</v>
      </c>
      <c r="N9">
        <v>0.96229186474019368</v>
      </c>
    </row>
    <row r="10" spans="2:35" x14ac:dyDescent="0.3">
      <c r="B10">
        <v>432100</v>
      </c>
      <c r="C10">
        <v>40600</v>
      </c>
      <c r="D10">
        <v>1</v>
      </c>
      <c r="E10">
        <v>2600</v>
      </c>
      <c r="F10">
        <v>61100</v>
      </c>
      <c r="G10">
        <v>0</v>
      </c>
      <c r="H10">
        <v>0</v>
      </c>
      <c r="I10">
        <v>0</v>
      </c>
      <c r="J10">
        <v>0</v>
      </c>
      <c r="M10" t="s">
        <v>16</v>
      </c>
      <c r="N10">
        <v>0.92600563294515914</v>
      </c>
      <c r="X10" s="4" t="s">
        <v>14</v>
      </c>
      <c r="Y10" s="4"/>
    </row>
    <row r="11" spans="2:35" x14ac:dyDescent="0.3">
      <c r="B11">
        <v>188200</v>
      </c>
      <c r="C11">
        <v>45800</v>
      </c>
      <c r="D11">
        <v>5</v>
      </c>
      <c r="E11">
        <v>600</v>
      </c>
      <c r="F11">
        <v>56900</v>
      </c>
      <c r="G11">
        <v>0</v>
      </c>
      <c r="H11">
        <v>0</v>
      </c>
      <c r="I11">
        <v>0</v>
      </c>
      <c r="J11">
        <v>0</v>
      </c>
      <c r="M11" t="s">
        <v>17</v>
      </c>
      <c r="N11">
        <v>0.87219154781436581</v>
      </c>
      <c r="X11" t="s">
        <v>15</v>
      </c>
      <c r="Y11">
        <v>0.93507670634762696</v>
      </c>
    </row>
    <row r="12" spans="2:35" x14ac:dyDescent="0.3">
      <c r="B12">
        <v>378800</v>
      </c>
      <c r="C12">
        <v>47700</v>
      </c>
      <c r="D12">
        <v>4</v>
      </c>
      <c r="E12">
        <v>1000</v>
      </c>
      <c r="F12">
        <v>61000</v>
      </c>
      <c r="G12">
        <v>1</v>
      </c>
      <c r="H12">
        <v>0</v>
      </c>
      <c r="I12">
        <v>0</v>
      </c>
      <c r="J12">
        <v>0</v>
      </c>
      <c r="M12" t="s">
        <v>18</v>
      </c>
      <c r="N12">
        <v>1115.3972463822965</v>
      </c>
      <c r="X12" t="s">
        <v>16</v>
      </c>
      <c r="Y12">
        <v>0.87436844675392611</v>
      </c>
    </row>
    <row r="13" spans="2:35" ht="15" thickBot="1" x14ac:dyDescent="0.35">
      <c r="B13">
        <v>104300</v>
      </c>
      <c r="C13">
        <v>45900</v>
      </c>
      <c r="D13">
        <v>4</v>
      </c>
      <c r="E13">
        <v>2000</v>
      </c>
      <c r="F13">
        <v>58100</v>
      </c>
      <c r="G13">
        <v>1</v>
      </c>
      <c r="H13">
        <v>0</v>
      </c>
      <c r="I13">
        <v>0</v>
      </c>
      <c r="J13">
        <v>0</v>
      </c>
      <c r="M13" s="2" t="s">
        <v>19</v>
      </c>
      <c r="N13" s="2">
        <v>20</v>
      </c>
      <c r="X13" t="s">
        <v>17</v>
      </c>
      <c r="Y13">
        <v>0.84086669922163959</v>
      </c>
    </row>
    <row r="14" spans="2:35" x14ac:dyDescent="0.3">
      <c r="B14">
        <v>292000</v>
      </c>
      <c r="C14">
        <v>48900</v>
      </c>
      <c r="D14">
        <v>3</v>
      </c>
      <c r="E14">
        <v>1100</v>
      </c>
      <c r="F14">
        <v>61000</v>
      </c>
      <c r="G14">
        <v>0</v>
      </c>
      <c r="H14">
        <v>0</v>
      </c>
      <c r="I14">
        <v>0</v>
      </c>
      <c r="J14">
        <v>0</v>
      </c>
      <c r="X14" t="s">
        <v>18</v>
      </c>
      <c r="Y14">
        <v>1244.6014879493152</v>
      </c>
    </row>
    <row r="15" spans="2:35" ht="15" thickBot="1" x14ac:dyDescent="0.35">
      <c r="B15">
        <v>220100</v>
      </c>
      <c r="C15">
        <v>46500</v>
      </c>
      <c r="D15">
        <v>2</v>
      </c>
      <c r="E15">
        <v>2500</v>
      </c>
      <c r="F15">
        <v>60800</v>
      </c>
      <c r="G15">
        <v>0</v>
      </c>
      <c r="H15">
        <v>1</v>
      </c>
      <c r="I15">
        <v>0</v>
      </c>
      <c r="J15">
        <v>0</v>
      </c>
      <c r="M15" t="s">
        <v>20</v>
      </c>
      <c r="X15" s="2" t="s">
        <v>19</v>
      </c>
      <c r="Y15" s="2">
        <v>20</v>
      </c>
    </row>
    <row r="16" spans="2:35" x14ac:dyDescent="0.3">
      <c r="B16">
        <v>310400</v>
      </c>
      <c r="C16">
        <v>44200</v>
      </c>
      <c r="D16">
        <v>4</v>
      </c>
      <c r="E16">
        <v>900</v>
      </c>
      <c r="F16">
        <v>59200</v>
      </c>
      <c r="G16">
        <v>0</v>
      </c>
      <c r="H16">
        <v>0</v>
      </c>
      <c r="I16">
        <v>0</v>
      </c>
      <c r="J16">
        <v>1</v>
      </c>
      <c r="M16" s="3"/>
      <c r="N16" s="3" t="s">
        <v>25</v>
      </c>
      <c r="O16" s="3" t="s">
        <v>26</v>
      </c>
      <c r="P16" s="3" t="s">
        <v>27</v>
      </c>
      <c r="Q16" s="3" t="s">
        <v>28</v>
      </c>
      <c r="R16" s="3" t="s">
        <v>29</v>
      </c>
    </row>
    <row r="17" spans="2:35" ht="15" thickBot="1" x14ac:dyDescent="0.35">
      <c r="B17">
        <v>316200</v>
      </c>
      <c r="C17">
        <v>44600</v>
      </c>
      <c r="D17">
        <v>4</v>
      </c>
      <c r="E17">
        <v>3300</v>
      </c>
      <c r="F17">
        <v>61500</v>
      </c>
      <c r="G17">
        <v>0</v>
      </c>
      <c r="H17">
        <v>0</v>
      </c>
      <c r="I17">
        <v>0</v>
      </c>
      <c r="J17">
        <v>1</v>
      </c>
      <c r="M17" t="s">
        <v>21</v>
      </c>
      <c r="N17">
        <v>8</v>
      </c>
      <c r="O17">
        <v>171264278.81039071</v>
      </c>
      <c r="P17">
        <v>21408034.851298839</v>
      </c>
      <c r="Q17">
        <v>17.207495597008332</v>
      </c>
      <c r="R17" s="6">
        <v>3.4334956529039549E-5</v>
      </c>
      <c r="X17" t="s">
        <v>20</v>
      </c>
      <c r="AI17" t="s">
        <v>59</v>
      </c>
    </row>
    <row r="18" spans="2:35" x14ac:dyDescent="0.3">
      <c r="B18">
        <v>385300</v>
      </c>
      <c r="C18">
        <v>43400</v>
      </c>
      <c r="D18">
        <v>0</v>
      </c>
      <c r="E18">
        <v>3700</v>
      </c>
      <c r="F18">
        <v>66800</v>
      </c>
      <c r="G18">
        <v>0</v>
      </c>
      <c r="H18">
        <v>0</v>
      </c>
      <c r="I18">
        <v>0</v>
      </c>
      <c r="J18">
        <v>1</v>
      </c>
      <c r="M18" t="s">
        <v>22</v>
      </c>
      <c r="N18">
        <v>11</v>
      </c>
      <c r="O18">
        <v>13685221.189609304</v>
      </c>
      <c r="P18">
        <v>1244111.0172372095</v>
      </c>
      <c r="X18" s="3"/>
      <c r="Y18" s="3" t="s">
        <v>25</v>
      </c>
      <c r="Z18" s="3" t="s">
        <v>26</v>
      </c>
      <c r="AA18" s="3" t="s">
        <v>27</v>
      </c>
      <c r="AB18" s="3" t="s">
        <v>28</v>
      </c>
      <c r="AC18" s="3" t="s">
        <v>29</v>
      </c>
    </row>
    <row r="19" spans="2:35" ht="15" thickBot="1" x14ac:dyDescent="0.35">
      <c r="B19">
        <v>218400</v>
      </c>
      <c r="C19">
        <v>48100</v>
      </c>
      <c r="D19">
        <v>3</v>
      </c>
      <c r="E19">
        <v>2300</v>
      </c>
      <c r="F19">
        <v>63600</v>
      </c>
      <c r="G19">
        <v>1</v>
      </c>
      <c r="H19">
        <v>0</v>
      </c>
      <c r="I19">
        <v>0</v>
      </c>
      <c r="J19">
        <v>0</v>
      </c>
      <c r="M19" s="2" t="s">
        <v>23</v>
      </c>
      <c r="N19" s="2">
        <v>19</v>
      </c>
      <c r="O19" s="2">
        <v>184949500</v>
      </c>
      <c r="P19" s="2"/>
      <c r="Q19" s="2"/>
      <c r="R19" s="2"/>
      <c r="X19" t="s">
        <v>21</v>
      </c>
      <c r="Y19">
        <v>4</v>
      </c>
      <c r="Z19">
        <v>161714007.04291525</v>
      </c>
      <c r="AA19">
        <v>40428501.760728814</v>
      </c>
      <c r="AB19">
        <v>26.099189181438312</v>
      </c>
      <c r="AC19" s="6">
        <v>1.3232251848490741E-6</v>
      </c>
    </row>
    <row r="20" spans="2:35" ht="15" thickBot="1" x14ac:dyDescent="0.35">
      <c r="B20">
        <v>434200</v>
      </c>
      <c r="C20">
        <v>43600</v>
      </c>
      <c r="D20">
        <v>5</v>
      </c>
      <c r="E20">
        <v>1000</v>
      </c>
      <c r="F20">
        <v>59000</v>
      </c>
      <c r="G20">
        <v>0</v>
      </c>
      <c r="H20">
        <v>0</v>
      </c>
      <c r="I20">
        <v>0</v>
      </c>
      <c r="J20">
        <v>1</v>
      </c>
      <c r="X20" t="s">
        <v>22</v>
      </c>
      <c r="Y20">
        <v>15</v>
      </c>
      <c r="Z20">
        <v>23235492.957084745</v>
      </c>
      <c r="AA20">
        <v>1549032.8638056496</v>
      </c>
    </row>
    <row r="21" spans="2:35" ht="15" thickBot="1" x14ac:dyDescent="0.35">
      <c r="B21">
        <v>452600</v>
      </c>
      <c r="C21">
        <v>43500</v>
      </c>
      <c r="D21">
        <v>0</v>
      </c>
      <c r="E21">
        <v>1900</v>
      </c>
      <c r="F21">
        <v>64500</v>
      </c>
      <c r="G21">
        <v>0</v>
      </c>
      <c r="H21">
        <v>0</v>
      </c>
      <c r="I21">
        <v>0</v>
      </c>
      <c r="J21">
        <v>1</v>
      </c>
      <c r="M21" s="3"/>
      <c r="N21" s="3" t="s">
        <v>30</v>
      </c>
      <c r="O21" s="3" t="s">
        <v>18</v>
      </c>
      <c r="P21" s="3" t="s">
        <v>31</v>
      </c>
      <c r="Q21" s="3" t="s">
        <v>32</v>
      </c>
      <c r="R21" s="3" t="s">
        <v>33</v>
      </c>
      <c r="S21" s="3" t="s">
        <v>34</v>
      </c>
      <c r="T21" s="3" t="s">
        <v>35</v>
      </c>
      <c r="U21" s="3" t="s">
        <v>36</v>
      </c>
      <c r="X21" s="2" t="s">
        <v>23</v>
      </c>
      <c r="Y21" s="2">
        <v>19</v>
      </c>
      <c r="Z21" s="2">
        <v>184949500</v>
      </c>
      <c r="AA21" s="2"/>
      <c r="AB21" s="2"/>
      <c r="AC21" s="2"/>
    </row>
    <row r="22" spans="2:35" ht="15" thickBot="1" x14ac:dyDescent="0.35">
      <c r="B22">
        <v>188600</v>
      </c>
      <c r="C22">
        <v>42400</v>
      </c>
      <c r="D22">
        <v>5</v>
      </c>
      <c r="E22">
        <v>1100</v>
      </c>
      <c r="F22">
        <v>53300</v>
      </c>
      <c r="G22">
        <v>0</v>
      </c>
      <c r="H22">
        <v>0</v>
      </c>
      <c r="I22">
        <v>0</v>
      </c>
      <c r="J22">
        <v>1</v>
      </c>
      <c r="M22" t="s">
        <v>24</v>
      </c>
      <c r="N22">
        <v>28827.533679507931</v>
      </c>
      <c r="O22">
        <v>7178.2670283844682</v>
      </c>
      <c r="P22">
        <v>4.0159461281556448</v>
      </c>
      <c r="Q22" s="5">
        <v>2.030118191676142E-3</v>
      </c>
      <c r="R22">
        <v>13028.274474858614</v>
      </c>
      <c r="S22">
        <v>44626.79288415725</v>
      </c>
      <c r="T22">
        <v>13028.274474858614</v>
      </c>
      <c r="U22">
        <v>44626.79288415725</v>
      </c>
    </row>
    <row r="23" spans="2:35" x14ac:dyDescent="0.3">
      <c r="M23" t="s">
        <v>1</v>
      </c>
      <c r="N23">
        <v>1.337104293381588E-2</v>
      </c>
      <c r="O23">
        <v>2.6226383973386269E-3</v>
      </c>
      <c r="P23">
        <v>5.0983173842739449</v>
      </c>
      <c r="Q23" s="5">
        <v>3.4495328904043959E-4</v>
      </c>
      <c r="R23">
        <v>7.598654740987045E-3</v>
      </c>
      <c r="S23">
        <v>1.9143431126644714E-2</v>
      </c>
      <c r="T23">
        <v>7.598654740987045E-3</v>
      </c>
      <c r="U23">
        <v>1.9143431126644714E-2</v>
      </c>
      <c r="X23" s="3"/>
      <c r="Y23" s="3" t="s">
        <v>30</v>
      </c>
      <c r="Z23" s="3" t="s">
        <v>18</v>
      </c>
      <c r="AA23" s="3" t="s">
        <v>31</v>
      </c>
      <c r="AB23" s="3" t="s">
        <v>32</v>
      </c>
      <c r="AC23" s="3" t="s">
        <v>33</v>
      </c>
      <c r="AD23" s="3" t="s">
        <v>34</v>
      </c>
      <c r="AE23" s="3" t="s">
        <v>35</v>
      </c>
      <c r="AF23" s="3" t="s">
        <v>36</v>
      </c>
    </row>
    <row r="24" spans="2:35" x14ac:dyDescent="0.3">
      <c r="M24" t="s">
        <v>2</v>
      </c>
      <c r="N24">
        <v>0.63088635268909232</v>
      </c>
      <c r="O24">
        <v>0.14812866036805317</v>
      </c>
      <c r="P24">
        <v>4.2590431258983781</v>
      </c>
      <c r="Q24" s="5">
        <v>1.345164980417291E-3</v>
      </c>
      <c r="R24">
        <v>0.30485736943475289</v>
      </c>
      <c r="S24">
        <v>0.9569153359434317</v>
      </c>
      <c r="T24">
        <v>0.30485736943475289</v>
      </c>
      <c r="U24">
        <v>0.9569153359434317</v>
      </c>
      <c r="X24" t="s">
        <v>24</v>
      </c>
      <c r="Y24">
        <v>30171.873939478934</v>
      </c>
      <c r="Z24">
        <v>6575.7692248885187</v>
      </c>
      <c r="AA24">
        <v>4.5883413647306712</v>
      </c>
      <c r="AB24">
        <v>3.5509966027526865E-4</v>
      </c>
      <c r="AC24">
        <v>16155.953613384352</v>
      </c>
      <c r="AD24">
        <v>44187.794265573517</v>
      </c>
      <c r="AE24">
        <v>16155.953613384352</v>
      </c>
      <c r="AF24">
        <v>44187.794265573517</v>
      </c>
    </row>
    <row r="25" spans="2:35" x14ac:dyDescent="0.3">
      <c r="M25" t="s">
        <v>3</v>
      </c>
      <c r="N25">
        <v>-1074.6619793659349</v>
      </c>
      <c r="O25">
        <v>206.40938278222544</v>
      </c>
      <c r="P25">
        <v>-5.206458954919551</v>
      </c>
      <c r="Q25" s="5">
        <v>2.915491363170083E-4</v>
      </c>
      <c r="R25">
        <v>-1528.9659677732877</v>
      </c>
      <c r="S25">
        <v>-620.35799095858215</v>
      </c>
      <c r="T25">
        <v>-1528.9659677732877</v>
      </c>
      <c r="U25">
        <v>-620.35799095858215</v>
      </c>
      <c r="X25" t="s">
        <v>1</v>
      </c>
      <c r="Y25">
        <v>1.2170596762317512E-2</v>
      </c>
      <c r="Z25">
        <v>2.8793262760153839E-3</v>
      </c>
      <c r="AA25">
        <v>4.2268904582637461</v>
      </c>
      <c r="AB25">
        <v>7.3206483746536283E-4</v>
      </c>
      <c r="AC25">
        <v>6.0334580797862048E-3</v>
      </c>
      <c r="AD25">
        <v>1.830773544484882E-2</v>
      </c>
      <c r="AE25">
        <v>6.0334580797862048E-3</v>
      </c>
      <c r="AF25">
        <v>1.830773544484882E-2</v>
      </c>
    </row>
    <row r="26" spans="2:35" x14ac:dyDescent="0.3">
      <c r="M26" t="s">
        <v>4</v>
      </c>
      <c r="N26">
        <v>1.0772164624221443</v>
      </c>
      <c r="O26">
        <v>0.40261767711033464</v>
      </c>
      <c r="P26">
        <v>2.6755319591368574</v>
      </c>
      <c r="Q26" s="5">
        <v>2.157973395651356E-2</v>
      </c>
      <c r="R26">
        <v>0.19106092991173085</v>
      </c>
      <c r="S26">
        <v>1.9633719949325577</v>
      </c>
      <c r="T26">
        <v>0.19106092991173085</v>
      </c>
      <c r="U26">
        <v>1.9633719949325577</v>
      </c>
      <c r="X26" t="s">
        <v>2</v>
      </c>
      <c r="Y26">
        <v>0.60469375857862706</v>
      </c>
      <c r="Z26">
        <v>0.13074395555227553</v>
      </c>
      <c r="AA26">
        <v>4.6250226714064162</v>
      </c>
      <c r="AB26">
        <v>3.3019667608452294E-4</v>
      </c>
      <c r="AC26">
        <v>0.3260196139320421</v>
      </c>
      <c r="AD26">
        <v>0.88336790322521197</v>
      </c>
      <c r="AE26">
        <v>0.3260196139320421</v>
      </c>
      <c r="AF26">
        <v>0.88336790322521197</v>
      </c>
    </row>
    <row r="27" spans="2:35" x14ac:dyDescent="0.3">
      <c r="M27" t="s">
        <v>11</v>
      </c>
      <c r="N27">
        <v>1184.3502298493065</v>
      </c>
      <c r="O27">
        <v>990.10792512745195</v>
      </c>
      <c r="P27">
        <v>1.1961829612633903</v>
      </c>
      <c r="Q27" s="5">
        <v>0.256772555402417</v>
      </c>
      <c r="R27">
        <v>-994.86262024533812</v>
      </c>
      <c r="S27">
        <v>3363.5630799439514</v>
      </c>
      <c r="T27">
        <v>-994.86262024533812</v>
      </c>
      <c r="U27">
        <v>3363.5630799439514</v>
      </c>
      <c r="X27" t="s">
        <v>3</v>
      </c>
      <c r="Y27">
        <v>-952.60955632240041</v>
      </c>
      <c r="Z27">
        <v>212.48510891399798</v>
      </c>
      <c r="AA27">
        <v>-4.4831826624987787</v>
      </c>
      <c r="AB27">
        <v>4.3773232155154069E-4</v>
      </c>
      <c r="AC27">
        <v>-1405.5108451553606</v>
      </c>
      <c r="AD27">
        <v>-499.70826748944029</v>
      </c>
      <c r="AE27">
        <v>-1405.5108451553606</v>
      </c>
      <c r="AF27">
        <v>-499.70826748944029</v>
      </c>
    </row>
    <row r="28" spans="2:35" ht="15" thickBot="1" x14ac:dyDescent="0.35">
      <c r="M28" t="s">
        <v>7</v>
      </c>
      <c r="N28">
        <v>698.33916281820984</v>
      </c>
      <c r="O28">
        <v>891.98990822138842</v>
      </c>
      <c r="P28">
        <v>0.78290029559940355</v>
      </c>
      <c r="Q28" s="5">
        <v>0.4502122633558735</v>
      </c>
      <c r="R28">
        <v>-1264.9173881285685</v>
      </c>
      <c r="S28">
        <v>2661.5957137649884</v>
      </c>
      <c r="T28">
        <v>-1264.9173881285685</v>
      </c>
      <c r="U28">
        <v>2661.5957137649884</v>
      </c>
      <c r="X28" s="2" t="s">
        <v>4</v>
      </c>
      <c r="Y28" s="2">
        <v>1.3125677622632372</v>
      </c>
      <c r="Z28" s="2">
        <v>0.43146045431575747</v>
      </c>
      <c r="AA28" s="2">
        <v>3.0421507907249721</v>
      </c>
      <c r="AB28" s="2">
        <v>8.2342296510364895E-3</v>
      </c>
      <c r="AC28" s="2">
        <v>0.39293157298490222</v>
      </c>
      <c r="AD28" s="2">
        <v>2.2322039515415724</v>
      </c>
      <c r="AE28" s="2">
        <v>0.39293157298490222</v>
      </c>
      <c r="AF28" s="2">
        <v>2.2322039515415724</v>
      </c>
    </row>
    <row r="29" spans="2:35" x14ac:dyDescent="0.3">
      <c r="M29" t="s">
        <v>8</v>
      </c>
      <c r="N29">
        <v>-1349.5875078132315</v>
      </c>
      <c r="O29">
        <v>1040.7854156468029</v>
      </c>
      <c r="P29">
        <v>-1.2967010178313476</v>
      </c>
      <c r="Q29" s="5">
        <v>0.22127504258082203</v>
      </c>
      <c r="R29">
        <v>-3640.3407624916526</v>
      </c>
      <c r="S29">
        <v>941.16574686518948</v>
      </c>
      <c r="T29">
        <v>-3640.3407624916526</v>
      </c>
      <c r="U29">
        <v>941.16574686518948</v>
      </c>
    </row>
    <row r="30" spans="2:35" ht="15" thickBot="1" x14ac:dyDescent="0.35">
      <c r="M30" s="2" t="s">
        <v>6</v>
      </c>
      <c r="N30" s="2">
        <v>947.76493383048887</v>
      </c>
      <c r="O30" s="2">
        <v>822.05394836091693</v>
      </c>
      <c r="P30" s="2">
        <v>1.1529230359153746</v>
      </c>
      <c r="Q30" s="7">
        <v>0.27338024037588454</v>
      </c>
      <c r="R30" s="2">
        <v>-861.56360730662732</v>
      </c>
      <c r="S30" s="2">
        <v>2757.0934749676053</v>
      </c>
      <c r="T30" s="2">
        <v>-861.56360730662732</v>
      </c>
      <c r="U30" s="2">
        <v>2757.0934749676053</v>
      </c>
      <c r="AI30" t="s">
        <v>68</v>
      </c>
    </row>
    <row r="32" spans="2:35" x14ac:dyDescent="0.3">
      <c r="X32" t="s">
        <v>37</v>
      </c>
    </row>
    <row r="33" spans="13:41" ht="15" customHeight="1" thickBot="1" x14ac:dyDescent="0.35">
      <c r="M33" s="8" t="s">
        <v>41</v>
      </c>
      <c r="AI33" s="13" t="s">
        <v>69</v>
      </c>
      <c r="AJ33" s="13"/>
      <c r="AK33" s="13"/>
      <c r="AL33" s="13"/>
      <c r="AM33" s="13"/>
      <c r="AN33" s="13"/>
      <c r="AO33" s="13"/>
    </row>
    <row r="34" spans="13:41" ht="15" thickBot="1" x14ac:dyDescent="0.35">
      <c r="X34" s="3" t="s">
        <v>38</v>
      </c>
      <c r="Y34" s="3" t="s">
        <v>39</v>
      </c>
      <c r="Z34" s="3" t="s">
        <v>40</v>
      </c>
      <c r="AA34" s="11" t="s">
        <v>72</v>
      </c>
      <c r="AB34" s="11" t="s">
        <v>65</v>
      </c>
      <c r="AC34" s="11" t="s">
        <v>66</v>
      </c>
      <c r="AD34" s="11" t="s">
        <v>67</v>
      </c>
      <c r="AI34" s="13"/>
      <c r="AJ34" s="13"/>
      <c r="AK34" s="13"/>
      <c r="AL34" s="13"/>
      <c r="AM34" s="13"/>
      <c r="AN34" s="13"/>
      <c r="AO34" s="13"/>
    </row>
    <row r="35" spans="13:41" x14ac:dyDescent="0.3">
      <c r="M35" s="1" t="s">
        <v>46</v>
      </c>
      <c r="X35">
        <v>1</v>
      </c>
      <c r="Y35">
        <v>59617.369959321688</v>
      </c>
      <c r="Z35">
        <v>1282.6300406783121</v>
      </c>
      <c r="AA35">
        <f>Z35^2</f>
        <v>1645139.8212504485</v>
      </c>
      <c r="AB35">
        <f>_xlfn.RANK.AVG(Z35,$Z$35:$Z$54,1)</f>
        <v>18</v>
      </c>
      <c r="AC35">
        <f>(AB35-0.5)/$X$54</f>
        <v>0.875</v>
      </c>
      <c r="AD35">
        <f>_xlfn.NORM.S.INV(AC35)</f>
        <v>1.1503493803760083</v>
      </c>
      <c r="AI35" s="3"/>
      <c r="AJ35" s="3" t="s">
        <v>1</v>
      </c>
      <c r="AK35" s="3" t="s">
        <v>2</v>
      </c>
      <c r="AL35" s="3" t="s">
        <v>3</v>
      </c>
      <c r="AM35" s="3" t="s">
        <v>4</v>
      </c>
    </row>
    <row r="36" spans="13:41" x14ac:dyDescent="0.3">
      <c r="X36">
        <v>2</v>
      </c>
      <c r="Y36">
        <v>61757.43368802085</v>
      </c>
      <c r="Z36">
        <v>342.56631197914976</v>
      </c>
      <c r="AA36">
        <f t="shared" ref="AA36:AA54" si="0">Z36^2</f>
        <v>117351.67810299616</v>
      </c>
      <c r="AB36">
        <f t="shared" ref="AB36:AB54" si="1">_xlfn.RANK.AVG(Z36,$Z$35:$Z$54,1)</f>
        <v>12</v>
      </c>
      <c r="AC36">
        <f t="shared" ref="AC36:AC54" si="2">(AB36-0.5)/$X$54</f>
        <v>0.57499999999999996</v>
      </c>
      <c r="AD36">
        <f t="shared" ref="AD36:AD54" si="3">_xlfn.NORM.S.INV(AC36)</f>
        <v>0.18911842627279243</v>
      </c>
      <c r="AI36" t="s">
        <v>1</v>
      </c>
      <c r="AJ36">
        <v>1</v>
      </c>
    </row>
    <row r="37" spans="13:41" x14ac:dyDescent="0.3">
      <c r="M37" t="s">
        <v>42</v>
      </c>
      <c r="X37">
        <v>3</v>
      </c>
      <c r="Y37">
        <v>57649.042631028839</v>
      </c>
      <c r="Z37">
        <v>150.95736897116149</v>
      </c>
      <c r="AA37">
        <f t="shared" si="0"/>
        <v>22788.127246695389</v>
      </c>
      <c r="AB37">
        <f t="shared" si="1"/>
        <v>11</v>
      </c>
      <c r="AC37">
        <f t="shared" si="2"/>
        <v>0.52500000000000002</v>
      </c>
      <c r="AD37">
        <f t="shared" si="3"/>
        <v>6.2706777943213846E-2</v>
      </c>
      <c r="AI37" t="s">
        <v>2</v>
      </c>
      <c r="AJ37">
        <v>-0.41133020582569252</v>
      </c>
      <c r="AK37">
        <v>1</v>
      </c>
    </row>
    <row r="38" spans="13:41" x14ac:dyDescent="0.3">
      <c r="M38" t="s">
        <v>43</v>
      </c>
      <c r="X38">
        <v>4</v>
      </c>
      <c r="Y38">
        <v>60984.335245417336</v>
      </c>
      <c r="Z38">
        <v>-2184.3352454173364</v>
      </c>
      <c r="AA38">
        <f t="shared" si="0"/>
        <v>4771320.4643724151</v>
      </c>
      <c r="AB38">
        <f t="shared" si="1"/>
        <v>1</v>
      </c>
      <c r="AC38">
        <f t="shared" si="2"/>
        <v>2.5000000000000001E-2</v>
      </c>
      <c r="AD38">
        <f t="shared" si="3"/>
        <v>-1.9599639845400538</v>
      </c>
      <c r="AI38" t="s">
        <v>3</v>
      </c>
      <c r="AJ38">
        <v>-0.24877032565413448</v>
      </c>
      <c r="AK38">
        <v>9.7924805521936789E-2</v>
      </c>
      <c r="AL38">
        <v>1</v>
      </c>
    </row>
    <row r="39" spans="13:41" ht="15" thickBot="1" x14ac:dyDescent="0.35">
      <c r="X39">
        <v>5</v>
      </c>
      <c r="Y39">
        <v>61875.327786175854</v>
      </c>
      <c r="Z39">
        <v>1424.6722138241457</v>
      </c>
      <c r="AA39">
        <f t="shared" si="0"/>
        <v>2029690.9168425924</v>
      </c>
      <c r="AB39">
        <f t="shared" si="1"/>
        <v>19</v>
      </c>
      <c r="AC39">
        <f t="shared" si="2"/>
        <v>0.92500000000000004</v>
      </c>
      <c r="AD39">
        <f t="shared" si="3"/>
        <v>1.4395314709384563</v>
      </c>
      <c r="AI39" s="2" t="s">
        <v>4</v>
      </c>
      <c r="AJ39" s="2">
        <v>9.1477816417312785E-2</v>
      </c>
      <c r="AK39" s="2">
        <v>-0.14375143581409769</v>
      </c>
      <c r="AL39" s="2">
        <v>-0.56845496765854742</v>
      </c>
      <c r="AM39" s="2">
        <v>1</v>
      </c>
    </row>
    <row r="40" spans="13:41" x14ac:dyDescent="0.3">
      <c r="M40" t="s">
        <v>44</v>
      </c>
      <c r="X40">
        <v>6</v>
      </c>
      <c r="Y40">
        <v>64494.787255977724</v>
      </c>
      <c r="Z40">
        <v>705.21274402227573</v>
      </c>
      <c r="AA40">
        <f t="shared" si="0"/>
        <v>497325.01433142781</v>
      </c>
      <c r="AB40">
        <f t="shared" si="1"/>
        <v>14</v>
      </c>
      <c r="AC40">
        <f t="shared" si="2"/>
        <v>0.67500000000000004</v>
      </c>
      <c r="AD40">
        <f t="shared" si="3"/>
        <v>0.45376219016987968</v>
      </c>
    </row>
    <row r="41" spans="13:41" x14ac:dyDescent="0.3">
      <c r="M41" t="s">
        <v>45</v>
      </c>
      <c r="X41">
        <v>7</v>
      </c>
      <c r="Y41">
        <v>63499.966634797944</v>
      </c>
      <c r="Z41">
        <v>-1299.9666347979437</v>
      </c>
      <c r="AA41">
        <f t="shared" si="0"/>
        <v>1689913.2515878903</v>
      </c>
      <c r="AB41">
        <f t="shared" si="1"/>
        <v>5</v>
      </c>
      <c r="AC41">
        <f t="shared" si="2"/>
        <v>0.22500000000000001</v>
      </c>
      <c r="AD41">
        <f t="shared" si="3"/>
        <v>-0.75541502636046909</v>
      </c>
      <c r="AI41" t="s">
        <v>60</v>
      </c>
    </row>
    <row r="42" spans="13:41" x14ac:dyDescent="0.3">
      <c r="X42">
        <v>8</v>
      </c>
      <c r="Y42">
        <v>62441.422024330604</v>
      </c>
      <c r="Z42">
        <v>-1341.4220243306045</v>
      </c>
      <c r="AA42">
        <f t="shared" si="0"/>
        <v>1799413.0473592167</v>
      </c>
      <c r="AB42">
        <f t="shared" si="1"/>
        <v>4</v>
      </c>
      <c r="AC42">
        <f t="shared" si="2"/>
        <v>0.17499999999999999</v>
      </c>
      <c r="AD42">
        <f t="shared" si="3"/>
        <v>-0.93458929107347943</v>
      </c>
    </row>
    <row r="43" spans="13:41" x14ac:dyDescent="0.3">
      <c r="M43" s="1" t="s">
        <v>47</v>
      </c>
      <c r="X43">
        <v>9</v>
      </c>
      <c r="Y43">
        <v>56181.847268794154</v>
      </c>
      <c r="Z43">
        <v>718.15273120584607</v>
      </c>
      <c r="AA43">
        <f t="shared" si="0"/>
        <v>515743.34533841617</v>
      </c>
      <c r="AB43">
        <f t="shared" si="1"/>
        <v>15</v>
      </c>
      <c r="AC43">
        <f t="shared" si="2"/>
        <v>0.72499999999999998</v>
      </c>
      <c r="AD43">
        <f t="shared" si="3"/>
        <v>0.59776012604247841</v>
      </c>
    </row>
    <row r="44" spans="13:41" x14ac:dyDescent="0.3">
      <c r="M44" t="s">
        <v>48</v>
      </c>
      <c r="X44">
        <v>10</v>
      </c>
      <c r="Y44">
        <v>61128.117814218953</v>
      </c>
      <c r="Z44">
        <v>-128.11781421895284</v>
      </c>
      <c r="AA44">
        <f t="shared" si="0"/>
        <v>16414.174320242117</v>
      </c>
      <c r="AB44">
        <f t="shared" si="1"/>
        <v>7</v>
      </c>
      <c r="AC44">
        <f t="shared" si="2"/>
        <v>0.32500000000000001</v>
      </c>
      <c r="AD44">
        <f t="shared" si="3"/>
        <v>-0.45376219016987951</v>
      </c>
    </row>
    <row r="45" spans="13:41" x14ac:dyDescent="0.3">
      <c r="M45" t="s">
        <v>49</v>
      </c>
      <c r="X45">
        <v>11</v>
      </c>
      <c r="Y45">
        <v>58011.407999784496</v>
      </c>
      <c r="Z45">
        <v>88.592000215503504</v>
      </c>
      <c r="AA45">
        <f t="shared" si="0"/>
        <v>7848.5425021837727</v>
      </c>
      <c r="AB45">
        <f t="shared" si="1"/>
        <v>10</v>
      </c>
      <c r="AC45">
        <f t="shared" si="2"/>
        <v>0.47499999999999998</v>
      </c>
      <c r="AD45">
        <f t="shared" si="3"/>
        <v>-6.2706777943213846E-2</v>
      </c>
    </row>
    <row r="46" spans="13:41" x14ac:dyDescent="0.3">
      <c r="M46" t="s">
        <v>54</v>
      </c>
      <c r="X46">
        <v>12</v>
      </c>
      <c r="Y46">
        <v>61881.208858092876</v>
      </c>
      <c r="Z46">
        <v>-881.20885809287574</v>
      </c>
      <c r="AA46">
        <f t="shared" si="0"/>
        <v>776529.05158135004</v>
      </c>
      <c r="AB46">
        <f t="shared" si="1"/>
        <v>6</v>
      </c>
      <c r="AC46">
        <f t="shared" si="2"/>
        <v>0.27500000000000002</v>
      </c>
      <c r="AD46">
        <f t="shared" si="3"/>
        <v>-0.59776012604247841</v>
      </c>
    </row>
    <row r="47" spans="13:41" x14ac:dyDescent="0.3">
      <c r="X47">
        <v>13</v>
      </c>
      <c r="Y47">
        <v>62345.082353784463</v>
      </c>
      <c r="Z47">
        <v>-1545.0823537844626</v>
      </c>
      <c r="AA47">
        <f t="shared" si="0"/>
        <v>2387279.4799761353</v>
      </c>
      <c r="AB47">
        <f t="shared" si="1"/>
        <v>2</v>
      </c>
      <c r="AC47">
        <f t="shared" si="2"/>
        <v>7.4999999999999997E-2</v>
      </c>
      <c r="AD47">
        <f t="shared" si="3"/>
        <v>-1.4395314709384572</v>
      </c>
    </row>
    <row r="48" spans="13:41" x14ac:dyDescent="0.3">
      <c r="M48" s="9" t="s">
        <v>50</v>
      </c>
      <c r="X48">
        <v>14</v>
      </c>
      <c r="Y48">
        <v>58047.964064424916</v>
      </c>
      <c r="Z48">
        <v>1152.0359355750843</v>
      </c>
      <c r="AA48">
        <f t="shared" si="0"/>
        <v>1327186.7968563598</v>
      </c>
      <c r="AB48">
        <f t="shared" si="1"/>
        <v>17</v>
      </c>
      <c r="AC48">
        <f t="shared" si="2"/>
        <v>0.82499999999999996</v>
      </c>
      <c r="AD48">
        <f t="shared" si="3"/>
        <v>0.9345892910734801</v>
      </c>
    </row>
    <row r="49" spans="13:30" x14ac:dyDescent="0.3">
      <c r="M49" t="s">
        <v>51</v>
      </c>
      <c r="X49">
        <v>15</v>
      </c>
      <c r="Y49">
        <v>61510.593658509577</v>
      </c>
      <c r="Z49">
        <v>-10.593658509576926</v>
      </c>
      <c r="AA49">
        <f t="shared" si="0"/>
        <v>112.22560061753161</v>
      </c>
      <c r="AB49">
        <f t="shared" si="1"/>
        <v>8</v>
      </c>
      <c r="AC49">
        <f t="shared" si="2"/>
        <v>0.375</v>
      </c>
      <c r="AD49">
        <f t="shared" si="3"/>
        <v>-0.3186393639643752</v>
      </c>
    </row>
    <row r="50" spans="13:30" x14ac:dyDescent="0.3">
      <c r="M50" t="s">
        <v>52</v>
      </c>
      <c r="X50">
        <v>16</v>
      </c>
      <c r="Y50">
        <v>65961.414714686267</v>
      </c>
      <c r="Z50">
        <v>838.58528531373304</v>
      </c>
      <c r="AA50">
        <f t="shared" si="0"/>
        <v>703225.28074471501</v>
      </c>
      <c r="AB50">
        <f t="shared" si="1"/>
        <v>16</v>
      </c>
      <c r="AC50">
        <f t="shared" si="2"/>
        <v>0.77500000000000002</v>
      </c>
      <c r="AD50">
        <f t="shared" si="3"/>
        <v>0.75541502636046909</v>
      </c>
    </row>
    <row r="51" spans="13:30" x14ac:dyDescent="0.3">
      <c r="X51">
        <v>17</v>
      </c>
      <c r="Y51">
        <v>62076.779244239289</v>
      </c>
      <c r="Z51">
        <v>1523.2207557607107</v>
      </c>
      <c r="AA51">
        <f t="shared" si="0"/>
        <v>2320201.4707802306</v>
      </c>
      <c r="AB51">
        <f t="shared" si="1"/>
        <v>20</v>
      </c>
      <c r="AC51">
        <f t="shared" si="2"/>
        <v>0.97499999999999998</v>
      </c>
      <c r="AD51">
        <f t="shared" si="3"/>
        <v>1.9599639845400536</v>
      </c>
    </row>
    <row r="52" spans="13:30" x14ac:dyDescent="0.3">
      <c r="M52" s="1" t="s">
        <v>53</v>
      </c>
      <c r="X52">
        <v>18</v>
      </c>
      <c r="Y52">
        <v>58370.51490835657</v>
      </c>
      <c r="Z52">
        <v>629.48509164342977</v>
      </c>
      <c r="AA52">
        <f t="shared" si="0"/>
        <v>396251.48060133716</v>
      </c>
      <c r="AB52">
        <f t="shared" si="1"/>
        <v>13</v>
      </c>
      <c r="AC52">
        <f t="shared" si="2"/>
        <v>0.625</v>
      </c>
      <c r="AD52">
        <f t="shared" si="3"/>
        <v>0.3186393639643752</v>
      </c>
    </row>
    <row r="53" spans="13:30" x14ac:dyDescent="0.3">
      <c r="M53" t="s">
        <v>55</v>
      </c>
      <c r="X53">
        <v>19</v>
      </c>
      <c r="Y53">
        <v>64478.343280574263</v>
      </c>
      <c r="Z53">
        <v>21.65671942573681</v>
      </c>
      <c r="AA53">
        <f t="shared" si="0"/>
        <v>469.01349628508609</v>
      </c>
      <c r="AB53">
        <f t="shared" si="1"/>
        <v>9</v>
      </c>
      <c r="AC53">
        <f t="shared" si="2"/>
        <v>0.42499999999999999</v>
      </c>
      <c r="AD53">
        <f t="shared" si="3"/>
        <v>-0.18911842627279254</v>
      </c>
    </row>
    <row r="54" spans="13:30" ht="15" thickBot="1" x14ac:dyDescent="0.35">
      <c r="M54" t="s">
        <v>56</v>
      </c>
      <c r="X54" s="2">
        <v>20</v>
      </c>
      <c r="Y54" s="2">
        <v>54787.040609463365</v>
      </c>
      <c r="Z54" s="2">
        <v>-1487.0406094633654</v>
      </c>
      <c r="AA54">
        <f t="shared" si="0"/>
        <v>2211289.774193177</v>
      </c>
      <c r="AB54">
        <f t="shared" si="1"/>
        <v>3</v>
      </c>
      <c r="AC54">
        <f t="shared" si="2"/>
        <v>0.125</v>
      </c>
      <c r="AD54">
        <f t="shared" si="3"/>
        <v>-1.1503493803760083</v>
      </c>
    </row>
    <row r="55" spans="13:30" x14ac:dyDescent="0.3">
      <c r="M55" t="s">
        <v>57</v>
      </c>
    </row>
    <row r="66" spans="35:36" x14ac:dyDescent="0.3">
      <c r="AI66" t="s">
        <v>70</v>
      </c>
    </row>
    <row r="68" spans="35:36" x14ac:dyDescent="0.3">
      <c r="AI68" s="8" t="s">
        <v>61</v>
      </c>
    </row>
    <row r="69" spans="35:36" x14ac:dyDescent="0.3">
      <c r="AI69" t="s">
        <v>62</v>
      </c>
    </row>
    <row r="70" spans="35:36" x14ac:dyDescent="0.3">
      <c r="AI70" t="s">
        <v>63</v>
      </c>
    </row>
    <row r="71" spans="35:36" x14ac:dyDescent="0.3">
      <c r="AI71" t="s">
        <v>64</v>
      </c>
    </row>
    <row r="74" spans="35:36" x14ac:dyDescent="0.3">
      <c r="AI74" s="8" t="s">
        <v>71</v>
      </c>
    </row>
    <row r="76" spans="35:36" x14ac:dyDescent="0.3">
      <c r="AI76" t="s">
        <v>13</v>
      </c>
    </row>
    <row r="77" spans="35:36" ht="15" thickBot="1" x14ac:dyDescent="0.35"/>
    <row r="78" spans="35:36" x14ac:dyDescent="0.3">
      <c r="AI78" s="4" t="s">
        <v>14</v>
      </c>
      <c r="AJ78" s="4"/>
    </row>
    <row r="79" spans="35:36" x14ac:dyDescent="0.3">
      <c r="AI79" t="s">
        <v>15</v>
      </c>
      <c r="AJ79">
        <v>0.33868194453443512</v>
      </c>
    </row>
    <row r="80" spans="35:36" x14ac:dyDescent="0.3">
      <c r="AI80" t="s">
        <v>16</v>
      </c>
      <c r="AJ80">
        <v>0.11470545955362618</v>
      </c>
    </row>
    <row r="81" spans="35:43" x14ac:dyDescent="0.3">
      <c r="AI81" t="s">
        <v>17</v>
      </c>
      <c r="AJ81">
        <v>-0.12137308456540682</v>
      </c>
    </row>
    <row r="82" spans="35:43" x14ac:dyDescent="0.3">
      <c r="AI82" t="s">
        <v>18</v>
      </c>
      <c r="AJ82">
        <v>1290259.9586813904</v>
      </c>
    </row>
    <row r="83" spans="35:43" ht="15" thickBot="1" x14ac:dyDescent="0.35">
      <c r="AI83" s="2" t="s">
        <v>19</v>
      </c>
      <c r="AJ83" s="2">
        <v>20</v>
      </c>
    </row>
    <row r="85" spans="35:43" ht="15" thickBot="1" x14ac:dyDescent="0.35">
      <c r="AI85" t="s">
        <v>20</v>
      </c>
    </row>
    <row r="86" spans="35:43" x14ac:dyDescent="0.3">
      <c r="AI86" s="3"/>
      <c r="AJ86" s="3" t="s">
        <v>25</v>
      </c>
      <c r="AK86" s="3" t="s">
        <v>26</v>
      </c>
      <c r="AL86" s="3" t="s">
        <v>27</v>
      </c>
      <c r="AM86" s="3" t="s">
        <v>28</v>
      </c>
      <c r="AN86" s="3" t="s">
        <v>29</v>
      </c>
    </row>
    <row r="87" spans="35:43" x14ac:dyDescent="0.3">
      <c r="AI87" t="s">
        <v>21</v>
      </c>
      <c r="AJ87">
        <v>4</v>
      </c>
      <c r="AK87">
        <v>3235504453008.9414</v>
      </c>
      <c r="AL87">
        <v>808876113252.23535</v>
      </c>
      <c r="AM87">
        <v>0.48587837569766873</v>
      </c>
      <c r="AN87">
        <v>0.74600075539685284</v>
      </c>
    </row>
    <row r="88" spans="35:43" x14ac:dyDescent="0.3">
      <c r="AI88" t="s">
        <v>22</v>
      </c>
      <c r="AJ88">
        <v>15</v>
      </c>
      <c r="AK88">
        <v>24971561414647.551</v>
      </c>
      <c r="AL88">
        <v>1664770760976.5034</v>
      </c>
    </row>
    <row r="89" spans="35:43" ht="15" thickBot="1" x14ac:dyDescent="0.35">
      <c r="AI89" s="2" t="s">
        <v>23</v>
      </c>
      <c r="AJ89" s="2">
        <v>19</v>
      </c>
      <c r="AK89" s="2">
        <v>28207065867656.492</v>
      </c>
      <c r="AL89" s="2"/>
      <c r="AM89" s="2"/>
      <c r="AN89" s="2"/>
    </row>
    <row r="90" spans="35:43" ht="15" thickBot="1" x14ac:dyDescent="0.35"/>
    <row r="91" spans="35:43" x14ac:dyDescent="0.3">
      <c r="AI91" s="3"/>
      <c r="AJ91" s="3" t="s">
        <v>30</v>
      </c>
      <c r="AK91" s="3" t="s">
        <v>18</v>
      </c>
      <c r="AL91" s="3" t="s">
        <v>31</v>
      </c>
      <c r="AM91" s="3" t="s">
        <v>32</v>
      </c>
      <c r="AN91" s="3" t="s">
        <v>33</v>
      </c>
      <c r="AO91" s="3" t="s">
        <v>34</v>
      </c>
      <c r="AP91" s="3" t="s">
        <v>35</v>
      </c>
      <c r="AQ91" s="3" t="s">
        <v>36</v>
      </c>
    </row>
    <row r="92" spans="35:43" x14ac:dyDescent="0.3">
      <c r="AI92" t="s">
        <v>24</v>
      </c>
      <c r="AJ92">
        <v>6482130.2564941021</v>
      </c>
      <c r="AK92">
        <v>6817002.7197882766</v>
      </c>
      <c r="AL92">
        <v>0.95087687697085521</v>
      </c>
      <c r="AM92">
        <v>0.35673790730077626</v>
      </c>
      <c r="AN92">
        <v>-8047967.0926783653</v>
      </c>
      <c r="AO92">
        <v>21012227.60566657</v>
      </c>
      <c r="AP92">
        <v>-8047967.0926783653</v>
      </c>
      <c r="AQ92">
        <v>21012227.60566657</v>
      </c>
    </row>
    <row r="93" spans="35:43" x14ac:dyDescent="0.3">
      <c r="AI93" t="s">
        <v>1</v>
      </c>
      <c r="AJ93">
        <v>-2.7857966799839926</v>
      </c>
      <c r="AK93">
        <v>2.9849549738551677</v>
      </c>
      <c r="AL93">
        <v>-0.93327929713661451</v>
      </c>
      <c r="AM93">
        <v>0.36545643718469156</v>
      </c>
      <c r="AN93">
        <v>-9.1480776025239781</v>
      </c>
      <c r="AO93">
        <v>3.5764842425559924</v>
      </c>
      <c r="AP93">
        <v>-9.1480776025239781</v>
      </c>
      <c r="AQ93">
        <v>3.5764842425559924</v>
      </c>
    </row>
    <row r="94" spans="35:43" x14ac:dyDescent="0.3">
      <c r="AI94" t="s">
        <v>2</v>
      </c>
      <c r="AJ94">
        <v>-67.789710436261316</v>
      </c>
      <c r="AK94">
        <v>135.540325415062</v>
      </c>
      <c r="AL94">
        <v>-0.50014422075991372</v>
      </c>
      <c r="AM94">
        <v>0.62423096418043855</v>
      </c>
      <c r="AN94">
        <v>-356.68707544721912</v>
      </c>
      <c r="AO94">
        <v>221.10765457469648</v>
      </c>
      <c r="AP94">
        <v>-356.68707544721912</v>
      </c>
      <c r="AQ94">
        <v>221.10765457469648</v>
      </c>
    </row>
    <row r="95" spans="35:43" x14ac:dyDescent="0.3">
      <c r="AI95" t="s">
        <v>3</v>
      </c>
      <c r="AJ95">
        <v>-266269.66788115818</v>
      </c>
      <c r="AK95">
        <v>220280.17040178133</v>
      </c>
      <c r="AL95">
        <v>-1.2087772920980315</v>
      </c>
      <c r="AM95">
        <v>0.24545858364179726</v>
      </c>
      <c r="AN95">
        <v>-735785.73697986454</v>
      </c>
      <c r="AO95">
        <v>203246.40121754823</v>
      </c>
      <c r="AP95">
        <v>-735785.73697986454</v>
      </c>
      <c r="AQ95">
        <v>203246.40121754823</v>
      </c>
    </row>
    <row r="96" spans="35:43" ht="15" thickBot="1" x14ac:dyDescent="0.35">
      <c r="AI96" s="2" t="s">
        <v>4</v>
      </c>
      <c r="AJ96" s="2">
        <v>-381.27865685607202</v>
      </c>
      <c r="AK96" s="2">
        <v>447.28867299954072</v>
      </c>
      <c r="AL96" s="2">
        <v>-0.85242189188292616</v>
      </c>
      <c r="AM96" s="2">
        <v>0.40738490650409731</v>
      </c>
      <c r="AN96" s="2">
        <v>-1334.6518956549776</v>
      </c>
      <c r="AO96" s="2">
        <v>572.09458194283343</v>
      </c>
      <c r="AP96" s="2">
        <v>-1334.6518956549776</v>
      </c>
      <c r="AQ96" s="2">
        <v>572.09458194283343</v>
      </c>
    </row>
    <row r="98" spans="35:35" x14ac:dyDescent="0.3">
      <c r="AI98" t="s">
        <v>73</v>
      </c>
    </row>
    <row r="112" spans="35:35" x14ac:dyDescent="0.3">
      <c r="AI112" t="s">
        <v>74</v>
      </c>
    </row>
    <row r="116" spans="35:35" x14ac:dyDescent="0.3">
      <c r="AI116" t="s">
        <v>75</v>
      </c>
    </row>
  </sheetData>
  <mergeCells count="1">
    <mergeCell ref="AI33:AO34"/>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AC3E4-1FA6-44F9-876B-195D13DBDB92}">
  <dimension ref="B2:L11"/>
  <sheetViews>
    <sheetView showGridLines="0" workbookViewId="0">
      <selection activeCell="J24" sqref="J24"/>
    </sheetView>
  </sheetViews>
  <sheetFormatPr defaultRowHeight="14.4" x14ac:dyDescent="0.3"/>
  <cols>
    <col min="10" max="10" width="12.33203125" bestFit="1" customWidth="1"/>
  </cols>
  <sheetData>
    <row r="2" spans="2:12" x14ac:dyDescent="0.3">
      <c r="B2" t="s">
        <v>76</v>
      </c>
    </row>
    <row r="3" spans="2:12" x14ac:dyDescent="0.3">
      <c r="B3" s="8" t="s">
        <v>77</v>
      </c>
    </row>
    <row r="4" spans="2:12" ht="15" thickBot="1" x14ac:dyDescent="0.35"/>
    <row r="5" spans="2:12" ht="14.4" customHeight="1" x14ac:dyDescent="0.3">
      <c r="B5" s="3"/>
      <c r="C5" s="3" t="s">
        <v>30</v>
      </c>
      <c r="F5" s="14" t="s">
        <v>78</v>
      </c>
      <c r="G5" s="14"/>
      <c r="H5" s="14"/>
      <c r="I5" s="14"/>
      <c r="J5" s="14"/>
      <c r="K5" s="14"/>
      <c r="L5" s="14"/>
    </row>
    <row r="6" spans="2:12" x14ac:dyDescent="0.3">
      <c r="B6" t="s">
        <v>24</v>
      </c>
      <c r="C6">
        <v>30171.873939478934</v>
      </c>
      <c r="F6" s="14"/>
      <c r="G6" s="14"/>
      <c r="H6" s="14"/>
      <c r="I6" s="14"/>
      <c r="J6" s="14"/>
      <c r="K6" s="14"/>
      <c r="L6" s="14"/>
    </row>
    <row r="7" spans="2:12" x14ac:dyDescent="0.3">
      <c r="B7" t="s">
        <v>1</v>
      </c>
      <c r="C7">
        <v>1.2170596762317512E-2</v>
      </c>
      <c r="F7" s="14"/>
      <c r="G7" s="14"/>
      <c r="H7" s="14"/>
      <c r="I7" s="14"/>
      <c r="J7" s="14"/>
      <c r="K7" s="14"/>
      <c r="L7" s="14"/>
    </row>
    <row r="8" spans="2:12" x14ac:dyDescent="0.3">
      <c r="B8" t="s">
        <v>2</v>
      </c>
      <c r="C8">
        <v>0.60469375857862706</v>
      </c>
      <c r="F8" s="14"/>
      <c r="G8" s="14"/>
      <c r="H8" s="14"/>
      <c r="I8" s="14"/>
      <c r="J8" s="14"/>
      <c r="K8" s="14"/>
      <c r="L8" s="14"/>
    </row>
    <row r="9" spans="2:12" x14ac:dyDescent="0.3">
      <c r="B9" t="s">
        <v>3</v>
      </c>
      <c r="C9">
        <v>-952.60955632240041</v>
      </c>
    </row>
    <row r="10" spans="2:12" ht="15" thickBot="1" x14ac:dyDescent="0.35">
      <c r="B10" s="2" t="s">
        <v>4</v>
      </c>
      <c r="C10" s="2">
        <v>1.3125677622632372</v>
      </c>
    </row>
    <row r="11" spans="2:12" x14ac:dyDescent="0.3">
      <c r="F11" t="s">
        <v>79</v>
      </c>
      <c r="J11" s="12">
        <f>C6+C7*234000+C8*50000+C9*2+C10*2000</f>
        <v>63974.397922674252</v>
      </c>
    </row>
  </sheetData>
  <mergeCells count="1">
    <mergeCell ref="F5:L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1.Data_wrangling</vt:lpstr>
      <vt:lpstr>2.Regression</vt:lpstr>
      <vt:lpstr>3.Forecast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 Khang</dc:creator>
  <cp:lastModifiedBy>Ho Khang</cp:lastModifiedBy>
  <dcterms:created xsi:type="dcterms:W3CDTF">2024-06-13T19:36:32Z</dcterms:created>
  <dcterms:modified xsi:type="dcterms:W3CDTF">2024-06-14T06:21:25Z</dcterms:modified>
</cp:coreProperties>
</file>