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Freelance\"/>
    </mc:Choice>
  </mc:AlternateContent>
  <xr:revisionPtr revIDLastSave="0" documentId="8_{4D481038-932F-4C8B-A875-CBB7D407ADDB}" xr6:coauthVersionLast="47" xr6:coauthVersionMax="47" xr10:uidLastSave="{00000000-0000-0000-0000-000000000000}"/>
  <bookViews>
    <workbookView xWindow="-108" yWindow="-108" windowWidth="23256" windowHeight="13176" activeTab="1" xr2:uid="{3AC5B90C-82F4-42A1-ACD9-1192E27554C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C9" i="1"/>
  <c r="F9" i="1" s="1"/>
  <c r="E9" i="1" s="1"/>
  <c r="F7" i="1"/>
  <c r="E7" i="1" s="1"/>
  <c r="G7" i="1" s="1"/>
  <c r="C8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7" i="1"/>
  <c r="C7" i="1"/>
  <c r="D3" i="1"/>
  <c r="D2" i="1"/>
  <c r="D1" i="1"/>
  <c r="B1" i="1"/>
  <c r="G9" i="1" l="1"/>
  <c r="C10" i="1" s="1"/>
  <c r="F10" i="1" l="1"/>
  <c r="E10" i="1" s="1"/>
  <c r="G10" i="1" s="1"/>
  <c r="C11" i="1" s="1"/>
  <c r="F11" i="1" l="1"/>
  <c r="E11" i="1" s="1"/>
  <c r="G11" i="1"/>
  <c r="C12" i="1" s="1"/>
  <c r="F12" i="1" l="1"/>
  <c r="E12" i="1" s="1"/>
  <c r="G12" i="1" s="1"/>
  <c r="C13" i="1" s="1"/>
  <c r="F13" i="1" l="1"/>
  <c r="E13" i="1" s="1"/>
  <c r="G13" i="1" s="1"/>
  <c r="C14" i="1" s="1"/>
  <c r="F14" i="1" l="1"/>
  <c r="E14" i="1" s="1"/>
  <c r="G14" i="1" s="1"/>
  <c r="C15" i="1" s="1"/>
  <c r="F15" i="1" l="1"/>
  <c r="E15" i="1" s="1"/>
  <c r="G15" i="1" s="1"/>
  <c r="C16" i="1" s="1"/>
  <c r="F16" i="1" l="1"/>
  <c r="E16" i="1" s="1"/>
  <c r="G16" i="1" s="1"/>
  <c r="C17" i="1" s="1"/>
  <c r="F17" i="1" l="1"/>
  <c r="E17" i="1" s="1"/>
  <c r="G17" i="1"/>
  <c r="C18" i="1" s="1"/>
  <c r="F18" i="1" l="1"/>
  <c r="E18" i="1" s="1"/>
  <c r="G18" i="1" s="1"/>
  <c r="C19" i="1" s="1"/>
  <c r="F19" i="1" l="1"/>
  <c r="E19" i="1" s="1"/>
  <c r="G19" i="1"/>
  <c r="C20" i="1" s="1"/>
  <c r="F20" i="1" l="1"/>
  <c r="E20" i="1" s="1"/>
  <c r="G20" i="1" s="1"/>
  <c r="C21" i="1" s="1"/>
  <c r="F21" i="1" l="1"/>
  <c r="E21" i="1" s="1"/>
  <c r="G21" i="1" s="1"/>
  <c r="C22" i="1" s="1"/>
  <c r="F22" i="1" l="1"/>
  <c r="E22" i="1" s="1"/>
  <c r="G22" i="1" s="1"/>
  <c r="C23" i="1" s="1"/>
  <c r="F23" i="1" l="1"/>
  <c r="E23" i="1" s="1"/>
  <c r="G23" i="1"/>
  <c r="C24" i="1" s="1"/>
  <c r="F24" i="1" l="1"/>
  <c r="E24" i="1" s="1"/>
  <c r="G24" i="1" s="1"/>
  <c r="C25" i="1" s="1"/>
  <c r="F25" i="1" l="1"/>
  <c r="E25" i="1" s="1"/>
  <c r="G25" i="1" s="1"/>
  <c r="C26" i="1" s="1"/>
  <c r="F26" i="1" l="1"/>
  <c r="E26" i="1" s="1"/>
  <c r="G26" i="1" s="1"/>
  <c r="C27" i="1" s="1"/>
  <c r="F27" i="1" l="1"/>
  <c r="E27" i="1" s="1"/>
  <c r="G27" i="1" s="1"/>
  <c r="C28" i="1" s="1"/>
  <c r="F28" i="1" l="1"/>
  <c r="E28" i="1" s="1"/>
  <c r="G28" i="1" s="1"/>
  <c r="C29" i="1" s="1"/>
  <c r="F29" i="1" l="1"/>
  <c r="E29" i="1" s="1"/>
  <c r="G29" i="1"/>
  <c r="C30" i="1" s="1"/>
  <c r="F30" i="1" l="1"/>
  <c r="E30" i="1" s="1"/>
  <c r="G30" i="1"/>
  <c r="C31" i="1" s="1"/>
  <c r="F31" i="1" l="1"/>
  <c r="E31" i="1" s="1"/>
  <c r="G31" i="1"/>
  <c r="C32" i="1" s="1"/>
  <c r="F32" i="1" l="1"/>
  <c r="E32" i="1" s="1"/>
  <c r="G32" i="1" s="1"/>
  <c r="C33" i="1" s="1"/>
  <c r="F33" i="1" l="1"/>
  <c r="E33" i="1" s="1"/>
  <c r="G33" i="1"/>
  <c r="C34" i="1" s="1"/>
  <c r="F34" i="1" l="1"/>
  <c r="E34" i="1" s="1"/>
  <c r="G34" i="1"/>
  <c r="C35" i="1" s="1"/>
  <c r="F35" i="1" l="1"/>
  <c r="E35" i="1" s="1"/>
  <c r="G35" i="1"/>
  <c r="C36" i="1" s="1"/>
  <c r="F36" i="1" l="1"/>
  <c r="E36" i="1" s="1"/>
  <c r="G36" i="1" s="1"/>
  <c r="C37" i="1" s="1"/>
  <c r="F37" i="1" l="1"/>
  <c r="E37" i="1" s="1"/>
  <c r="G37" i="1"/>
  <c r="C38" i="1" s="1"/>
  <c r="F38" i="1" l="1"/>
  <c r="E38" i="1" s="1"/>
  <c r="G38" i="1"/>
  <c r="C39" i="1" s="1"/>
  <c r="F39" i="1" l="1"/>
  <c r="E39" i="1" s="1"/>
  <c r="G39" i="1"/>
  <c r="C40" i="1" s="1"/>
  <c r="F40" i="1" l="1"/>
  <c r="E40" i="1" s="1"/>
  <c r="G40" i="1" s="1"/>
  <c r="C41" i="1" s="1"/>
  <c r="F41" i="1" l="1"/>
  <c r="E41" i="1" s="1"/>
  <c r="G41" i="1"/>
  <c r="C42" i="1" s="1"/>
  <c r="F42" i="1" l="1"/>
  <c r="E42" i="1" s="1"/>
  <c r="G42" i="1"/>
</calcChain>
</file>

<file path=xl/sharedStrings.xml><?xml version="1.0" encoding="utf-8"?>
<sst xmlns="http://schemas.openxmlformats.org/spreadsheetml/2006/main" count="103" uniqueCount="51">
  <si>
    <t>Amount borrowed</t>
  </si>
  <si>
    <t>Annual Interest rate</t>
  </si>
  <si>
    <t>Initial date</t>
  </si>
  <si>
    <t>Term(In years)</t>
  </si>
  <si>
    <t>22/07/2023</t>
  </si>
  <si>
    <t>No. of monthly payments</t>
  </si>
  <si>
    <t>Monthly rate</t>
  </si>
  <si>
    <t>Monthly payment</t>
  </si>
  <si>
    <t>Months</t>
  </si>
  <si>
    <t>Date</t>
  </si>
  <si>
    <t>Beginning Balance</t>
  </si>
  <si>
    <t>Payment</t>
  </si>
  <si>
    <t>Interest</t>
  </si>
  <si>
    <t>Principal</t>
  </si>
  <si>
    <t>Loan balance</t>
  </si>
  <si>
    <t>22/08/2023</t>
  </si>
  <si>
    <t>22/09/2023</t>
  </si>
  <si>
    <t>22/10/2023</t>
  </si>
  <si>
    <t>22/08/2024</t>
  </si>
  <si>
    <t>22/09/2024</t>
  </si>
  <si>
    <t>22/10/2024</t>
  </si>
  <si>
    <t>22/08/2025</t>
  </si>
  <si>
    <t>22/09/2025</t>
  </si>
  <si>
    <t>22/10/2025</t>
  </si>
  <si>
    <t>22/11/2023</t>
  </si>
  <si>
    <t>22/12/2023</t>
  </si>
  <si>
    <t>22/01/2024</t>
  </si>
  <si>
    <t>22/02/2024</t>
  </si>
  <si>
    <t>22/03/2024</t>
  </si>
  <si>
    <t>22/04/2024</t>
  </si>
  <si>
    <t>22/05/2024</t>
  </si>
  <si>
    <t>22/01/2025</t>
  </si>
  <si>
    <t>22/06/2024</t>
  </si>
  <si>
    <t>22/07/2024</t>
  </si>
  <si>
    <t>22/11/2024</t>
  </si>
  <si>
    <t>22/12/2024</t>
  </si>
  <si>
    <t>22/02/2025</t>
  </si>
  <si>
    <t>22/03/2025</t>
  </si>
  <si>
    <t>22/04/2025</t>
  </si>
  <si>
    <t>22/05/2025</t>
  </si>
  <si>
    <t>22/06/2025</t>
  </si>
  <si>
    <t>22/07/2025</t>
  </si>
  <si>
    <t>22/11/2025</t>
  </si>
  <si>
    <t>22/12/2025</t>
  </si>
  <si>
    <t>22/01/2026</t>
  </si>
  <si>
    <t>22/02/2026</t>
  </si>
  <si>
    <t>22/03/2026</t>
  </si>
  <si>
    <t>22/04/2026</t>
  </si>
  <si>
    <t>22/05/2026</t>
  </si>
  <si>
    <t>22/06/2026</t>
  </si>
  <si>
    <t>LOAN AMORTIZATION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</si>
</sst>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6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165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2" fillId="2" borderId="0" xfId="0" applyFont="1" applyFill="1"/>
    <xf numFmtId="176" fontId="0" fillId="0" borderId="0" xfId="0" applyNumberFormat="1"/>
    <xf numFmtId="0" fontId="4" fillId="0" borderId="1" xfId="0" applyFont="1" applyBorder="1" applyAlignment="1">
      <alignment horizontal="center"/>
    </xf>
    <xf numFmtId="0" fontId="4" fillId="2" borderId="4" xfId="0" applyFont="1" applyFill="1" applyBorder="1"/>
    <xf numFmtId="165" fontId="5" fillId="0" borderId="4" xfId="1" applyNumberFormat="1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2" xfId="0" applyFont="1" applyBorder="1"/>
    <xf numFmtId="0" fontId="4" fillId="2" borderId="1" xfId="0" applyFont="1" applyFill="1" applyBorder="1"/>
    <xf numFmtId="0" fontId="5" fillId="0" borderId="1" xfId="0" applyFont="1" applyBorder="1"/>
    <xf numFmtId="0" fontId="5" fillId="0" borderId="3" xfId="0" applyFont="1" applyBorder="1"/>
    <xf numFmtId="10" fontId="5" fillId="0" borderId="1" xfId="0" applyNumberFormat="1" applyFont="1" applyBorder="1"/>
    <xf numFmtId="43" fontId="5" fillId="0" borderId="1" xfId="1" applyFont="1" applyBorder="1"/>
    <xf numFmtId="176" fontId="5" fillId="0" borderId="1" xfId="0" applyNumberFormat="1" applyFont="1" applyBorder="1"/>
    <xf numFmtId="165" fontId="5" fillId="0" borderId="1" xfId="0" applyNumberFormat="1" applyFont="1" applyBorder="1"/>
    <xf numFmtId="43" fontId="5" fillId="0" borderId="1" xfId="0" applyNumberFormat="1" applyFont="1" applyBorder="1"/>
    <xf numFmtId="14" fontId="5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D562-23A1-40F3-9DCE-D18F717913D1}">
  <dimension ref="A1:G42"/>
  <sheetViews>
    <sheetView topLeftCell="A19" workbookViewId="0">
      <selection sqref="A1:G42"/>
    </sheetView>
  </sheetViews>
  <sheetFormatPr defaultRowHeight="14.4" x14ac:dyDescent="0.3"/>
  <cols>
    <col min="1" max="1" width="17.88671875" bestFit="1" customWidth="1"/>
    <col min="2" max="2" width="14.21875" bestFit="1" customWidth="1"/>
    <col min="3" max="3" width="22.88671875" bestFit="1" customWidth="1"/>
    <col min="4" max="4" width="10.5546875" bestFit="1" customWidth="1"/>
    <col min="5" max="5" width="10.109375" bestFit="1" customWidth="1"/>
    <col min="6" max="6" width="9.109375" bestFit="1" customWidth="1"/>
    <col min="7" max="7" width="12.109375" bestFit="1" customWidth="1"/>
  </cols>
  <sheetData>
    <row r="1" spans="1:7" x14ac:dyDescent="0.3">
      <c r="A1" s="7" t="s">
        <v>0</v>
      </c>
      <c r="B1" s="2">
        <f>400000</f>
        <v>400000</v>
      </c>
      <c r="C1" s="7" t="s">
        <v>5</v>
      </c>
      <c r="D1">
        <f>B2*12</f>
        <v>36</v>
      </c>
    </row>
    <row r="2" spans="1:7" x14ac:dyDescent="0.3">
      <c r="A2" s="7" t="s">
        <v>3</v>
      </c>
      <c r="B2">
        <v>3</v>
      </c>
      <c r="C2" s="7" t="s">
        <v>6</v>
      </c>
      <c r="D2">
        <f>B3/12</f>
        <v>1.2083333333333333E-2</v>
      </c>
    </row>
    <row r="3" spans="1:7" x14ac:dyDescent="0.3">
      <c r="A3" s="7" t="s">
        <v>1</v>
      </c>
      <c r="B3" s="3">
        <v>0.14499999999999999</v>
      </c>
      <c r="C3" s="7" t="s">
        <v>7</v>
      </c>
      <c r="D3" s="1">
        <f>PMT(D2,D1,-B1,0)</f>
        <v>13768.390977125493</v>
      </c>
    </row>
    <row r="4" spans="1:7" x14ac:dyDescent="0.3">
      <c r="A4" s="7" t="s">
        <v>2</v>
      </c>
      <c r="B4" t="s">
        <v>4</v>
      </c>
    </row>
    <row r="6" spans="1:7" x14ac:dyDescent="0.3">
      <c r="A6" s="7" t="s">
        <v>8</v>
      </c>
      <c r="B6" s="7" t="s">
        <v>9</v>
      </c>
      <c r="C6" s="7" t="s">
        <v>10</v>
      </c>
      <c r="D6" s="7" t="s">
        <v>11</v>
      </c>
      <c r="E6" s="7" t="s">
        <v>13</v>
      </c>
      <c r="F6" s="7" t="s">
        <v>12</v>
      </c>
      <c r="G6" s="7" t="s">
        <v>14</v>
      </c>
    </row>
    <row r="7" spans="1:7" x14ac:dyDescent="0.3">
      <c r="A7">
        <v>1</v>
      </c>
      <c r="B7" s="8" t="s">
        <v>4</v>
      </c>
      <c r="C7" s="5">
        <f>B1</f>
        <v>400000</v>
      </c>
      <c r="D7" s="6">
        <f>$D$3</f>
        <v>13768.390977125493</v>
      </c>
      <c r="E7" s="6">
        <f>$D7-$F7</f>
        <v>8935.0576437921591</v>
      </c>
      <c r="F7" s="6">
        <f>$C7*$D$2</f>
        <v>4833.333333333333</v>
      </c>
      <c r="G7" s="6">
        <f>$C7-$E7</f>
        <v>391064.94235620782</v>
      </c>
    </row>
    <row r="8" spans="1:7" x14ac:dyDescent="0.3">
      <c r="A8">
        <v>2</v>
      </c>
      <c r="B8" s="8" t="s">
        <v>15</v>
      </c>
      <c r="C8" s="6">
        <f>$G7</f>
        <v>391064.94235620782</v>
      </c>
      <c r="D8" s="6">
        <f t="shared" ref="D8:D42" si="0">$D$3</f>
        <v>13768.390977125493</v>
      </c>
      <c r="E8" s="6">
        <f t="shared" ref="E8:E42" si="1">$D8-$F8</f>
        <v>9043.0229236546475</v>
      </c>
      <c r="F8" s="6">
        <f t="shared" ref="F8:F42" si="2">$C8*$D$2</f>
        <v>4725.3680534708446</v>
      </c>
      <c r="G8" s="6">
        <f t="shared" ref="G8:G42" si="3">$C8-$E8</f>
        <v>382021.91943255317</v>
      </c>
    </row>
    <row r="9" spans="1:7" x14ac:dyDescent="0.3">
      <c r="A9">
        <v>3</v>
      </c>
      <c r="B9" s="4" t="s">
        <v>16</v>
      </c>
      <c r="C9" s="6">
        <f t="shared" ref="C9:C42" si="4">$G8</f>
        <v>382021.91943255317</v>
      </c>
      <c r="D9" s="6">
        <f t="shared" si="0"/>
        <v>13768.390977125493</v>
      </c>
      <c r="E9" s="6">
        <f t="shared" si="1"/>
        <v>9152.2927839821423</v>
      </c>
      <c r="F9" s="6">
        <f t="shared" si="2"/>
        <v>4616.0981931433507</v>
      </c>
      <c r="G9" s="6">
        <f t="shared" si="3"/>
        <v>372869.62664857105</v>
      </c>
    </row>
    <row r="10" spans="1:7" x14ac:dyDescent="0.3">
      <c r="A10">
        <v>4</v>
      </c>
      <c r="B10" s="4" t="s">
        <v>17</v>
      </c>
      <c r="C10" s="6">
        <f t="shared" si="4"/>
        <v>372869.62664857105</v>
      </c>
      <c r="D10" s="6">
        <f t="shared" si="0"/>
        <v>13768.390977125493</v>
      </c>
      <c r="E10" s="6">
        <f t="shared" si="1"/>
        <v>9262.8829884552597</v>
      </c>
      <c r="F10" s="6">
        <f t="shared" si="2"/>
        <v>4505.5079886702333</v>
      </c>
      <c r="G10" s="6">
        <f t="shared" si="3"/>
        <v>363606.74366011581</v>
      </c>
    </row>
    <row r="11" spans="1:7" x14ac:dyDescent="0.3">
      <c r="A11">
        <v>5</v>
      </c>
      <c r="B11" s="4" t="s">
        <v>24</v>
      </c>
      <c r="C11" s="6">
        <f t="shared" si="4"/>
        <v>363606.74366011581</v>
      </c>
      <c r="D11" s="6">
        <f t="shared" si="0"/>
        <v>13768.390977125493</v>
      </c>
      <c r="E11" s="6">
        <f t="shared" si="1"/>
        <v>9374.8094912324268</v>
      </c>
      <c r="F11" s="6">
        <f t="shared" si="2"/>
        <v>4393.5814858930662</v>
      </c>
      <c r="G11" s="6">
        <f t="shared" si="3"/>
        <v>354231.93416888337</v>
      </c>
    </row>
    <row r="12" spans="1:7" x14ac:dyDescent="0.3">
      <c r="A12">
        <v>6</v>
      </c>
      <c r="B12" s="4" t="s">
        <v>25</v>
      </c>
      <c r="C12" s="6">
        <f t="shared" si="4"/>
        <v>354231.93416888337</v>
      </c>
      <c r="D12" s="6">
        <f t="shared" si="0"/>
        <v>13768.390977125493</v>
      </c>
      <c r="E12" s="6">
        <f t="shared" si="1"/>
        <v>9488.0884392514854</v>
      </c>
      <c r="F12" s="6">
        <f t="shared" si="2"/>
        <v>4280.3025378740076</v>
      </c>
      <c r="G12" s="6">
        <f t="shared" si="3"/>
        <v>344743.8457296319</v>
      </c>
    </row>
    <row r="13" spans="1:7" x14ac:dyDescent="0.3">
      <c r="A13">
        <v>7</v>
      </c>
      <c r="B13" s="4" t="s">
        <v>26</v>
      </c>
      <c r="C13" s="6">
        <f t="shared" si="4"/>
        <v>344743.8457296319</v>
      </c>
      <c r="D13" s="6">
        <f t="shared" si="0"/>
        <v>13768.390977125493</v>
      </c>
      <c r="E13" s="6">
        <f t="shared" si="1"/>
        <v>9602.7361745591079</v>
      </c>
      <c r="F13" s="6">
        <f t="shared" si="2"/>
        <v>4165.6548025663851</v>
      </c>
      <c r="G13" s="6">
        <f t="shared" si="3"/>
        <v>335141.10955507279</v>
      </c>
    </row>
    <row r="14" spans="1:7" x14ac:dyDescent="0.3">
      <c r="A14">
        <v>8</v>
      </c>
      <c r="B14" s="4" t="s">
        <v>27</v>
      </c>
      <c r="C14" s="6">
        <f t="shared" si="4"/>
        <v>335141.10955507279</v>
      </c>
      <c r="D14" s="6">
        <f t="shared" si="0"/>
        <v>13768.390977125493</v>
      </c>
      <c r="E14" s="6">
        <f t="shared" si="1"/>
        <v>9718.7692366683641</v>
      </c>
      <c r="F14" s="6">
        <f t="shared" si="2"/>
        <v>4049.6217404571294</v>
      </c>
      <c r="G14" s="6">
        <f t="shared" si="3"/>
        <v>325422.34031840443</v>
      </c>
    </row>
    <row r="15" spans="1:7" x14ac:dyDescent="0.3">
      <c r="A15">
        <v>9</v>
      </c>
      <c r="B15" s="4" t="s">
        <v>28</v>
      </c>
      <c r="C15" s="6">
        <f t="shared" si="4"/>
        <v>325422.34031840443</v>
      </c>
      <c r="D15" s="6">
        <f t="shared" si="0"/>
        <v>13768.390977125493</v>
      </c>
      <c r="E15" s="6">
        <f t="shared" si="1"/>
        <v>9836.2043649447733</v>
      </c>
      <c r="F15" s="6">
        <f t="shared" si="2"/>
        <v>3932.1866121807202</v>
      </c>
      <c r="G15" s="6">
        <f t="shared" si="3"/>
        <v>315586.13595345966</v>
      </c>
    </row>
    <row r="16" spans="1:7" x14ac:dyDescent="0.3">
      <c r="A16">
        <v>10</v>
      </c>
      <c r="B16" s="4" t="s">
        <v>29</v>
      </c>
      <c r="C16" s="6">
        <f t="shared" si="4"/>
        <v>315586.13595345966</v>
      </c>
      <c r="D16" s="6">
        <f t="shared" si="0"/>
        <v>13768.390977125493</v>
      </c>
      <c r="E16" s="6">
        <f t="shared" si="1"/>
        <v>9955.0585010211889</v>
      </c>
      <c r="F16" s="6">
        <f t="shared" si="2"/>
        <v>3813.3324761043041</v>
      </c>
      <c r="G16" s="6">
        <f t="shared" si="3"/>
        <v>305631.07745243848</v>
      </c>
    </row>
    <row r="17" spans="1:7" x14ac:dyDescent="0.3">
      <c r="A17">
        <v>11</v>
      </c>
      <c r="B17" s="4" t="s">
        <v>30</v>
      </c>
      <c r="C17" s="6">
        <f t="shared" si="4"/>
        <v>305631.07745243848</v>
      </c>
      <c r="D17" s="6">
        <f t="shared" si="0"/>
        <v>13768.390977125493</v>
      </c>
      <c r="E17" s="6">
        <f t="shared" si="1"/>
        <v>10075.34879124186</v>
      </c>
      <c r="F17" s="6">
        <f t="shared" si="2"/>
        <v>3693.0421858836316</v>
      </c>
      <c r="G17" s="6">
        <f t="shared" si="3"/>
        <v>295555.7286611966</v>
      </c>
    </row>
    <row r="18" spans="1:7" x14ac:dyDescent="0.3">
      <c r="A18">
        <v>12</v>
      </c>
      <c r="B18" s="4" t="s">
        <v>32</v>
      </c>
      <c r="C18" s="6">
        <f t="shared" si="4"/>
        <v>295555.7286611966</v>
      </c>
      <c r="D18" s="6">
        <f t="shared" si="0"/>
        <v>13768.390977125493</v>
      </c>
      <c r="E18" s="6">
        <f t="shared" si="1"/>
        <v>10197.092589136035</v>
      </c>
      <c r="F18" s="6">
        <f t="shared" si="2"/>
        <v>3571.2983879894587</v>
      </c>
      <c r="G18" s="6">
        <f t="shared" si="3"/>
        <v>285358.63607206056</v>
      </c>
    </row>
    <row r="19" spans="1:7" x14ac:dyDescent="0.3">
      <c r="A19">
        <v>13</v>
      </c>
      <c r="B19" s="4" t="s">
        <v>33</v>
      </c>
      <c r="C19" s="6">
        <f t="shared" si="4"/>
        <v>285358.63607206056</v>
      </c>
      <c r="D19" s="6">
        <f t="shared" si="0"/>
        <v>13768.390977125493</v>
      </c>
      <c r="E19" s="6">
        <f t="shared" si="1"/>
        <v>10320.307457921428</v>
      </c>
      <c r="F19" s="6">
        <f t="shared" si="2"/>
        <v>3448.0835192040649</v>
      </c>
      <c r="G19" s="6">
        <f t="shared" si="3"/>
        <v>275038.32861413911</v>
      </c>
    </row>
    <row r="20" spans="1:7" x14ac:dyDescent="0.3">
      <c r="A20">
        <v>14</v>
      </c>
      <c r="B20" s="4" t="s">
        <v>18</v>
      </c>
      <c r="C20" s="6">
        <f t="shared" si="4"/>
        <v>275038.32861413911</v>
      </c>
      <c r="D20" s="6">
        <f t="shared" si="0"/>
        <v>13768.390977125493</v>
      </c>
      <c r="E20" s="6">
        <f t="shared" si="1"/>
        <v>10445.011173037979</v>
      </c>
      <c r="F20" s="6">
        <f t="shared" si="2"/>
        <v>3323.379804087514</v>
      </c>
      <c r="G20" s="6">
        <f t="shared" si="3"/>
        <v>264593.31744110113</v>
      </c>
    </row>
    <row r="21" spans="1:7" x14ac:dyDescent="0.3">
      <c r="A21">
        <v>15</v>
      </c>
      <c r="B21" s="4" t="s">
        <v>19</v>
      </c>
      <c r="C21" s="6">
        <f t="shared" si="4"/>
        <v>264593.31744110113</v>
      </c>
      <c r="D21" s="6">
        <f t="shared" si="0"/>
        <v>13768.390977125493</v>
      </c>
      <c r="E21" s="6">
        <f t="shared" si="1"/>
        <v>10571.221724712188</v>
      </c>
      <c r="F21" s="6">
        <f t="shared" si="2"/>
        <v>3197.169252413305</v>
      </c>
      <c r="G21" s="6">
        <f t="shared" si="3"/>
        <v>254022.09571638895</v>
      </c>
    </row>
    <row r="22" spans="1:7" x14ac:dyDescent="0.3">
      <c r="A22">
        <v>16</v>
      </c>
      <c r="B22" s="4" t="s">
        <v>20</v>
      </c>
      <c r="C22" s="6">
        <f t="shared" si="4"/>
        <v>254022.09571638895</v>
      </c>
      <c r="D22" s="6">
        <f t="shared" si="0"/>
        <v>13768.390977125493</v>
      </c>
      <c r="E22" s="6">
        <f t="shared" si="1"/>
        <v>10698.957320552459</v>
      </c>
      <c r="F22" s="6">
        <f t="shared" si="2"/>
        <v>3069.4336565730332</v>
      </c>
      <c r="G22" s="6">
        <f t="shared" si="3"/>
        <v>243323.13839583649</v>
      </c>
    </row>
    <row r="23" spans="1:7" x14ac:dyDescent="0.3">
      <c r="A23">
        <v>17</v>
      </c>
      <c r="B23" s="4" t="s">
        <v>34</v>
      </c>
      <c r="C23" s="6">
        <f t="shared" si="4"/>
        <v>243323.13839583649</v>
      </c>
      <c r="D23" s="6">
        <f t="shared" si="0"/>
        <v>13768.390977125493</v>
      </c>
      <c r="E23" s="6">
        <f t="shared" si="1"/>
        <v>10828.236388175803</v>
      </c>
      <c r="F23" s="6">
        <f t="shared" si="2"/>
        <v>2940.1545889496911</v>
      </c>
      <c r="G23" s="6">
        <f t="shared" si="3"/>
        <v>232494.90200766068</v>
      </c>
    </row>
    <row r="24" spans="1:7" x14ac:dyDescent="0.3">
      <c r="A24">
        <v>18</v>
      </c>
      <c r="B24" s="4" t="s">
        <v>35</v>
      </c>
      <c r="C24" s="6">
        <f t="shared" si="4"/>
        <v>232494.90200766068</v>
      </c>
      <c r="D24" s="6">
        <f t="shared" si="0"/>
        <v>13768.390977125493</v>
      </c>
      <c r="E24" s="6">
        <f t="shared" si="1"/>
        <v>10959.077577866259</v>
      </c>
      <c r="F24" s="6">
        <f t="shared" si="2"/>
        <v>2809.3133992592334</v>
      </c>
      <c r="G24" s="6">
        <f t="shared" si="3"/>
        <v>221535.82442979442</v>
      </c>
    </row>
    <row r="25" spans="1:7" x14ac:dyDescent="0.3">
      <c r="A25">
        <v>19</v>
      </c>
      <c r="B25" s="4" t="s">
        <v>31</v>
      </c>
      <c r="C25" s="6">
        <f t="shared" si="4"/>
        <v>221535.82442979442</v>
      </c>
      <c r="D25" s="6">
        <f t="shared" si="0"/>
        <v>13768.390977125493</v>
      </c>
      <c r="E25" s="6">
        <f t="shared" si="1"/>
        <v>11091.499765265477</v>
      </c>
      <c r="F25" s="6">
        <f t="shared" si="2"/>
        <v>2676.891211860016</v>
      </c>
      <c r="G25" s="6">
        <f t="shared" si="3"/>
        <v>210444.32466452895</v>
      </c>
    </row>
    <row r="26" spans="1:7" x14ac:dyDescent="0.3">
      <c r="A26">
        <v>20</v>
      </c>
      <c r="B26" s="4" t="s">
        <v>36</v>
      </c>
      <c r="C26" s="6">
        <f t="shared" si="4"/>
        <v>210444.32466452895</v>
      </c>
      <c r="D26" s="6">
        <f t="shared" si="0"/>
        <v>13768.390977125493</v>
      </c>
      <c r="E26" s="6">
        <f t="shared" si="1"/>
        <v>11225.522054095769</v>
      </c>
      <c r="F26" s="6">
        <f t="shared" si="2"/>
        <v>2542.8689230297246</v>
      </c>
      <c r="G26" s="6">
        <f t="shared" si="3"/>
        <v>199218.80261043317</v>
      </c>
    </row>
    <row r="27" spans="1:7" x14ac:dyDescent="0.3">
      <c r="A27">
        <v>21</v>
      </c>
      <c r="B27" s="4" t="s">
        <v>37</v>
      </c>
      <c r="C27" s="6">
        <f t="shared" si="4"/>
        <v>199218.80261043317</v>
      </c>
      <c r="D27" s="6">
        <f t="shared" si="0"/>
        <v>13768.390977125493</v>
      </c>
      <c r="E27" s="6">
        <f t="shared" si="1"/>
        <v>11361.163778916092</v>
      </c>
      <c r="F27" s="6">
        <f t="shared" si="2"/>
        <v>2407.2271982094007</v>
      </c>
      <c r="G27" s="6">
        <f t="shared" si="3"/>
        <v>187857.63883151708</v>
      </c>
    </row>
    <row r="28" spans="1:7" x14ac:dyDescent="0.3">
      <c r="A28">
        <v>22</v>
      </c>
      <c r="B28" s="4" t="s">
        <v>38</v>
      </c>
      <c r="C28" s="6">
        <f t="shared" si="4"/>
        <v>187857.63883151708</v>
      </c>
      <c r="D28" s="6">
        <f t="shared" si="0"/>
        <v>13768.390977125493</v>
      </c>
      <c r="E28" s="6">
        <f t="shared" si="1"/>
        <v>11498.444507911328</v>
      </c>
      <c r="F28" s="6">
        <f t="shared" si="2"/>
        <v>2269.9464692141646</v>
      </c>
      <c r="G28" s="6">
        <f t="shared" si="3"/>
        <v>176359.19432360574</v>
      </c>
    </row>
    <row r="29" spans="1:7" x14ac:dyDescent="0.3">
      <c r="A29">
        <v>23</v>
      </c>
      <c r="B29" s="4" t="s">
        <v>39</v>
      </c>
      <c r="C29" s="6">
        <f t="shared" si="4"/>
        <v>176359.19432360574</v>
      </c>
      <c r="D29" s="6">
        <f t="shared" si="0"/>
        <v>13768.390977125493</v>
      </c>
      <c r="E29" s="6">
        <f t="shared" si="1"/>
        <v>11637.384045715256</v>
      </c>
      <c r="F29" s="6">
        <f t="shared" si="2"/>
        <v>2131.0069314102361</v>
      </c>
      <c r="G29" s="6">
        <f t="shared" si="3"/>
        <v>164721.81027789047</v>
      </c>
    </row>
    <row r="30" spans="1:7" x14ac:dyDescent="0.3">
      <c r="A30">
        <v>24</v>
      </c>
      <c r="B30" s="4" t="s">
        <v>40</v>
      </c>
      <c r="C30" s="6">
        <f t="shared" si="4"/>
        <v>164721.81027789047</v>
      </c>
      <c r="D30" s="6">
        <f t="shared" si="0"/>
        <v>13768.390977125493</v>
      </c>
      <c r="E30" s="6">
        <f t="shared" si="1"/>
        <v>11778.00243626765</v>
      </c>
      <c r="F30" s="6">
        <f t="shared" si="2"/>
        <v>1990.3885408578431</v>
      </c>
      <c r="G30" s="6">
        <f t="shared" si="3"/>
        <v>152943.80784162282</v>
      </c>
    </row>
    <row r="31" spans="1:7" x14ac:dyDescent="0.3">
      <c r="A31">
        <v>25</v>
      </c>
      <c r="B31" s="4" t="s">
        <v>41</v>
      </c>
      <c r="C31" s="6">
        <f t="shared" si="4"/>
        <v>152943.80784162282</v>
      </c>
      <c r="D31" s="6">
        <f t="shared" si="0"/>
        <v>13768.390977125493</v>
      </c>
      <c r="E31" s="6">
        <f t="shared" si="1"/>
        <v>11920.319965705883</v>
      </c>
      <c r="F31" s="6">
        <f t="shared" si="2"/>
        <v>1848.071011419609</v>
      </c>
      <c r="G31" s="6">
        <f t="shared" si="3"/>
        <v>141023.48787591694</v>
      </c>
    </row>
    <row r="32" spans="1:7" x14ac:dyDescent="0.3">
      <c r="A32">
        <v>26</v>
      </c>
      <c r="B32" s="4" t="s">
        <v>21</v>
      </c>
      <c r="C32" s="6">
        <f t="shared" si="4"/>
        <v>141023.48787591694</v>
      </c>
      <c r="D32" s="6">
        <f t="shared" si="0"/>
        <v>13768.390977125493</v>
      </c>
      <c r="E32" s="6">
        <f t="shared" si="1"/>
        <v>12064.357165291496</v>
      </c>
      <c r="F32" s="6">
        <f t="shared" si="2"/>
        <v>1704.0338118339962</v>
      </c>
      <c r="G32" s="6">
        <f t="shared" si="3"/>
        <v>128959.13071062544</v>
      </c>
    </row>
    <row r="33" spans="1:7" x14ac:dyDescent="0.3">
      <c r="A33">
        <v>27</v>
      </c>
      <c r="B33" s="4" t="s">
        <v>22</v>
      </c>
      <c r="C33" s="6">
        <f t="shared" si="4"/>
        <v>128959.13071062544</v>
      </c>
      <c r="D33" s="6">
        <f t="shared" si="0"/>
        <v>13768.390977125493</v>
      </c>
      <c r="E33" s="6">
        <f t="shared" si="1"/>
        <v>12210.134814372102</v>
      </c>
      <c r="F33" s="6">
        <f t="shared" si="2"/>
        <v>1558.2561627533908</v>
      </c>
      <c r="G33" s="6">
        <f t="shared" si="3"/>
        <v>116748.99589625334</v>
      </c>
    </row>
    <row r="34" spans="1:7" x14ac:dyDescent="0.3">
      <c r="A34">
        <v>28</v>
      </c>
      <c r="B34" s="4" t="s">
        <v>23</v>
      </c>
      <c r="C34" s="6">
        <f t="shared" si="4"/>
        <v>116748.99589625334</v>
      </c>
      <c r="D34" s="6">
        <f t="shared" si="0"/>
        <v>13768.390977125493</v>
      </c>
      <c r="E34" s="6">
        <f t="shared" si="1"/>
        <v>12357.673943379099</v>
      </c>
      <c r="F34" s="6">
        <f t="shared" si="2"/>
        <v>1410.7170337463945</v>
      </c>
      <c r="G34" s="6">
        <f t="shared" si="3"/>
        <v>104391.32195287425</v>
      </c>
    </row>
    <row r="35" spans="1:7" x14ac:dyDescent="0.3">
      <c r="A35">
        <v>29</v>
      </c>
      <c r="B35" s="4" t="s">
        <v>42</v>
      </c>
      <c r="C35" s="6">
        <f t="shared" si="4"/>
        <v>104391.32195287425</v>
      </c>
      <c r="D35" s="6">
        <f t="shared" si="0"/>
        <v>13768.390977125493</v>
      </c>
      <c r="E35" s="6">
        <f t="shared" si="1"/>
        <v>12506.995836861595</v>
      </c>
      <c r="F35" s="6">
        <f t="shared" si="2"/>
        <v>1261.3951402638972</v>
      </c>
      <c r="G35" s="6">
        <f t="shared" si="3"/>
        <v>91884.326116012657</v>
      </c>
    </row>
    <row r="36" spans="1:7" x14ac:dyDescent="0.3">
      <c r="A36">
        <v>30</v>
      </c>
      <c r="B36" s="4" t="s">
        <v>43</v>
      </c>
      <c r="C36" s="6">
        <f t="shared" si="4"/>
        <v>91884.326116012657</v>
      </c>
      <c r="D36" s="6">
        <f t="shared" si="0"/>
        <v>13768.390977125493</v>
      </c>
      <c r="E36" s="6">
        <f t="shared" si="1"/>
        <v>12658.122036557006</v>
      </c>
      <c r="F36" s="6">
        <f t="shared" si="2"/>
        <v>1110.2689405684862</v>
      </c>
      <c r="G36" s="6">
        <f t="shared" si="3"/>
        <v>79226.204079455652</v>
      </c>
    </row>
    <row r="37" spans="1:7" x14ac:dyDescent="0.3">
      <c r="A37">
        <v>31</v>
      </c>
      <c r="B37" s="4" t="s">
        <v>44</v>
      </c>
      <c r="C37" s="6">
        <f t="shared" si="4"/>
        <v>79226.204079455652</v>
      </c>
      <c r="D37" s="6">
        <f t="shared" si="0"/>
        <v>13768.390977125493</v>
      </c>
      <c r="E37" s="6">
        <f t="shared" si="1"/>
        <v>12811.074344498737</v>
      </c>
      <c r="F37" s="6">
        <f t="shared" si="2"/>
        <v>957.31663262675579</v>
      </c>
      <c r="G37" s="6">
        <f t="shared" si="3"/>
        <v>66415.129734956921</v>
      </c>
    </row>
    <row r="38" spans="1:7" x14ac:dyDescent="0.3">
      <c r="A38">
        <v>32</v>
      </c>
      <c r="B38" s="4" t="s">
        <v>45</v>
      </c>
      <c r="C38" s="6">
        <f t="shared" si="4"/>
        <v>66415.129734956921</v>
      </c>
      <c r="D38" s="6">
        <f t="shared" si="0"/>
        <v>13768.390977125493</v>
      </c>
      <c r="E38" s="6">
        <f t="shared" si="1"/>
        <v>12965.874826161431</v>
      </c>
      <c r="F38" s="6">
        <f t="shared" si="2"/>
        <v>802.51615096406283</v>
      </c>
      <c r="G38" s="6">
        <f t="shared" si="3"/>
        <v>53449.25490879549</v>
      </c>
    </row>
    <row r="39" spans="1:7" x14ac:dyDescent="0.3">
      <c r="A39">
        <v>33</v>
      </c>
      <c r="B39" s="4" t="s">
        <v>46</v>
      </c>
      <c r="C39" s="6">
        <f t="shared" si="4"/>
        <v>53449.25490879549</v>
      </c>
      <c r="D39" s="6">
        <f t="shared" si="0"/>
        <v>13768.390977125493</v>
      </c>
      <c r="E39" s="6">
        <f t="shared" si="1"/>
        <v>13122.545813644214</v>
      </c>
      <c r="F39" s="6">
        <f t="shared" si="2"/>
        <v>645.84516348127886</v>
      </c>
      <c r="G39" s="6">
        <f t="shared" si="3"/>
        <v>40326.70909515128</v>
      </c>
    </row>
    <row r="40" spans="1:7" x14ac:dyDescent="0.3">
      <c r="A40">
        <v>34</v>
      </c>
      <c r="B40" s="4" t="s">
        <v>47</v>
      </c>
      <c r="C40" s="6">
        <f t="shared" si="4"/>
        <v>40326.70909515128</v>
      </c>
      <c r="D40" s="6">
        <f t="shared" si="0"/>
        <v>13768.390977125493</v>
      </c>
      <c r="E40" s="6">
        <f t="shared" si="1"/>
        <v>13281.109908892415</v>
      </c>
      <c r="F40" s="6">
        <f t="shared" si="2"/>
        <v>487.28106823307797</v>
      </c>
      <c r="G40" s="6">
        <f t="shared" si="3"/>
        <v>27045.599186258863</v>
      </c>
    </row>
    <row r="41" spans="1:7" x14ac:dyDescent="0.3">
      <c r="A41">
        <v>35</v>
      </c>
      <c r="B41" s="4" t="s">
        <v>48</v>
      </c>
      <c r="C41" s="6">
        <f t="shared" si="4"/>
        <v>27045.599186258863</v>
      </c>
      <c r="D41" s="6">
        <f t="shared" si="0"/>
        <v>13768.390977125493</v>
      </c>
      <c r="E41" s="6">
        <f t="shared" si="1"/>
        <v>13441.589986958199</v>
      </c>
      <c r="F41" s="6">
        <f t="shared" si="2"/>
        <v>326.80099016729457</v>
      </c>
      <c r="G41" s="6">
        <f t="shared" si="3"/>
        <v>13604.009199300664</v>
      </c>
    </row>
    <row r="42" spans="1:7" x14ac:dyDescent="0.3">
      <c r="A42">
        <v>36</v>
      </c>
      <c r="B42" s="4" t="s">
        <v>49</v>
      </c>
      <c r="C42" s="6">
        <f t="shared" si="4"/>
        <v>13604.009199300664</v>
      </c>
      <c r="D42" s="6">
        <f t="shared" si="0"/>
        <v>13768.390977125493</v>
      </c>
      <c r="E42" s="6">
        <f t="shared" si="1"/>
        <v>13604.00919930061</v>
      </c>
      <c r="F42" s="6">
        <f t="shared" si="2"/>
        <v>164.38177782488302</v>
      </c>
      <c r="G42" s="6">
        <f t="shared" si="3"/>
        <v>5.4569682106375694E-11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B5DB-EB12-454E-AA65-3D8AD6C42EA9}">
  <dimension ref="A1:G43"/>
  <sheetViews>
    <sheetView tabSelected="1" workbookViewId="0">
      <selection activeCell="C6" sqref="C6"/>
    </sheetView>
  </sheetViews>
  <sheetFormatPr defaultRowHeight="14.4" x14ac:dyDescent="0.3"/>
  <cols>
    <col min="1" max="1" width="20" bestFit="1" customWidth="1"/>
    <col min="2" max="2" width="11.6640625" bestFit="1" customWidth="1"/>
    <col min="3" max="3" width="25" bestFit="1" customWidth="1"/>
    <col min="4" max="4" width="12.109375" bestFit="1" customWidth="1"/>
    <col min="5" max="5" width="11.21875" bestFit="1" customWidth="1"/>
    <col min="6" max="6" width="10.109375" bestFit="1" customWidth="1"/>
    <col min="7" max="7" width="12.33203125" bestFit="1" customWidth="1"/>
  </cols>
  <sheetData>
    <row r="1" spans="1:7" ht="15.6" x14ac:dyDescent="0.3">
      <c r="A1" s="9" t="s">
        <v>50</v>
      </c>
      <c r="B1" s="9"/>
      <c r="C1" s="9"/>
      <c r="D1" s="9"/>
      <c r="E1" s="9"/>
      <c r="F1" s="9"/>
      <c r="G1" s="9"/>
    </row>
    <row r="2" spans="1:7" ht="15.6" x14ac:dyDescent="0.3">
      <c r="A2" s="10" t="s">
        <v>0</v>
      </c>
      <c r="B2" s="11">
        <v>400000</v>
      </c>
      <c r="C2" s="10" t="s">
        <v>5</v>
      </c>
      <c r="D2" s="12">
        <v>36</v>
      </c>
      <c r="E2" s="13"/>
      <c r="F2" s="13"/>
      <c r="G2" s="14"/>
    </row>
    <row r="3" spans="1:7" ht="15.6" x14ac:dyDescent="0.3">
      <c r="A3" s="15" t="s">
        <v>3</v>
      </c>
      <c r="B3" s="16">
        <v>3</v>
      </c>
      <c r="C3" s="15" t="s">
        <v>6</v>
      </c>
      <c r="D3" s="16">
        <v>1.2083333333333333E-2</v>
      </c>
      <c r="E3" s="13"/>
      <c r="F3" s="13"/>
      <c r="G3" s="17"/>
    </row>
    <row r="4" spans="1:7" ht="15.6" x14ac:dyDescent="0.3">
      <c r="A4" s="15" t="s">
        <v>1</v>
      </c>
      <c r="B4" s="18">
        <v>0.14499999999999999</v>
      </c>
      <c r="C4" s="15" t="s">
        <v>7</v>
      </c>
      <c r="D4" s="19">
        <v>13768.390977125493</v>
      </c>
      <c r="E4" s="13"/>
      <c r="F4" s="13"/>
      <c r="G4" s="17"/>
    </row>
    <row r="5" spans="1:7" ht="15.6" x14ac:dyDescent="0.3">
      <c r="A5" s="15" t="s">
        <v>2</v>
      </c>
      <c r="B5" s="16" t="s">
        <v>4</v>
      </c>
      <c r="C5" s="16"/>
      <c r="D5" s="16"/>
      <c r="E5" s="13"/>
      <c r="F5" s="13"/>
      <c r="G5" s="17"/>
    </row>
    <row r="6" spans="1:7" ht="15.6" x14ac:dyDescent="0.3">
      <c r="A6" s="16"/>
      <c r="B6" s="16"/>
      <c r="C6" s="16"/>
      <c r="D6" s="16"/>
      <c r="E6" s="13"/>
      <c r="F6" s="13"/>
      <c r="G6" s="17"/>
    </row>
    <row r="7" spans="1:7" ht="15.6" x14ac:dyDescent="0.3">
      <c r="A7" s="15" t="s">
        <v>8</v>
      </c>
      <c r="B7" s="15" t="s">
        <v>9</v>
      </c>
      <c r="C7" s="15" t="s">
        <v>10</v>
      </c>
      <c r="D7" s="15" t="s">
        <v>11</v>
      </c>
      <c r="E7" s="15" t="s">
        <v>13</v>
      </c>
      <c r="F7" s="15" t="s">
        <v>12</v>
      </c>
      <c r="G7" s="15" t="s">
        <v>14</v>
      </c>
    </row>
    <row r="8" spans="1:7" ht="15.6" x14ac:dyDescent="0.3">
      <c r="A8" s="16">
        <v>1</v>
      </c>
      <c r="B8" s="20" t="s">
        <v>4</v>
      </c>
      <c r="C8" s="21">
        <v>400000</v>
      </c>
      <c r="D8" s="22">
        <v>13768.390977125493</v>
      </c>
      <c r="E8" s="22">
        <v>8935.0576437921591</v>
      </c>
      <c r="F8" s="22">
        <v>4833.333333333333</v>
      </c>
      <c r="G8" s="22">
        <v>391064.94235620782</v>
      </c>
    </row>
    <row r="9" spans="1:7" ht="15.6" x14ac:dyDescent="0.3">
      <c r="A9" s="16">
        <v>2</v>
      </c>
      <c r="B9" s="20" t="s">
        <v>15</v>
      </c>
      <c r="C9" s="22">
        <v>391064.94235620782</v>
      </c>
      <c r="D9" s="22">
        <v>13768.390977125493</v>
      </c>
      <c r="E9" s="22">
        <v>9043.0229236546475</v>
      </c>
      <c r="F9" s="22">
        <v>4725.3680534708446</v>
      </c>
      <c r="G9" s="22">
        <v>382021.91943255317</v>
      </c>
    </row>
    <row r="10" spans="1:7" ht="15.6" x14ac:dyDescent="0.3">
      <c r="A10" s="16">
        <v>3</v>
      </c>
      <c r="B10" s="23" t="s">
        <v>16</v>
      </c>
      <c r="C10" s="22">
        <v>382021.91943255317</v>
      </c>
      <c r="D10" s="22">
        <v>13768.390977125493</v>
      </c>
      <c r="E10" s="22">
        <v>9152.2927839821423</v>
      </c>
      <c r="F10" s="22">
        <v>4616.0981931433507</v>
      </c>
      <c r="G10" s="22">
        <v>372869.62664857105</v>
      </c>
    </row>
    <row r="11" spans="1:7" ht="15.6" x14ac:dyDescent="0.3">
      <c r="A11" s="16">
        <v>4</v>
      </c>
      <c r="B11" s="23" t="s">
        <v>17</v>
      </c>
      <c r="C11" s="22">
        <v>372869.62664857105</v>
      </c>
      <c r="D11" s="22">
        <v>13768.390977125493</v>
      </c>
      <c r="E11" s="22">
        <v>9262.8829884552597</v>
      </c>
      <c r="F11" s="22">
        <v>4505.5079886702333</v>
      </c>
      <c r="G11" s="22">
        <v>363606.74366011581</v>
      </c>
    </row>
    <row r="12" spans="1:7" ht="15.6" x14ac:dyDescent="0.3">
      <c r="A12" s="16">
        <v>5</v>
      </c>
      <c r="B12" s="23" t="s">
        <v>24</v>
      </c>
      <c r="C12" s="22">
        <v>363606.74366011581</v>
      </c>
      <c r="D12" s="22">
        <v>13768.390977125493</v>
      </c>
      <c r="E12" s="22">
        <v>9374.8094912324268</v>
      </c>
      <c r="F12" s="22">
        <v>4393.5814858930662</v>
      </c>
      <c r="G12" s="22">
        <v>354231.93416888337</v>
      </c>
    </row>
    <row r="13" spans="1:7" ht="15.6" x14ac:dyDescent="0.3">
      <c r="A13" s="16">
        <v>6</v>
      </c>
      <c r="B13" s="23" t="s">
        <v>25</v>
      </c>
      <c r="C13" s="22">
        <v>354231.93416888337</v>
      </c>
      <c r="D13" s="22">
        <v>13768.390977125493</v>
      </c>
      <c r="E13" s="22">
        <v>9488.0884392514854</v>
      </c>
      <c r="F13" s="22">
        <v>4280.3025378740076</v>
      </c>
      <c r="G13" s="22">
        <v>344743.8457296319</v>
      </c>
    </row>
    <row r="14" spans="1:7" ht="15.6" x14ac:dyDescent="0.3">
      <c r="A14" s="16">
        <v>7</v>
      </c>
      <c r="B14" s="23" t="s">
        <v>26</v>
      </c>
      <c r="C14" s="22">
        <v>344743.8457296319</v>
      </c>
      <c r="D14" s="22">
        <v>13768.390977125493</v>
      </c>
      <c r="E14" s="22">
        <v>9602.7361745591079</v>
      </c>
      <c r="F14" s="22">
        <v>4165.6548025663851</v>
      </c>
      <c r="G14" s="22">
        <v>335141.10955507279</v>
      </c>
    </row>
    <row r="15" spans="1:7" ht="15.6" x14ac:dyDescent="0.3">
      <c r="A15" s="16">
        <v>8</v>
      </c>
      <c r="B15" s="23" t="s">
        <v>27</v>
      </c>
      <c r="C15" s="22">
        <v>335141.10955507279</v>
      </c>
      <c r="D15" s="22">
        <v>13768.390977125493</v>
      </c>
      <c r="E15" s="22">
        <v>9718.7692366683641</v>
      </c>
      <c r="F15" s="22">
        <v>4049.6217404571294</v>
      </c>
      <c r="G15" s="22">
        <v>325422.34031840443</v>
      </c>
    </row>
    <row r="16" spans="1:7" ht="15.6" x14ac:dyDescent="0.3">
      <c r="A16" s="16">
        <v>9</v>
      </c>
      <c r="B16" s="23" t="s">
        <v>28</v>
      </c>
      <c r="C16" s="22">
        <v>325422.34031840443</v>
      </c>
      <c r="D16" s="22">
        <v>13768.390977125493</v>
      </c>
      <c r="E16" s="22">
        <v>9836.2043649447733</v>
      </c>
      <c r="F16" s="22">
        <v>3932.1866121807202</v>
      </c>
      <c r="G16" s="22">
        <v>315586.13595345966</v>
      </c>
    </row>
    <row r="17" spans="1:7" ht="15.6" x14ac:dyDescent="0.3">
      <c r="A17" s="16">
        <v>10</v>
      </c>
      <c r="B17" s="23" t="s">
        <v>29</v>
      </c>
      <c r="C17" s="22">
        <v>315586.13595345966</v>
      </c>
      <c r="D17" s="22">
        <v>13768.390977125493</v>
      </c>
      <c r="E17" s="22">
        <v>9955.0585010211889</v>
      </c>
      <c r="F17" s="22">
        <v>3813.3324761043041</v>
      </c>
      <c r="G17" s="22">
        <v>305631.07745243848</v>
      </c>
    </row>
    <row r="18" spans="1:7" ht="15.6" x14ac:dyDescent="0.3">
      <c r="A18" s="16">
        <v>11</v>
      </c>
      <c r="B18" s="23" t="s">
        <v>30</v>
      </c>
      <c r="C18" s="22">
        <v>305631.07745243848</v>
      </c>
      <c r="D18" s="22">
        <v>13768.390977125493</v>
      </c>
      <c r="E18" s="22">
        <v>10075.34879124186</v>
      </c>
      <c r="F18" s="22">
        <v>3693.0421858836316</v>
      </c>
      <c r="G18" s="22">
        <v>295555.7286611966</v>
      </c>
    </row>
    <row r="19" spans="1:7" ht="15.6" x14ac:dyDescent="0.3">
      <c r="A19" s="16">
        <v>12</v>
      </c>
      <c r="B19" s="23" t="s">
        <v>32</v>
      </c>
      <c r="C19" s="22">
        <v>295555.7286611966</v>
      </c>
      <c r="D19" s="22">
        <v>13768.390977125493</v>
      </c>
      <c r="E19" s="22">
        <v>10197.092589136035</v>
      </c>
      <c r="F19" s="22">
        <v>3571.2983879894587</v>
      </c>
      <c r="G19" s="22">
        <v>285358.63607206056</v>
      </c>
    </row>
    <row r="20" spans="1:7" ht="15.6" x14ac:dyDescent="0.3">
      <c r="A20" s="16">
        <v>13</v>
      </c>
      <c r="B20" s="23" t="s">
        <v>33</v>
      </c>
      <c r="C20" s="22">
        <v>285358.63607206056</v>
      </c>
      <c r="D20" s="22">
        <v>13768.390977125493</v>
      </c>
      <c r="E20" s="22">
        <v>10320.307457921428</v>
      </c>
      <c r="F20" s="22">
        <v>3448.0835192040649</v>
      </c>
      <c r="G20" s="22">
        <v>275038.32861413911</v>
      </c>
    </row>
    <row r="21" spans="1:7" ht="15.6" x14ac:dyDescent="0.3">
      <c r="A21" s="16">
        <v>14</v>
      </c>
      <c r="B21" s="23" t="s">
        <v>18</v>
      </c>
      <c r="C21" s="22">
        <v>275038.32861413911</v>
      </c>
      <c r="D21" s="22">
        <v>13768.390977125493</v>
      </c>
      <c r="E21" s="22">
        <v>10445.011173037979</v>
      </c>
      <c r="F21" s="22">
        <v>3323.379804087514</v>
      </c>
      <c r="G21" s="22">
        <v>264593.31744110113</v>
      </c>
    </row>
    <row r="22" spans="1:7" ht="15.6" x14ac:dyDescent="0.3">
      <c r="A22" s="16">
        <v>15</v>
      </c>
      <c r="B22" s="23" t="s">
        <v>19</v>
      </c>
      <c r="C22" s="22">
        <v>264593.31744110113</v>
      </c>
      <c r="D22" s="22">
        <v>13768.390977125493</v>
      </c>
      <c r="E22" s="22">
        <v>10571.221724712188</v>
      </c>
      <c r="F22" s="22">
        <v>3197.169252413305</v>
      </c>
      <c r="G22" s="22">
        <v>254022.09571638895</v>
      </c>
    </row>
    <row r="23" spans="1:7" ht="15.6" x14ac:dyDescent="0.3">
      <c r="A23" s="16">
        <v>16</v>
      </c>
      <c r="B23" s="23" t="s">
        <v>20</v>
      </c>
      <c r="C23" s="22">
        <v>254022.09571638895</v>
      </c>
      <c r="D23" s="22">
        <v>13768.390977125493</v>
      </c>
      <c r="E23" s="22">
        <v>10698.957320552459</v>
      </c>
      <c r="F23" s="22">
        <v>3069.4336565730332</v>
      </c>
      <c r="G23" s="22">
        <v>243323.13839583649</v>
      </c>
    </row>
    <row r="24" spans="1:7" ht="15.6" x14ac:dyDescent="0.3">
      <c r="A24" s="16">
        <v>17</v>
      </c>
      <c r="B24" s="23" t="s">
        <v>34</v>
      </c>
      <c r="C24" s="22">
        <v>243323.13839583649</v>
      </c>
      <c r="D24" s="22">
        <v>13768.390977125493</v>
      </c>
      <c r="E24" s="22">
        <v>10828.236388175803</v>
      </c>
      <c r="F24" s="22">
        <v>2940.1545889496911</v>
      </c>
      <c r="G24" s="22">
        <v>232494.90200766068</v>
      </c>
    </row>
    <row r="25" spans="1:7" ht="15.6" x14ac:dyDescent="0.3">
      <c r="A25" s="16">
        <v>18</v>
      </c>
      <c r="B25" s="23" t="s">
        <v>35</v>
      </c>
      <c r="C25" s="22">
        <v>232494.90200766068</v>
      </c>
      <c r="D25" s="22">
        <v>13768.390977125493</v>
      </c>
      <c r="E25" s="22">
        <v>10959.077577866259</v>
      </c>
      <c r="F25" s="22">
        <v>2809.3133992592334</v>
      </c>
      <c r="G25" s="22">
        <v>221535.82442979442</v>
      </c>
    </row>
    <row r="26" spans="1:7" ht="15.6" x14ac:dyDescent="0.3">
      <c r="A26" s="16">
        <v>19</v>
      </c>
      <c r="B26" s="23" t="s">
        <v>31</v>
      </c>
      <c r="C26" s="22">
        <v>221535.82442979442</v>
      </c>
      <c r="D26" s="22">
        <v>13768.390977125493</v>
      </c>
      <c r="E26" s="22">
        <v>11091.499765265477</v>
      </c>
      <c r="F26" s="22">
        <v>2676.891211860016</v>
      </c>
      <c r="G26" s="22">
        <v>210444.32466452895</v>
      </c>
    </row>
    <row r="27" spans="1:7" ht="15.6" x14ac:dyDescent="0.3">
      <c r="A27" s="16">
        <v>20</v>
      </c>
      <c r="B27" s="23" t="s">
        <v>36</v>
      </c>
      <c r="C27" s="22">
        <v>210444.32466452895</v>
      </c>
      <c r="D27" s="22">
        <v>13768.390977125493</v>
      </c>
      <c r="E27" s="22">
        <v>11225.522054095769</v>
      </c>
      <c r="F27" s="22">
        <v>2542.8689230297246</v>
      </c>
      <c r="G27" s="22">
        <v>199218.80261043317</v>
      </c>
    </row>
    <row r="28" spans="1:7" ht="15.6" x14ac:dyDescent="0.3">
      <c r="A28" s="16">
        <v>21</v>
      </c>
      <c r="B28" s="23" t="s">
        <v>37</v>
      </c>
      <c r="C28" s="22">
        <v>199218.80261043317</v>
      </c>
      <c r="D28" s="22">
        <v>13768.390977125493</v>
      </c>
      <c r="E28" s="22">
        <v>11361.163778916092</v>
      </c>
      <c r="F28" s="22">
        <v>2407.2271982094007</v>
      </c>
      <c r="G28" s="22">
        <v>187857.63883151708</v>
      </c>
    </row>
    <row r="29" spans="1:7" ht="15.6" x14ac:dyDescent="0.3">
      <c r="A29" s="16">
        <v>22</v>
      </c>
      <c r="B29" s="23" t="s">
        <v>38</v>
      </c>
      <c r="C29" s="22">
        <v>187857.63883151708</v>
      </c>
      <c r="D29" s="22">
        <v>13768.390977125493</v>
      </c>
      <c r="E29" s="22">
        <v>11498.444507911328</v>
      </c>
      <c r="F29" s="22">
        <v>2269.9464692141646</v>
      </c>
      <c r="G29" s="22">
        <v>176359.19432360574</v>
      </c>
    </row>
    <row r="30" spans="1:7" ht="15.6" x14ac:dyDescent="0.3">
      <c r="A30" s="16">
        <v>23</v>
      </c>
      <c r="B30" s="23" t="s">
        <v>39</v>
      </c>
      <c r="C30" s="22">
        <v>176359.19432360574</v>
      </c>
      <c r="D30" s="22">
        <v>13768.390977125493</v>
      </c>
      <c r="E30" s="22">
        <v>11637.384045715256</v>
      </c>
      <c r="F30" s="22">
        <v>2131.0069314102361</v>
      </c>
      <c r="G30" s="22">
        <v>164721.81027789047</v>
      </c>
    </row>
    <row r="31" spans="1:7" ht="15.6" x14ac:dyDescent="0.3">
      <c r="A31" s="16">
        <v>24</v>
      </c>
      <c r="B31" s="23" t="s">
        <v>40</v>
      </c>
      <c r="C31" s="22">
        <v>164721.81027789047</v>
      </c>
      <c r="D31" s="22">
        <v>13768.390977125493</v>
      </c>
      <c r="E31" s="22">
        <v>11778.00243626765</v>
      </c>
      <c r="F31" s="22">
        <v>1990.3885408578431</v>
      </c>
      <c r="G31" s="22">
        <v>152943.80784162282</v>
      </c>
    </row>
    <row r="32" spans="1:7" ht="15.6" x14ac:dyDescent="0.3">
      <c r="A32" s="16">
        <v>25</v>
      </c>
      <c r="B32" s="23" t="s">
        <v>41</v>
      </c>
      <c r="C32" s="22">
        <v>152943.80784162282</v>
      </c>
      <c r="D32" s="22">
        <v>13768.390977125493</v>
      </c>
      <c r="E32" s="22">
        <v>11920.319965705883</v>
      </c>
      <c r="F32" s="22">
        <v>1848.071011419609</v>
      </c>
      <c r="G32" s="22">
        <v>141023.48787591694</v>
      </c>
    </row>
    <row r="33" spans="1:7" ht="15.6" x14ac:dyDescent="0.3">
      <c r="A33" s="16">
        <v>26</v>
      </c>
      <c r="B33" s="23" t="s">
        <v>21</v>
      </c>
      <c r="C33" s="22">
        <v>141023.48787591694</v>
      </c>
      <c r="D33" s="22">
        <v>13768.390977125493</v>
      </c>
      <c r="E33" s="22">
        <v>12064.357165291496</v>
      </c>
      <c r="F33" s="22">
        <v>1704.0338118339962</v>
      </c>
      <c r="G33" s="22">
        <v>128959.13071062544</v>
      </c>
    </row>
    <row r="34" spans="1:7" ht="15.6" x14ac:dyDescent="0.3">
      <c r="A34" s="16">
        <v>27</v>
      </c>
      <c r="B34" s="23" t="s">
        <v>22</v>
      </c>
      <c r="C34" s="22">
        <v>128959.13071062544</v>
      </c>
      <c r="D34" s="22">
        <v>13768.390977125493</v>
      </c>
      <c r="E34" s="22">
        <v>12210.134814372102</v>
      </c>
      <c r="F34" s="22">
        <v>1558.2561627533908</v>
      </c>
      <c r="G34" s="22">
        <v>116748.99589625334</v>
      </c>
    </row>
    <row r="35" spans="1:7" ht="15.6" x14ac:dyDescent="0.3">
      <c r="A35" s="16">
        <v>28</v>
      </c>
      <c r="B35" s="23" t="s">
        <v>23</v>
      </c>
      <c r="C35" s="22">
        <v>116748.99589625334</v>
      </c>
      <c r="D35" s="22">
        <v>13768.390977125493</v>
      </c>
      <c r="E35" s="22">
        <v>12357.673943379099</v>
      </c>
      <c r="F35" s="22">
        <v>1410.7170337463945</v>
      </c>
      <c r="G35" s="22">
        <v>104391.32195287425</v>
      </c>
    </row>
    <row r="36" spans="1:7" ht="15.6" x14ac:dyDescent="0.3">
      <c r="A36" s="16">
        <v>29</v>
      </c>
      <c r="B36" s="23" t="s">
        <v>42</v>
      </c>
      <c r="C36" s="22">
        <v>104391.32195287425</v>
      </c>
      <c r="D36" s="22">
        <v>13768.390977125493</v>
      </c>
      <c r="E36" s="22">
        <v>12506.995836861595</v>
      </c>
      <c r="F36" s="22">
        <v>1261.3951402638972</v>
      </c>
      <c r="G36" s="22">
        <v>91884.326116012657</v>
      </c>
    </row>
    <row r="37" spans="1:7" ht="15.6" x14ac:dyDescent="0.3">
      <c r="A37" s="16">
        <v>30</v>
      </c>
      <c r="B37" s="23" t="s">
        <v>43</v>
      </c>
      <c r="C37" s="22">
        <v>91884.326116012657</v>
      </c>
      <c r="D37" s="22">
        <v>13768.390977125493</v>
      </c>
      <c r="E37" s="22">
        <v>12658.122036557006</v>
      </c>
      <c r="F37" s="22">
        <v>1110.2689405684862</v>
      </c>
      <c r="G37" s="22">
        <v>79226.204079455652</v>
      </c>
    </row>
    <row r="38" spans="1:7" ht="15.6" x14ac:dyDescent="0.3">
      <c r="A38" s="16">
        <v>31</v>
      </c>
      <c r="B38" s="23" t="s">
        <v>44</v>
      </c>
      <c r="C38" s="22">
        <v>79226.204079455652</v>
      </c>
      <c r="D38" s="22">
        <v>13768.390977125493</v>
      </c>
      <c r="E38" s="22">
        <v>12811.074344498737</v>
      </c>
      <c r="F38" s="22">
        <v>957.31663262675579</v>
      </c>
      <c r="G38" s="22">
        <v>66415.129734956921</v>
      </c>
    </row>
    <row r="39" spans="1:7" ht="15.6" x14ac:dyDescent="0.3">
      <c r="A39" s="16">
        <v>32</v>
      </c>
      <c r="B39" s="23" t="s">
        <v>45</v>
      </c>
      <c r="C39" s="22">
        <v>66415.129734956921</v>
      </c>
      <c r="D39" s="22">
        <v>13768.390977125493</v>
      </c>
      <c r="E39" s="22">
        <v>12965.874826161431</v>
      </c>
      <c r="F39" s="22">
        <v>802.51615096406283</v>
      </c>
      <c r="G39" s="22">
        <v>53449.25490879549</v>
      </c>
    </row>
    <row r="40" spans="1:7" ht="15.6" x14ac:dyDescent="0.3">
      <c r="A40" s="16">
        <v>33</v>
      </c>
      <c r="B40" s="23" t="s">
        <v>46</v>
      </c>
      <c r="C40" s="22">
        <v>53449.25490879549</v>
      </c>
      <c r="D40" s="22">
        <v>13768.390977125493</v>
      </c>
      <c r="E40" s="22">
        <v>13122.545813644214</v>
      </c>
      <c r="F40" s="22">
        <v>645.84516348127886</v>
      </c>
      <c r="G40" s="22">
        <v>40326.70909515128</v>
      </c>
    </row>
    <row r="41" spans="1:7" ht="15.6" x14ac:dyDescent="0.3">
      <c r="A41" s="16">
        <v>34</v>
      </c>
      <c r="B41" s="23" t="s">
        <v>47</v>
      </c>
      <c r="C41" s="22">
        <v>40326.70909515128</v>
      </c>
      <c r="D41" s="22">
        <v>13768.390977125493</v>
      </c>
      <c r="E41" s="22">
        <v>13281.109908892415</v>
      </c>
      <c r="F41" s="22">
        <v>487.28106823307797</v>
      </c>
      <c r="G41" s="22">
        <v>27045.599186258863</v>
      </c>
    </row>
    <row r="42" spans="1:7" ht="15.6" x14ac:dyDescent="0.3">
      <c r="A42" s="16">
        <v>35</v>
      </c>
      <c r="B42" s="23" t="s">
        <v>48</v>
      </c>
      <c r="C42" s="22">
        <v>27045.599186258863</v>
      </c>
      <c r="D42" s="22">
        <v>13768.390977125493</v>
      </c>
      <c r="E42" s="22">
        <v>13441.589986958199</v>
      </c>
      <c r="F42" s="22">
        <v>326.80099016729457</v>
      </c>
      <c r="G42" s="22">
        <v>13604.009199300664</v>
      </c>
    </row>
    <row r="43" spans="1:7" ht="15.6" x14ac:dyDescent="0.3">
      <c r="A43" s="16">
        <v>36</v>
      </c>
      <c r="B43" s="23" t="s">
        <v>49</v>
      </c>
      <c r="C43" s="22">
        <v>13604.009199300664</v>
      </c>
      <c r="D43" s="22">
        <v>13768.390977125493</v>
      </c>
      <c r="E43" s="22">
        <v>13604.00919930061</v>
      </c>
      <c r="F43" s="22">
        <v>164.38177782488302</v>
      </c>
      <c r="G43" s="22">
        <v>5.4569682106375694E-11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kihumba</dc:creator>
  <cp:lastModifiedBy>kelvin kihumba</cp:lastModifiedBy>
  <dcterms:created xsi:type="dcterms:W3CDTF">2023-06-24T13:28:31Z</dcterms:created>
  <dcterms:modified xsi:type="dcterms:W3CDTF">2023-06-24T19:25:00Z</dcterms:modified>
</cp:coreProperties>
</file>