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81" i="1"/>
  <c r="L381"/>
  <c r="F381"/>
  <c r="H381" s="1"/>
  <c r="J381" s="1"/>
  <c r="N380"/>
  <c r="M380"/>
  <c r="L380"/>
  <c r="F380"/>
  <c r="H380" s="1"/>
  <c r="J380" s="1"/>
  <c r="N379"/>
  <c r="M379"/>
  <c r="L379"/>
  <c r="F379"/>
  <c r="H379" s="1"/>
  <c r="J379" s="1"/>
  <c r="N378"/>
  <c r="M378"/>
  <c r="L378"/>
  <c r="F378"/>
  <c r="H378" s="1"/>
  <c r="J378" s="1"/>
  <c r="M377"/>
  <c r="L377"/>
  <c r="F377"/>
  <c r="H377" s="1"/>
  <c r="J377" s="1"/>
  <c r="L376"/>
  <c r="M376" s="1"/>
  <c r="N376" s="1"/>
  <c r="F376"/>
  <c r="H376" s="1"/>
  <c r="J376" s="1"/>
  <c r="L375"/>
  <c r="M375" s="1"/>
  <c r="N375" s="1"/>
  <c r="H375"/>
  <c r="J375" s="1"/>
  <c r="F375"/>
  <c r="L374"/>
  <c r="M374" s="1"/>
  <c r="N374" s="1"/>
  <c r="H374"/>
  <c r="J374" s="1"/>
  <c r="F374"/>
  <c r="L373"/>
  <c r="M373" s="1"/>
  <c r="H373"/>
  <c r="J373" s="1"/>
  <c r="F373"/>
  <c r="L372"/>
  <c r="M372" s="1"/>
  <c r="F372"/>
  <c r="H372" s="1"/>
  <c r="J372" s="1"/>
  <c r="L371"/>
  <c r="M371" s="1"/>
  <c r="N371" s="1"/>
  <c r="F371"/>
  <c r="H371" s="1"/>
  <c r="J371" s="1"/>
  <c r="L370"/>
  <c r="M370" s="1"/>
  <c r="N370" s="1"/>
  <c r="H370"/>
  <c r="J370" s="1"/>
  <c r="F370"/>
  <c r="L369"/>
  <c r="M369" s="1"/>
  <c r="H369"/>
  <c r="J369" s="1"/>
  <c r="F369"/>
  <c r="L368"/>
  <c r="M368" s="1"/>
  <c r="N368" s="1"/>
  <c r="F368"/>
  <c r="H368" s="1"/>
  <c r="J368" s="1"/>
  <c r="L367"/>
  <c r="M367" s="1"/>
  <c r="N367" s="1"/>
  <c r="F367"/>
  <c r="H367" s="1"/>
  <c r="J367" s="1"/>
  <c r="N366"/>
  <c r="M366"/>
  <c r="L366"/>
  <c r="F366"/>
  <c r="H366" s="1"/>
  <c r="J366" s="1"/>
  <c r="M365"/>
  <c r="L365"/>
  <c r="F365"/>
  <c r="H365" s="1"/>
  <c r="J365" s="1"/>
  <c r="M364"/>
  <c r="N364" s="1"/>
  <c r="L364"/>
  <c r="F364"/>
  <c r="H364" s="1"/>
  <c r="J364" s="1"/>
  <c r="M363"/>
  <c r="N363" s="1"/>
  <c r="L363"/>
  <c r="F363"/>
  <c r="H363" s="1"/>
  <c r="J363" s="1"/>
  <c r="M362"/>
  <c r="N362" s="1"/>
  <c r="L362"/>
  <c r="F362"/>
  <c r="H362" s="1"/>
  <c r="J362" s="1"/>
  <c r="M361"/>
  <c r="L361"/>
  <c r="F361"/>
  <c r="H361" s="1"/>
  <c r="J361" s="1"/>
  <c r="L360"/>
  <c r="M360" s="1"/>
  <c r="N360" s="1"/>
  <c r="F360"/>
  <c r="H360" s="1"/>
  <c r="J360" s="1"/>
  <c r="N359"/>
  <c r="L359"/>
  <c r="M359" s="1"/>
  <c r="F359"/>
  <c r="H359" s="1"/>
  <c r="J359" s="1"/>
  <c r="L358"/>
  <c r="M358" s="1"/>
  <c r="N358" s="1"/>
  <c r="H358"/>
  <c r="J358" s="1"/>
  <c r="F358"/>
  <c r="L357"/>
  <c r="M357" s="1"/>
  <c r="H357"/>
  <c r="J357" s="1"/>
  <c r="F357"/>
  <c r="L356"/>
  <c r="M356" s="1"/>
  <c r="N356" s="1"/>
  <c r="F356"/>
  <c r="H356" s="1"/>
  <c r="J356" s="1"/>
  <c r="L355"/>
  <c r="M355" s="1"/>
  <c r="N355" s="1"/>
  <c r="F355"/>
  <c r="H355" s="1"/>
  <c r="J355" s="1"/>
  <c r="M354"/>
  <c r="N354" s="1"/>
  <c r="L354"/>
  <c r="F354"/>
  <c r="H354" s="1"/>
  <c r="J354" s="1"/>
  <c r="M353"/>
  <c r="L353"/>
  <c r="F353"/>
  <c r="H353" s="1"/>
  <c r="J353" s="1"/>
  <c r="M352"/>
  <c r="N352" s="1"/>
  <c r="L352"/>
  <c r="F352"/>
  <c r="H352" s="1"/>
  <c r="J352" s="1"/>
  <c r="M351"/>
  <c r="N351" s="1"/>
  <c r="L351"/>
  <c r="F351"/>
  <c r="H351" s="1"/>
  <c r="J351" s="1"/>
  <c r="L350"/>
  <c r="M350" s="1"/>
  <c r="N350" s="1"/>
  <c r="H350"/>
  <c r="J350" s="1"/>
  <c r="F350"/>
  <c r="L349"/>
  <c r="M349" s="1"/>
  <c r="H349"/>
  <c r="J349" s="1"/>
  <c r="F349"/>
  <c r="L348"/>
  <c r="M348" s="1"/>
  <c r="N348" s="1"/>
  <c r="F348"/>
  <c r="H348" s="1"/>
  <c r="J348" s="1"/>
  <c r="L347"/>
  <c r="M347" s="1"/>
  <c r="N347" s="1"/>
  <c r="F347"/>
  <c r="H347" s="1"/>
  <c r="J347" s="1"/>
  <c r="L346"/>
  <c r="M346" s="1"/>
  <c r="N346" s="1"/>
  <c r="H346"/>
  <c r="J346" s="1"/>
  <c r="F346"/>
  <c r="L345"/>
  <c r="M345" s="1"/>
  <c r="H345"/>
  <c r="J345" s="1"/>
  <c r="F345"/>
  <c r="M344"/>
  <c r="N344" s="1"/>
  <c r="L344"/>
  <c r="F344"/>
  <c r="H344" s="1"/>
  <c r="J344" s="1"/>
  <c r="L343"/>
  <c r="M343" s="1"/>
  <c r="N343" s="1"/>
  <c r="F343"/>
  <c r="H343" s="1"/>
  <c r="J343" s="1"/>
  <c r="M342"/>
  <c r="N342" s="1"/>
  <c r="L342"/>
  <c r="F342"/>
  <c r="H342" s="1"/>
  <c r="J342" s="1"/>
  <c r="M341"/>
  <c r="L341"/>
  <c r="F341"/>
  <c r="H341" s="1"/>
  <c r="J341" s="1"/>
  <c r="M340"/>
  <c r="L340"/>
  <c r="F340"/>
  <c r="H340" s="1"/>
  <c r="J340" s="1"/>
  <c r="N339"/>
  <c r="M339"/>
  <c r="L339"/>
  <c r="F339"/>
  <c r="H339" s="1"/>
  <c r="J339" s="1"/>
  <c r="N338"/>
  <c r="M338"/>
  <c r="L338"/>
  <c r="F338"/>
  <c r="H338" s="1"/>
  <c r="J338" s="1"/>
  <c r="M337"/>
  <c r="L337"/>
  <c r="F337"/>
  <c r="H337" s="1"/>
  <c r="J337" s="1"/>
  <c r="L336"/>
  <c r="M336" s="1"/>
  <c r="N336" s="1"/>
  <c r="F336"/>
  <c r="H336" s="1"/>
  <c r="J336" s="1"/>
  <c r="L335"/>
  <c r="M335" s="1"/>
  <c r="N335" s="1"/>
  <c r="H335"/>
  <c r="J335" s="1"/>
  <c r="F335"/>
  <c r="L334"/>
  <c r="M334" s="1"/>
  <c r="N334" s="1"/>
  <c r="H334"/>
  <c r="J334" s="1"/>
  <c r="F334"/>
  <c r="L333"/>
  <c r="M333" s="1"/>
  <c r="H333"/>
  <c r="J333" s="1"/>
  <c r="F333"/>
  <c r="L332"/>
  <c r="M332" s="1"/>
  <c r="N332" s="1"/>
  <c r="F332"/>
  <c r="H332" s="1"/>
  <c r="J332" s="1"/>
  <c r="L331"/>
  <c r="M331" s="1"/>
  <c r="N331" s="1"/>
  <c r="F331"/>
  <c r="H331" s="1"/>
  <c r="J331" s="1"/>
  <c r="L330"/>
  <c r="M330" s="1"/>
  <c r="N330" s="1"/>
  <c r="H330"/>
  <c r="J330" s="1"/>
  <c r="F330"/>
  <c r="L329"/>
  <c r="M329" s="1"/>
  <c r="H329"/>
  <c r="J329" s="1"/>
  <c r="F329"/>
  <c r="L328"/>
  <c r="M328" s="1"/>
  <c r="N328" s="1"/>
  <c r="F328"/>
  <c r="H328" s="1"/>
  <c r="J328" s="1"/>
  <c r="M327"/>
  <c r="N327" s="1"/>
  <c r="L327"/>
  <c r="F327"/>
  <c r="H327" s="1"/>
  <c r="J327" s="1"/>
  <c r="N326"/>
  <c r="M326"/>
  <c r="L326"/>
  <c r="F326"/>
  <c r="H326" s="1"/>
  <c r="J326" s="1"/>
  <c r="M325"/>
  <c r="L325"/>
  <c r="F325"/>
  <c r="H325" s="1"/>
  <c r="J325" s="1"/>
  <c r="L324"/>
  <c r="M324" s="1"/>
  <c r="N324" s="1"/>
  <c r="F324"/>
  <c r="H324" s="1"/>
  <c r="J324" s="1"/>
  <c r="L323"/>
  <c r="M323" s="1"/>
  <c r="N323" s="1"/>
  <c r="F323"/>
  <c r="H323" s="1"/>
  <c r="J323" s="1"/>
  <c r="N322"/>
  <c r="L322"/>
  <c r="M322" s="1"/>
  <c r="F322"/>
  <c r="H322" s="1"/>
  <c r="J322" s="1"/>
  <c r="L321"/>
  <c r="M321" s="1"/>
  <c r="F321"/>
  <c r="H321" s="1"/>
  <c r="J321" s="1"/>
  <c r="L320"/>
  <c r="M320" s="1"/>
  <c r="N320" s="1"/>
  <c r="F320"/>
  <c r="H320" s="1"/>
  <c r="J320" s="1"/>
  <c r="L319"/>
  <c r="M319" s="1"/>
  <c r="N319" s="1"/>
  <c r="H319"/>
  <c r="J319" s="1"/>
  <c r="F319"/>
  <c r="M318"/>
  <c r="N318" s="1"/>
  <c r="L318"/>
  <c r="F318"/>
  <c r="H318" s="1"/>
  <c r="J318" s="1"/>
  <c r="M317"/>
  <c r="L317"/>
  <c r="F317"/>
  <c r="H317" s="1"/>
  <c r="J317" s="1"/>
  <c r="M316"/>
  <c r="N316" s="1"/>
  <c r="L316"/>
  <c r="F316"/>
  <c r="H316" s="1"/>
  <c r="J316" s="1"/>
  <c r="M315"/>
  <c r="N315" s="1"/>
  <c r="L315"/>
  <c r="F315"/>
  <c r="H315" s="1"/>
  <c r="J315" s="1"/>
  <c r="M314"/>
  <c r="N314" s="1"/>
  <c r="L314"/>
  <c r="F314"/>
  <c r="H314" s="1"/>
  <c r="J314" s="1"/>
  <c r="M313"/>
  <c r="L313"/>
  <c r="F313"/>
  <c r="H313" s="1"/>
  <c r="J313" s="1"/>
  <c r="L312"/>
  <c r="M312" s="1"/>
  <c r="N312" s="1"/>
  <c r="F312"/>
  <c r="H312" s="1"/>
  <c r="J312" s="1"/>
  <c r="N311"/>
  <c r="L311"/>
  <c r="M311" s="1"/>
  <c r="F311"/>
  <c r="H311" s="1"/>
  <c r="J311" s="1"/>
  <c r="L310"/>
  <c r="M310" s="1"/>
  <c r="N310" s="1"/>
  <c r="H310"/>
  <c r="J310" s="1"/>
  <c r="F310"/>
  <c r="L309"/>
  <c r="M309" s="1"/>
  <c r="H309"/>
  <c r="J309" s="1"/>
  <c r="F309"/>
  <c r="L308"/>
  <c r="M308" s="1"/>
  <c r="F308"/>
  <c r="H308" s="1"/>
  <c r="J308" s="1"/>
  <c r="L307"/>
  <c r="M307" s="1"/>
  <c r="N307" s="1"/>
  <c r="F307"/>
  <c r="H307" s="1"/>
  <c r="J307" s="1"/>
  <c r="L306"/>
  <c r="M306" s="1"/>
  <c r="N306" s="1"/>
  <c r="H306"/>
  <c r="J306" s="1"/>
  <c r="F306"/>
  <c r="L305"/>
  <c r="M305" s="1"/>
  <c r="H305"/>
  <c r="J305" s="1"/>
  <c r="F305"/>
  <c r="M304"/>
  <c r="N304" s="1"/>
  <c r="L304"/>
  <c r="F304"/>
  <c r="H304" s="1"/>
  <c r="J304" s="1"/>
  <c r="M303"/>
  <c r="N303" s="1"/>
  <c r="L303"/>
  <c r="F303"/>
  <c r="H303" s="1"/>
  <c r="J303" s="1"/>
  <c r="M302"/>
  <c r="N302" s="1"/>
  <c r="L302"/>
  <c r="F302"/>
  <c r="H302" s="1"/>
  <c r="J302" s="1"/>
  <c r="M301"/>
  <c r="L301"/>
  <c r="F301"/>
  <c r="H301" s="1"/>
  <c r="J301" s="1"/>
  <c r="M300"/>
  <c r="N300" s="1"/>
  <c r="L300"/>
  <c r="F300"/>
  <c r="H300" s="1"/>
  <c r="J300" s="1"/>
  <c r="N299"/>
  <c r="M299"/>
  <c r="L299"/>
  <c r="F299"/>
  <c r="H299" s="1"/>
  <c r="J299" s="1"/>
  <c r="N298"/>
  <c r="M298"/>
  <c r="L298"/>
  <c r="F298"/>
  <c r="H298" s="1"/>
  <c r="J298" s="1"/>
  <c r="M297"/>
  <c r="L297"/>
  <c r="F297"/>
  <c r="H297" s="1"/>
  <c r="J297" s="1"/>
  <c r="N296"/>
  <c r="L296"/>
  <c r="M296" s="1"/>
  <c r="F296"/>
  <c r="H296" s="1"/>
  <c r="J296" s="1"/>
  <c r="L295"/>
  <c r="M295" s="1"/>
  <c r="N295" s="1"/>
  <c r="H295"/>
  <c r="J295" s="1"/>
  <c r="F295"/>
  <c r="L294"/>
  <c r="M294" s="1"/>
  <c r="N294" s="1"/>
  <c r="H294"/>
  <c r="J294" s="1"/>
  <c r="F294"/>
  <c r="L293"/>
  <c r="M293" s="1"/>
  <c r="H293"/>
  <c r="J293" s="1"/>
  <c r="F293"/>
  <c r="M292"/>
  <c r="N292" s="1"/>
  <c r="L292"/>
  <c r="F292"/>
  <c r="H292" s="1"/>
  <c r="J292" s="1"/>
  <c r="M291"/>
  <c r="N291" s="1"/>
  <c r="L291"/>
  <c r="F291"/>
  <c r="H291" s="1"/>
  <c r="J291" s="1"/>
  <c r="L290"/>
  <c r="M290" s="1"/>
  <c r="N290" s="1"/>
  <c r="F290"/>
  <c r="H290" s="1"/>
  <c r="J290" s="1"/>
  <c r="M289"/>
  <c r="L289"/>
  <c r="F289"/>
  <c r="H289" s="1"/>
  <c r="J289" s="1"/>
  <c r="N288"/>
  <c r="M288"/>
  <c r="L288"/>
  <c r="F288"/>
  <c r="H288" s="1"/>
  <c r="J288" s="1"/>
  <c r="N287"/>
  <c r="M287"/>
  <c r="L287"/>
  <c r="F287"/>
  <c r="H287" s="1"/>
  <c r="J287" s="1"/>
  <c r="N286"/>
  <c r="L286"/>
  <c r="M286" s="1"/>
  <c r="F286"/>
  <c r="H286" s="1"/>
  <c r="J286" s="1"/>
  <c r="L285"/>
  <c r="M285" s="1"/>
  <c r="F285"/>
  <c r="H285" s="1"/>
  <c r="J285" s="1"/>
  <c r="L284"/>
  <c r="M284" s="1"/>
  <c r="N284" s="1"/>
  <c r="F284"/>
  <c r="H284" s="1"/>
  <c r="J284" s="1"/>
  <c r="L283"/>
  <c r="M283" s="1"/>
  <c r="N283" s="1"/>
  <c r="F283"/>
  <c r="H283" s="1"/>
  <c r="J283" s="1"/>
  <c r="L282"/>
  <c r="M282" s="1"/>
  <c r="N282" s="1"/>
  <c r="H282"/>
  <c r="J282" s="1"/>
  <c r="F282"/>
  <c r="L281"/>
  <c r="M281" s="1"/>
  <c r="H281"/>
  <c r="J281" s="1"/>
  <c r="F281"/>
  <c r="L280"/>
  <c r="M280" s="1"/>
  <c r="N280" s="1"/>
  <c r="F280"/>
  <c r="H280" s="1"/>
  <c r="J280" s="1"/>
  <c r="M279"/>
  <c r="N279" s="1"/>
  <c r="L279"/>
  <c r="F279"/>
  <c r="H279" s="1"/>
  <c r="J279" s="1"/>
  <c r="N278"/>
  <c r="M278"/>
  <c r="L278"/>
  <c r="F278"/>
  <c r="H278" s="1"/>
  <c r="J278" s="1"/>
  <c r="M277"/>
  <c r="L277"/>
  <c r="F277"/>
  <c r="H277" s="1"/>
  <c r="J277" s="1"/>
  <c r="M276"/>
  <c r="L276"/>
  <c r="F276"/>
  <c r="H276" s="1"/>
  <c r="J276" s="1"/>
  <c r="M275"/>
  <c r="N275" s="1"/>
  <c r="L275"/>
  <c r="F275"/>
  <c r="H275" s="1"/>
  <c r="J275" s="1"/>
  <c r="M274"/>
  <c r="N274" s="1"/>
  <c r="L274"/>
  <c r="F274"/>
  <c r="H274" s="1"/>
  <c r="J274" s="1"/>
  <c r="M273"/>
  <c r="L273"/>
  <c r="F273"/>
  <c r="H273" s="1"/>
  <c r="J273" s="1"/>
  <c r="N272"/>
  <c r="L272"/>
  <c r="M272" s="1"/>
  <c r="F272"/>
  <c r="H272" s="1"/>
  <c r="J272" s="1"/>
  <c r="N271"/>
  <c r="L271"/>
  <c r="M271" s="1"/>
  <c r="F271"/>
  <c r="H271" s="1"/>
  <c r="J271" s="1"/>
  <c r="L270"/>
  <c r="M270" s="1"/>
  <c r="N270" s="1"/>
  <c r="H270"/>
  <c r="J270" s="1"/>
  <c r="F270"/>
  <c r="L269"/>
  <c r="M269" s="1"/>
  <c r="H269"/>
  <c r="J269" s="1"/>
  <c r="F269"/>
  <c r="L268"/>
  <c r="M268" s="1"/>
  <c r="N268" s="1"/>
  <c r="F268"/>
  <c r="H268" s="1"/>
  <c r="J268" s="1"/>
  <c r="L267"/>
  <c r="M267" s="1"/>
  <c r="N267" s="1"/>
  <c r="F267"/>
  <c r="H267" s="1"/>
  <c r="J267" s="1"/>
  <c r="L266"/>
  <c r="M266" s="1"/>
  <c r="N266" s="1"/>
  <c r="H266"/>
  <c r="J266" s="1"/>
  <c r="F266"/>
  <c r="L265"/>
  <c r="M265" s="1"/>
  <c r="H265"/>
  <c r="J265" s="1"/>
  <c r="F265"/>
  <c r="M264"/>
  <c r="N264" s="1"/>
  <c r="L264"/>
  <c r="F264"/>
  <c r="H264" s="1"/>
  <c r="J264" s="1"/>
  <c r="L263"/>
  <c r="M263" s="1"/>
  <c r="N263" s="1"/>
  <c r="F263"/>
  <c r="H263" s="1"/>
  <c r="J263" s="1"/>
  <c r="M262"/>
  <c r="N262" s="1"/>
  <c r="L262"/>
  <c r="F262"/>
  <c r="H262" s="1"/>
  <c r="J262" s="1"/>
  <c r="M261"/>
  <c r="L261"/>
  <c r="F261"/>
  <c r="H261" s="1"/>
  <c r="J261" s="1"/>
  <c r="N260"/>
  <c r="L260"/>
  <c r="M260" s="1"/>
  <c r="F260"/>
  <c r="H260" s="1"/>
  <c r="J260" s="1"/>
  <c r="N259"/>
  <c r="L259"/>
  <c r="M259" s="1"/>
  <c r="F259"/>
  <c r="H259" s="1"/>
  <c r="J259" s="1"/>
  <c r="N258"/>
  <c r="M258"/>
  <c r="L258"/>
  <c r="F258"/>
  <c r="H258" s="1"/>
  <c r="J258" s="1"/>
  <c r="M257"/>
  <c r="L257"/>
  <c r="F257"/>
  <c r="H257" s="1"/>
  <c r="J257" s="1"/>
  <c r="L256"/>
  <c r="M256" s="1"/>
  <c r="N256" s="1"/>
  <c r="F256"/>
  <c r="H256" s="1"/>
  <c r="J256" s="1"/>
  <c r="L255"/>
  <c r="M255" s="1"/>
  <c r="N255" s="1"/>
  <c r="H255"/>
  <c r="J255" s="1"/>
  <c r="F255"/>
  <c r="M254"/>
  <c r="N254" s="1"/>
  <c r="L254"/>
  <c r="H254"/>
  <c r="J254" s="1"/>
  <c r="F254"/>
  <c r="N253"/>
  <c r="M253"/>
  <c r="L253"/>
  <c r="F253"/>
  <c r="H253" s="1"/>
  <c r="J253" s="1"/>
  <c r="M252"/>
  <c r="L252"/>
  <c r="F252"/>
  <c r="H252" s="1"/>
  <c r="J252" s="1"/>
  <c r="N251"/>
  <c r="M251"/>
  <c r="L251"/>
  <c r="F251"/>
  <c r="H251" s="1"/>
  <c r="J251" s="1"/>
  <c r="L250"/>
  <c r="M250" s="1"/>
  <c r="N250" s="1"/>
  <c r="O250" s="1"/>
  <c r="H250"/>
  <c r="J250" s="1"/>
  <c r="F250"/>
  <c r="M249"/>
  <c r="N249" s="1"/>
  <c r="L249"/>
  <c r="F249"/>
  <c r="H249" s="1"/>
  <c r="J249" s="1"/>
  <c r="L248"/>
  <c r="M248" s="1"/>
  <c r="F248"/>
  <c r="H248" s="1"/>
  <c r="J248" s="1"/>
  <c r="L247"/>
  <c r="M247" s="1"/>
  <c r="N247" s="1"/>
  <c r="J247"/>
  <c r="H247"/>
  <c r="F247"/>
  <c r="L246"/>
  <c r="M246" s="1"/>
  <c r="F246"/>
  <c r="H246" s="1"/>
  <c r="J246" s="1"/>
  <c r="L245"/>
  <c r="M245" s="1"/>
  <c r="N245" s="1"/>
  <c r="H245"/>
  <c r="J245" s="1"/>
  <c r="F245"/>
  <c r="L244"/>
  <c r="M244" s="1"/>
  <c r="J244"/>
  <c r="F244"/>
  <c r="H244" s="1"/>
  <c r="N243"/>
  <c r="M243"/>
  <c r="L243"/>
  <c r="F243"/>
  <c r="H243" s="1"/>
  <c r="J243" s="1"/>
  <c r="L242"/>
  <c r="M242" s="1"/>
  <c r="N242" s="1"/>
  <c r="F242"/>
  <c r="H242" s="1"/>
  <c r="J242" s="1"/>
  <c r="L241"/>
  <c r="M241" s="1"/>
  <c r="N241" s="1"/>
  <c r="H241"/>
  <c r="J241" s="1"/>
  <c r="F241"/>
  <c r="L240"/>
  <c r="M240" s="1"/>
  <c r="J240"/>
  <c r="F240"/>
  <c r="H240" s="1"/>
  <c r="M239"/>
  <c r="N239" s="1"/>
  <c r="O239" s="1"/>
  <c r="L239"/>
  <c r="H239"/>
  <c r="J239" s="1"/>
  <c r="F239"/>
  <c r="N238"/>
  <c r="M238"/>
  <c r="L238"/>
  <c r="F238"/>
  <c r="H238" s="1"/>
  <c r="J238" s="1"/>
  <c r="N237"/>
  <c r="M237"/>
  <c r="L237"/>
  <c r="H237"/>
  <c r="J237" s="1"/>
  <c r="F237"/>
  <c r="M236"/>
  <c r="L236"/>
  <c r="J236"/>
  <c r="F236"/>
  <c r="H236" s="1"/>
  <c r="L235"/>
  <c r="M235" s="1"/>
  <c r="N235" s="1"/>
  <c r="O235" s="1"/>
  <c r="H235"/>
  <c r="J235" s="1"/>
  <c r="P235" s="1"/>
  <c r="F235"/>
  <c r="L234"/>
  <c r="M234" s="1"/>
  <c r="N234" s="1"/>
  <c r="H234"/>
  <c r="J234" s="1"/>
  <c r="F234"/>
  <c r="M233"/>
  <c r="N233" s="1"/>
  <c r="L233"/>
  <c r="H233"/>
  <c r="J233" s="1"/>
  <c r="F233"/>
  <c r="M232"/>
  <c r="L232"/>
  <c r="J232"/>
  <c r="F232"/>
  <c r="H232" s="1"/>
  <c r="O231"/>
  <c r="N231"/>
  <c r="M231"/>
  <c r="L231"/>
  <c r="J231"/>
  <c r="H231"/>
  <c r="F231"/>
  <c r="L230"/>
  <c r="M230" s="1"/>
  <c r="F230"/>
  <c r="H230" s="1"/>
  <c r="J230" s="1"/>
  <c r="L229"/>
  <c r="M229" s="1"/>
  <c r="N229" s="1"/>
  <c r="H229"/>
  <c r="J229" s="1"/>
  <c r="F229"/>
  <c r="L228"/>
  <c r="M228" s="1"/>
  <c r="J228"/>
  <c r="F228"/>
  <c r="H228" s="1"/>
  <c r="M227"/>
  <c r="N227" s="1"/>
  <c r="L227"/>
  <c r="F227"/>
  <c r="H227" s="1"/>
  <c r="J227" s="1"/>
  <c r="L226"/>
  <c r="M226" s="1"/>
  <c r="N226" s="1"/>
  <c r="F226"/>
  <c r="H226" s="1"/>
  <c r="J226" s="1"/>
  <c r="L225"/>
  <c r="M225" s="1"/>
  <c r="N225" s="1"/>
  <c r="H225"/>
  <c r="J225" s="1"/>
  <c r="F225"/>
  <c r="L224"/>
  <c r="M224" s="1"/>
  <c r="J224"/>
  <c r="F224"/>
  <c r="H224" s="1"/>
  <c r="M223"/>
  <c r="N223" s="1"/>
  <c r="O223" s="1"/>
  <c r="L223"/>
  <c r="H223"/>
  <c r="J223" s="1"/>
  <c r="F223"/>
  <c r="N222"/>
  <c r="M222"/>
  <c r="L222"/>
  <c r="F222"/>
  <c r="H222" s="1"/>
  <c r="J222" s="1"/>
  <c r="N221"/>
  <c r="M221"/>
  <c r="L221"/>
  <c r="F221"/>
  <c r="H221" s="1"/>
  <c r="J221" s="1"/>
  <c r="M220"/>
  <c r="L220"/>
  <c r="F220"/>
  <c r="H220" s="1"/>
  <c r="J220" s="1"/>
  <c r="L219"/>
  <c r="M219" s="1"/>
  <c r="N219" s="1"/>
  <c r="O219" s="1"/>
  <c r="H219"/>
  <c r="J219" s="1"/>
  <c r="F219"/>
  <c r="L218"/>
  <c r="M218" s="1"/>
  <c r="N218" s="1"/>
  <c r="H218"/>
  <c r="J218" s="1"/>
  <c r="F218"/>
  <c r="L217"/>
  <c r="M217" s="1"/>
  <c r="N217" s="1"/>
  <c r="H217"/>
  <c r="J217" s="1"/>
  <c r="F217"/>
  <c r="L216"/>
  <c r="M216" s="1"/>
  <c r="J216"/>
  <c r="F216"/>
  <c r="H216" s="1"/>
  <c r="N215"/>
  <c r="O215" s="1"/>
  <c r="M215"/>
  <c r="L215"/>
  <c r="H215"/>
  <c r="J215" s="1"/>
  <c r="P215" s="1"/>
  <c r="F215"/>
  <c r="L214"/>
  <c r="M214" s="1"/>
  <c r="F214"/>
  <c r="H214" s="1"/>
  <c r="J214" s="1"/>
  <c r="L213"/>
  <c r="M213" s="1"/>
  <c r="N213" s="1"/>
  <c r="H213"/>
  <c r="J213" s="1"/>
  <c r="F213"/>
  <c r="L212"/>
  <c r="M212" s="1"/>
  <c r="J212"/>
  <c r="F212"/>
  <c r="H212" s="1"/>
  <c r="M211"/>
  <c r="N211" s="1"/>
  <c r="L211"/>
  <c r="H211"/>
  <c r="J211" s="1"/>
  <c r="F211"/>
  <c r="L210"/>
  <c r="M210" s="1"/>
  <c r="N210" s="1"/>
  <c r="F210"/>
  <c r="H210" s="1"/>
  <c r="J210" s="1"/>
  <c r="L209"/>
  <c r="F209"/>
  <c r="H209" s="1"/>
  <c r="J209" s="1"/>
  <c r="N208"/>
  <c r="M208"/>
  <c r="L208"/>
  <c r="F208"/>
  <c r="H208" s="1"/>
  <c r="J208" s="1"/>
  <c r="L207"/>
  <c r="H207"/>
  <c r="J207" s="1"/>
  <c r="F207"/>
  <c r="M206"/>
  <c r="N206" s="1"/>
  <c r="L206"/>
  <c r="F206"/>
  <c r="H206" s="1"/>
  <c r="J206" s="1"/>
  <c r="L205"/>
  <c r="H205"/>
  <c r="J205" s="1"/>
  <c r="F205"/>
  <c r="M204"/>
  <c r="N204" s="1"/>
  <c r="L204"/>
  <c r="F204"/>
  <c r="H204" s="1"/>
  <c r="J204" s="1"/>
  <c r="L203"/>
  <c r="H203"/>
  <c r="J203" s="1"/>
  <c r="F203"/>
  <c r="L202"/>
  <c r="M202" s="1"/>
  <c r="N202" s="1"/>
  <c r="F202"/>
  <c r="H202" s="1"/>
  <c r="J202" s="1"/>
  <c r="L201"/>
  <c r="F201"/>
  <c r="H201" s="1"/>
  <c r="J201" s="1"/>
  <c r="N200"/>
  <c r="M200"/>
  <c r="L200"/>
  <c r="F200"/>
  <c r="H200" s="1"/>
  <c r="J200" s="1"/>
  <c r="L199"/>
  <c r="H199"/>
  <c r="J199" s="1"/>
  <c r="F199"/>
  <c r="N198"/>
  <c r="M198"/>
  <c r="L198"/>
  <c r="F198"/>
  <c r="H198" s="1"/>
  <c r="J198" s="1"/>
  <c r="L197"/>
  <c r="H197"/>
  <c r="J197" s="1"/>
  <c r="F197"/>
  <c r="M196"/>
  <c r="N196" s="1"/>
  <c r="L196"/>
  <c r="F196"/>
  <c r="H196" s="1"/>
  <c r="J196" s="1"/>
  <c r="L195"/>
  <c r="H195"/>
  <c r="J195" s="1"/>
  <c r="F195"/>
  <c r="L194"/>
  <c r="M194" s="1"/>
  <c r="N194" s="1"/>
  <c r="F194"/>
  <c r="H194" s="1"/>
  <c r="J194" s="1"/>
  <c r="L193"/>
  <c r="F193"/>
  <c r="H193" s="1"/>
  <c r="J193" s="1"/>
  <c r="N192"/>
  <c r="M192"/>
  <c r="L192"/>
  <c r="F192"/>
  <c r="H192" s="1"/>
  <c r="J192" s="1"/>
  <c r="L191"/>
  <c r="H191"/>
  <c r="J191" s="1"/>
  <c r="F191"/>
  <c r="N190"/>
  <c r="M190"/>
  <c r="L190"/>
  <c r="F190"/>
  <c r="H190" s="1"/>
  <c r="J190" s="1"/>
  <c r="L189"/>
  <c r="H189"/>
  <c r="J189" s="1"/>
  <c r="F189"/>
  <c r="M188"/>
  <c r="N188" s="1"/>
  <c r="L188"/>
  <c r="F188"/>
  <c r="H188" s="1"/>
  <c r="J188" s="1"/>
  <c r="L187"/>
  <c r="H187"/>
  <c r="J187" s="1"/>
  <c r="F187"/>
  <c r="L186"/>
  <c r="M186" s="1"/>
  <c r="N186" s="1"/>
  <c r="F186"/>
  <c r="H186" s="1"/>
  <c r="J186" s="1"/>
  <c r="L185"/>
  <c r="F185"/>
  <c r="H185" s="1"/>
  <c r="J185" s="1"/>
  <c r="N184"/>
  <c r="M184"/>
  <c r="L184"/>
  <c r="F184"/>
  <c r="H184" s="1"/>
  <c r="J184" s="1"/>
  <c r="L183"/>
  <c r="H183"/>
  <c r="J183" s="1"/>
  <c r="F183"/>
  <c r="N182"/>
  <c r="M182"/>
  <c r="L182"/>
  <c r="F182"/>
  <c r="H182" s="1"/>
  <c r="J182" s="1"/>
  <c r="L181"/>
  <c r="H181"/>
  <c r="J181" s="1"/>
  <c r="F181"/>
  <c r="M180"/>
  <c r="N180" s="1"/>
  <c r="L180"/>
  <c r="F180"/>
  <c r="H180" s="1"/>
  <c r="J180" s="1"/>
  <c r="L179"/>
  <c r="H179"/>
  <c r="J179" s="1"/>
  <c r="F179"/>
  <c r="L178"/>
  <c r="M178" s="1"/>
  <c r="N178" s="1"/>
  <c r="F178"/>
  <c r="H178" s="1"/>
  <c r="J178" s="1"/>
  <c r="L177"/>
  <c r="F177"/>
  <c r="H177" s="1"/>
  <c r="J177" s="1"/>
  <c r="N176"/>
  <c r="M176"/>
  <c r="L176"/>
  <c r="F176"/>
  <c r="H176" s="1"/>
  <c r="J176" s="1"/>
  <c r="L175"/>
  <c r="H175"/>
  <c r="J175" s="1"/>
  <c r="F175"/>
  <c r="N174"/>
  <c r="M174"/>
  <c r="L174"/>
  <c r="F174"/>
  <c r="H174" s="1"/>
  <c r="J174" s="1"/>
  <c r="L173"/>
  <c r="H173"/>
  <c r="J173" s="1"/>
  <c r="F173"/>
  <c r="M172"/>
  <c r="N172" s="1"/>
  <c r="L172"/>
  <c r="F172"/>
  <c r="H172" s="1"/>
  <c r="J172" s="1"/>
  <c r="L171"/>
  <c r="H171"/>
  <c r="J171" s="1"/>
  <c r="F171"/>
  <c r="L170"/>
  <c r="M170" s="1"/>
  <c r="N170" s="1"/>
  <c r="F170"/>
  <c r="H170" s="1"/>
  <c r="J170" s="1"/>
  <c r="L169"/>
  <c r="F169"/>
  <c r="H169" s="1"/>
  <c r="J169" s="1"/>
  <c r="N168"/>
  <c r="M168"/>
  <c r="L168"/>
  <c r="F168"/>
  <c r="H168" s="1"/>
  <c r="J168" s="1"/>
  <c r="L167"/>
  <c r="H167"/>
  <c r="J167" s="1"/>
  <c r="F167"/>
  <c r="N166"/>
  <c r="M166"/>
  <c r="L166"/>
  <c r="F166"/>
  <c r="H166" s="1"/>
  <c r="J166" s="1"/>
  <c r="L165"/>
  <c r="H165"/>
  <c r="J165" s="1"/>
  <c r="F165"/>
  <c r="M164"/>
  <c r="N164" s="1"/>
  <c r="L164"/>
  <c r="F164"/>
  <c r="H164" s="1"/>
  <c r="J164" s="1"/>
  <c r="L163"/>
  <c r="H163"/>
  <c r="J163" s="1"/>
  <c r="F163"/>
  <c r="L162"/>
  <c r="M162" s="1"/>
  <c r="N162" s="1"/>
  <c r="F162"/>
  <c r="H162" s="1"/>
  <c r="J162" s="1"/>
  <c r="L161"/>
  <c r="F161"/>
  <c r="H161" s="1"/>
  <c r="J161" s="1"/>
  <c r="N160"/>
  <c r="M160"/>
  <c r="L160"/>
  <c r="F160"/>
  <c r="H160" s="1"/>
  <c r="J160" s="1"/>
  <c r="L159"/>
  <c r="F159"/>
  <c r="H159" s="1"/>
  <c r="J159" s="1"/>
  <c r="L158"/>
  <c r="M158" s="1"/>
  <c r="N158" s="1"/>
  <c r="F158"/>
  <c r="H158" s="1"/>
  <c r="J158" s="1"/>
  <c r="L157"/>
  <c r="H157"/>
  <c r="J157" s="1"/>
  <c r="F157"/>
  <c r="L156"/>
  <c r="F156"/>
  <c r="H156" s="1"/>
  <c r="J156" s="1"/>
  <c r="L155"/>
  <c r="F155"/>
  <c r="H155" s="1"/>
  <c r="J155" s="1"/>
  <c r="M154"/>
  <c r="N154" s="1"/>
  <c r="L154"/>
  <c r="F154"/>
  <c r="H154" s="1"/>
  <c r="J154" s="1"/>
  <c r="L153"/>
  <c r="F153"/>
  <c r="H153" s="1"/>
  <c r="J153" s="1"/>
  <c r="L152"/>
  <c r="M152" s="1"/>
  <c r="N152" s="1"/>
  <c r="F152"/>
  <c r="H152" s="1"/>
  <c r="J152" s="1"/>
  <c r="L151"/>
  <c r="M151" s="1"/>
  <c r="F151"/>
  <c r="H151" s="1"/>
  <c r="J151" s="1"/>
  <c r="M150"/>
  <c r="N150" s="1"/>
  <c r="L150"/>
  <c r="F150"/>
  <c r="H150" s="1"/>
  <c r="J150" s="1"/>
  <c r="L149"/>
  <c r="M149" s="1"/>
  <c r="J149"/>
  <c r="F149"/>
  <c r="H149" s="1"/>
  <c r="L148"/>
  <c r="F148"/>
  <c r="H148" s="1"/>
  <c r="J148" s="1"/>
  <c r="L147"/>
  <c r="M147" s="1"/>
  <c r="F147"/>
  <c r="H147" s="1"/>
  <c r="J147" s="1"/>
  <c r="M146"/>
  <c r="N146" s="1"/>
  <c r="L146"/>
  <c r="F146"/>
  <c r="H146" s="1"/>
  <c r="J146" s="1"/>
  <c r="L145"/>
  <c r="M145" s="1"/>
  <c r="J145"/>
  <c r="F145"/>
  <c r="H145" s="1"/>
  <c r="L144"/>
  <c r="M144" s="1"/>
  <c r="N144" s="1"/>
  <c r="F144"/>
  <c r="H144" s="1"/>
  <c r="J144" s="1"/>
  <c r="L143"/>
  <c r="M143" s="1"/>
  <c r="F143"/>
  <c r="H143" s="1"/>
  <c r="J143" s="1"/>
  <c r="M142"/>
  <c r="N142" s="1"/>
  <c r="L142"/>
  <c r="F142"/>
  <c r="H142" s="1"/>
  <c r="J142" s="1"/>
  <c r="L141"/>
  <c r="M141" s="1"/>
  <c r="J141"/>
  <c r="F141"/>
  <c r="H141" s="1"/>
  <c r="L140"/>
  <c r="F140"/>
  <c r="H140" s="1"/>
  <c r="J140" s="1"/>
  <c r="L139"/>
  <c r="M139" s="1"/>
  <c r="F139"/>
  <c r="H139" s="1"/>
  <c r="J139" s="1"/>
  <c r="M138"/>
  <c r="N138" s="1"/>
  <c r="L138"/>
  <c r="F138"/>
  <c r="H138" s="1"/>
  <c r="J138" s="1"/>
  <c r="L137"/>
  <c r="M137" s="1"/>
  <c r="J137"/>
  <c r="F137"/>
  <c r="H137" s="1"/>
  <c r="L136"/>
  <c r="M136" s="1"/>
  <c r="N136" s="1"/>
  <c r="F136"/>
  <c r="H136" s="1"/>
  <c r="J136" s="1"/>
  <c r="L135"/>
  <c r="M135" s="1"/>
  <c r="F135"/>
  <c r="H135" s="1"/>
  <c r="J135" s="1"/>
  <c r="M134"/>
  <c r="N134" s="1"/>
  <c r="L134"/>
  <c r="F134"/>
  <c r="H134" s="1"/>
  <c r="J134" s="1"/>
  <c r="L133"/>
  <c r="M133" s="1"/>
  <c r="J133"/>
  <c r="F133"/>
  <c r="H133" s="1"/>
  <c r="L132"/>
  <c r="F132"/>
  <c r="H132" s="1"/>
  <c r="J132" s="1"/>
  <c r="L131"/>
  <c r="M131" s="1"/>
  <c r="F131"/>
  <c r="H131" s="1"/>
  <c r="J131" s="1"/>
  <c r="M130"/>
  <c r="N130" s="1"/>
  <c r="L130"/>
  <c r="F130"/>
  <c r="H130" s="1"/>
  <c r="J130" s="1"/>
  <c r="L129"/>
  <c r="M129" s="1"/>
  <c r="J129"/>
  <c r="F129"/>
  <c r="H129" s="1"/>
  <c r="L128"/>
  <c r="M128" s="1"/>
  <c r="N128" s="1"/>
  <c r="F128"/>
  <c r="H128" s="1"/>
  <c r="J128" s="1"/>
  <c r="L127"/>
  <c r="M127" s="1"/>
  <c r="F127"/>
  <c r="H127" s="1"/>
  <c r="J127" s="1"/>
  <c r="M126"/>
  <c r="N126" s="1"/>
  <c r="L126"/>
  <c r="F126"/>
  <c r="H126" s="1"/>
  <c r="J126" s="1"/>
  <c r="L125"/>
  <c r="M125" s="1"/>
  <c r="J125"/>
  <c r="F125"/>
  <c r="H125" s="1"/>
  <c r="L124"/>
  <c r="F124"/>
  <c r="H124" s="1"/>
  <c r="J124" s="1"/>
  <c r="L123"/>
  <c r="M123" s="1"/>
  <c r="F123"/>
  <c r="H123" s="1"/>
  <c r="J123" s="1"/>
  <c r="M122"/>
  <c r="N122" s="1"/>
  <c r="L122"/>
  <c r="F122"/>
  <c r="H122" s="1"/>
  <c r="J122" s="1"/>
  <c r="L121"/>
  <c r="M121" s="1"/>
  <c r="J121"/>
  <c r="F121"/>
  <c r="H121" s="1"/>
  <c r="L120"/>
  <c r="M120" s="1"/>
  <c r="N120" s="1"/>
  <c r="F120"/>
  <c r="H120" s="1"/>
  <c r="J120" s="1"/>
  <c r="L119"/>
  <c r="M119" s="1"/>
  <c r="F119"/>
  <c r="H119" s="1"/>
  <c r="J119" s="1"/>
  <c r="M118"/>
  <c r="N118" s="1"/>
  <c r="L118"/>
  <c r="F118"/>
  <c r="H118" s="1"/>
  <c r="J118" s="1"/>
  <c r="L117"/>
  <c r="M117" s="1"/>
  <c r="J117"/>
  <c r="F117"/>
  <c r="H117" s="1"/>
  <c r="L116"/>
  <c r="F116"/>
  <c r="H116" s="1"/>
  <c r="J116" s="1"/>
  <c r="L115"/>
  <c r="M115" s="1"/>
  <c r="F115"/>
  <c r="H115" s="1"/>
  <c r="J115" s="1"/>
  <c r="M114"/>
  <c r="N114" s="1"/>
  <c r="L114"/>
  <c r="F114"/>
  <c r="H114" s="1"/>
  <c r="J114" s="1"/>
  <c r="L113"/>
  <c r="M113" s="1"/>
  <c r="J113"/>
  <c r="F113"/>
  <c r="H113" s="1"/>
  <c r="L112"/>
  <c r="M112" s="1"/>
  <c r="N112" s="1"/>
  <c r="F112"/>
  <c r="H112" s="1"/>
  <c r="J112" s="1"/>
  <c r="L111"/>
  <c r="M111" s="1"/>
  <c r="N111" s="1"/>
  <c r="F111"/>
  <c r="H111" s="1"/>
  <c r="J111" s="1"/>
  <c r="O110"/>
  <c r="L110"/>
  <c r="M110" s="1"/>
  <c r="N110" s="1"/>
  <c r="H110"/>
  <c r="J110" s="1"/>
  <c r="F110"/>
  <c r="L109"/>
  <c r="M109" s="1"/>
  <c r="N109" s="1"/>
  <c r="J109"/>
  <c r="H109"/>
  <c r="F109"/>
  <c r="L108"/>
  <c r="J108"/>
  <c r="F108"/>
  <c r="H108" s="1"/>
  <c r="L107"/>
  <c r="M107" s="1"/>
  <c r="N107" s="1"/>
  <c r="J107"/>
  <c r="F107"/>
  <c r="H107" s="1"/>
  <c r="O106"/>
  <c r="L106"/>
  <c r="M106" s="1"/>
  <c r="N106" s="1"/>
  <c r="F106"/>
  <c r="H106" s="1"/>
  <c r="J106" s="1"/>
  <c r="O105"/>
  <c r="L105"/>
  <c r="M105" s="1"/>
  <c r="N105" s="1"/>
  <c r="F105"/>
  <c r="H105" s="1"/>
  <c r="J105" s="1"/>
  <c r="L104"/>
  <c r="M104" s="1"/>
  <c r="N104" s="1"/>
  <c r="J104"/>
  <c r="H104"/>
  <c r="F104"/>
  <c r="L103"/>
  <c r="M103" s="1"/>
  <c r="N103" s="1"/>
  <c r="J103"/>
  <c r="H103"/>
  <c r="F103"/>
  <c r="L102"/>
  <c r="J102"/>
  <c r="F102"/>
  <c r="H102" s="1"/>
  <c r="O101"/>
  <c r="L101"/>
  <c r="M101" s="1"/>
  <c r="N101" s="1"/>
  <c r="F101"/>
  <c r="H101" s="1"/>
  <c r="J101" s="1"/>
  <c r="O100"/>
  <c r="L100"/>
  <c r="M100" s="1"/>
  <c r="N100" s="1"/>
  <c r="H100"/>
  <c r="J100" s="1"/>
  <c r="P100" s="1"/>
  <c r="F100"/>
  <c r="L99"/>
  <c r="M99" s="1"/>
  <c r="N99" s="1"/>
  <c r="H99"/>
  <c r="J99" s="1"/>
  <c r="F99"/>
  <c r="L98"/>
  <c r="M98" s="1"/>
  <c r="N98" s="1"/>
  <c r="H98"/>
  <c r="J98" s="1"/>
  <c r="F98"/>
  <c r="L97"/>
  <c r="F97"/>
  <c r="H97" s="1"/>
  <c r="J97" s="1"/>
  <c r="O96"/>
  <c r="L96"/>
  <c r="M96" s="1"/>
  <c r="N96" s="1"/>
  <c r="F96"/>
  <c r="H96" s="1"/>
  <c r="J96" s="1"/>
  <c r="L95"/>
  <c r="M95" s="1"/>
  <c r="N95" s="1"/>
  <c r="F95"/>
  <c r="H95" s="1"/>
  <c r="J95" s="1"/>
  <c r="O94"/>
  <c r="L94"/>
  <c r="M94" s="1"/>
  <c r="N94" s="1"/>
  <c r="H94"/>
  <c r="J94" s="1"/>
  <c r="F94"/>
  <c r="L93"/>
  <c r="M93" s="1"/>
  <c r="N93" s="1"/>
  <c r="H93"/>
  <c r="J93" s="1"/>
  <c r="F93"/>
  <c r="L92"/>
  <c r="F92"/>
  <c r="H92" s="1"/>
  <c r="J92" s="1"/>
  <c r="L91"/>
  <c r="M91" s="1"/>
  <c r="N91" s="1"/>
  <c r="J91"/>
  <c r="F91"/>
  <c r="H91" s="1"/>
  <c r="O90"/>
  <c r="L90"/>
  <c r="M90" s="1"/>
  <c r="N90" s="1"/>
  <c r="F90"/>
  <c r="H90" s="1"/>
  <c r="J90" s="1"/>
  <c r="O89"/>
  <c r="L89"/>
  <c r="M89" s="1"/>
  <c r="N89" s="1"/>
  <c r="H89"/>
  <c r="J89" s="1"/>
  <c r="F89"/>
  <c r="L88"/>
  <c r="M88" s="1"/>
  <c r="N88" s="1"/>
  <c r="J88"/>
  <c r="H88"/>
  <c r="F88"/>
  <c r="L87"/>
  <c r="M87" s="1"/>
  <c r="N87" s="1"/>
  <c r="J87"/>
  <c r="H87"/>
  <c r="F87"/>
  <c r="L86"/>
  <c r="J86"/>
  <c r="F86"/>
  <c r="H86" s="1"/>
  <c r="O85"/>
  <c r="L85"/>
  <c r="M85" s="1"/>
  <c r="N85" s="1"/>
  <c r="F85"/>
  <c r="H85" s="1"/>
  <c r="J85" s="1"/>
  <c r="O84"/>
  <c r="L84"/>
  <c r="M84" s="1"/>
  <c r="N84" s="1"/>
  <c r="F84"/>
  <c r="H84" s="1"/>
  <c r="J84" s="1"/>
  <c r="P84" s="1"/>
  <c r="L83"/>
  <c r="M83" s="1"/>
  <c r="N83" s="1"/>
  <c r="H83"/>
  <c r="J83" s="1"/>
  <c r="F83"/>
  <c r="L82"/>
  <c r="M82" s="1"/>
  <c r="N82" s="1"/>
  <c r="J82"/>
  <c r="H82"/>
  <c r="F82"/>
  <c r="O80"/>
  <c r="P80" s="1"/>
  <c r="H80"/>
  <c r="F80"/>
  <c r="L79"/>
  <c r="M79" s="1"/>
  <c r="N79" s="1"/>
  <c r="J79"/>
  <c r="H79"/>
  <c r="F79"/>
  <c r="L78"/>
  <c r="J78"/>
  <c r="F78"/>
  <c r="H78" s="1"/>
  <c r="O77"/>
  <c r="L77"/>
  <c r="M77" s="1"/>
  <c r="N77" s="1"/>
  <c r="F77"/>
  <c r="H77" s="1"/>
  <c r="J77" s="1"/>
  <c r="P77" s="1"/>
  <c r="L76"/>
  <c r="M76" s="1"/>
  <c r="N76" s="1"/>
  <c r="F76"/>
  <c r="H76" s="1"/>
  <c r="J76" s="1"/>
  <c r="O75"/>
  <c r="L75"/>
  <c r="M75" s="1"/>
  <c r="N75" s="1"/>
  <c r="H75"/>
  <c r="J75" s="1"/>
  <c r="F75"/>
  <c r="L74"/>
  <c r="M74" s="1"/>
  <c r="N74" s="1"/>
  <c r="J74"/>
  <c r="H74"/>
  <c r="F74"/>
  <c r="L73"/>
  <c r="J73"/>
  <c r="F73"/>
  <c r="H73" s="1"/>
  <c r="L72"/>
  <c r="M72" s="1"/>
  <c r="N72" s="1"/>
  <c r="F72"/>
  <c r="H72" s="1"/>
  <c r="J72" s="1"/>
  <c r="O71"/>
  <c r="L71"/>
  <c r="M71" s="1"/>
  <c r="N71" s="1"/>
  <c r="F71"/>
  <c r="H71" s="1"/>
  <c r="J71" s="1"/>
  <c r="O70"/>
  <c r="L70"/>
  <c r="M70" s="1"/>
  <c r="N70" s="1"/>
  <c r="J70"/>
  <c r="H70"/>
  <c r="F70"/>
  <c r="L69"/>
  <c r="M69" s="1"/>
  <c r="J69"/>
  <c r="F69"/>
  <c r="H69" s="1"/>
  <c r="O68"/>
  <c r="N68"/>
  <c r="L68"/>
  <c r="M68" s="1"/>
  <c r="F68"/>
  <c r="H68" s="1"/>
  <c r="J68" s="1"/>
  <c r="P68" s="1"/>
  <c r="L67"/>
  <c r="M67" s="1"/>
  <c r="N67" s="1"/>
  <c r="J67"/>
  <c r="H67"/>
  <c r="F67"/>
  <c r="L66"/>
  <c r="F66"/>
  <c r="H66" s="1"/>
  <c r="J66" s="1"/>
  <c r="N65"/>
  <c r="L65"/>
  <c r="M65" s="1"/>
  <c r="H65"/>
  <c r="J65" s="1"/>
  <c r="F65"/>
  <c r="L64"/>
  <c r="J64"/>
  <c r="F64"/>
  <c r="H64" s="1"/>
  <c r="L63"/>
  <c r="M63" s="1"/>
  <c r="F63"/>
  <c r="H63" s="1"/>
  <c r="J63" s="1"/>
  <c r="O62"/>
  <c r="L62"/>
  <c r="M62" s="1"/>
  <c r="N62" s="1"/>
  <c r="J62"/>
  <c r="P62" s="1"/>
  <c r="H62"/>
  <c r="F62"/>
  <c r="L61"/>
  <c r="M61" s="1"/>
  <c r="J61"/>
  <c r="F61"/>
  <c r="H61" s="1"/>
  <c r="O60"/>
  <c r="N60"/>
  <c r="L60"/>
  <c r="M60" s="1"/>
  <c r="H60"/>
  <c r="J60" s="1"/>
  <c r="P60" s="1"/>
  <c r="F60"/>
  <c r="L59"/>
  <c r="M59" s="1"/>
  <c r="N59" s="1"/>
  <c r="J59"/>
  <c r="H59"/>
  <c r="F59"/>
  <c r="L58"/>
  <c r="F58"/>
  <c r="H58" s="1"/>
  <c r="J58" s="1"/>
  <c r="N57"/>
  <c r="L57"/>
  <c r="M57" s="1"/>
  <c r="H57"/>
  <c r="J57" s="1"/>
  <c r="F57"/>
  <c r="L56"/>
  <c r="F56"/>
  <c r="H56" s="1"/>
  <c r="J56" s="1"/>
  <c r="N55"/>
  <c r="L55"/>
  <c r="M55" s="1"/>
  <c r="F55"/>
  <c r="H55" s="1"/>
  <c r="J55" s="1"/>
  <c r="O54"/>
  <c r="L54"/>
  <c r="M54" s="1"/>
  <c r="N54" s="1"/>
  <c r="J54"/>
  <c r="H54"/>
  <c r="F54"/>
  <c r="L53"/>
  <c r="M53" s="1"/>
  <c r="J53"/>
  <c r="F53"/>
  <c r="H53" s="1"/>
  <c r="O52"/>
  <c r="N52"/>
  <c r="L52"/>
  <c r="M52" s="1"/>
  <c r="F52"/>
  <c r="H52" s="1"/>
  <c r="J52" s="1"/>
  <c r="P52" s="1"/>
  <c r="L51"/>
  <c r="M51" s="1"/>
  <c r="N51" s="1"/>
  <c r="J51"/>
  <c r="H51"/>
  <c r="F51"/>
  <c r="L50"/>
  <c r="F50"/>
  <c r="H50" s="1"/>
  <c r="J50" s="1"/>
  <c r="N49"/>
  <c r="L49"/>
  <c r="M49" s="1"/>
  <c r="H49"/>
  <c r="J49" s="1"/>
  <c r="F49"/>
  <c r="L48"/>
  <c r="J48"/>
  <c r="F48"/>
  <c r="H48" s="1"/>
  <c r="L47"/>
  <c r="M47" s="1"/>
  <c r="F47"/>
  <c r="H47" s="1"/>
  <c r="J47" s="1"/>
  <c r="O46"/>
  <c r="L46"/>
  <c r="M46" s="1"/>
  <c r="N46" s="1"/>
  <c r="J46"/>
  <c r="P46" s="1"/>
  <c r="H46"/>
  <c r="F46"/>
  <c r="L45"/>
  <c r="M45" s="1"/>
  <c r="J45"/>
  <c r="F45"/>
  <c r="H45" s="1"/>
  <c r="O44"/>
  <c r="N44"/>
  <c r="L44"/>
  <c r="M44" s="1"/>
  <c r="H44"/>
  <c r="J44" s="1"/>
  <c r="P44" s="1"/>
  <c r="F44"/>
  <c r="L43"/>
  <c r="M43" s="1"/>
  <c r="N43" s="1"/>
  <c r="J43"/>
  <c r="H43"/>
  <c r="F43"/>
  <c r="L42"/>
  <c r="F42"/>
  <c r="H42" s="1"/>
  <c r="J42" s="1"/>
  <c r="N41"/>
  <c r="L41"/>
  <c r="M41" s="1"/>
  <c r="H41"/>
  <c r="J41" s="1"/>
  <c r="F41"/>
  <c r="L40"/>
  <c r="F40"/>
  <c r="H40" s="1"/>
  <c r="J40" s="1"/>
  <c r="N39"/>
  <c r="L39"/>
  <c r="M39" s="1"/>
  <c r="F39"/>
  <c r="H39" s="1"/>
  <c r="J39" s="1"/>
  <c r="O38"/>
  <c r="L38"/>
  <c r="M38" s="1"/>
  <c r="N38" s="1"/>
  <c r="J38"/>
  <c r="H38"/>
  <c r="F38"/>
  <c r="L37"/>
  <c r="M37" s="1"/>
  <c r="J37"/>
  <c r="F37"/>
  <c r="H37" s="1"/>
  <c r="O36"/>
  <c r="N36"/>
  <c r="L36"/>
  <c r="M36" s="1"/>
  <c r="F36"/>
  <c r="H36" s="1"/>
  <c r="J36" s="1"/>
  <c r="P36" s="1"/>
  <c r="L35"/>
  <c r="M35" s="1"/>
  <c r="N35" s="1"/>
  <c r="J35"/>
  <c r="H35"/>
  <c r="F35"/>
  <c r="L34"/>
  <c r="F34"/>
  <c r="H34" s="1"/>
  <c r="J34" s="1"/>
  <c r="N33"/>
  <c r="L33"/>
  <c r="M33" s="1"/>
  <c r="H33"/>
  <c r="J33" s="1"/>
  <c r="F33"/>
  <c r="L32"/>
  <c r="J32"/>
  <c r="F32"/>
  <c r="H32" s="1"/>
  <c r="L31"/>
  <c r="M31" s="1"/>
  <c r="F31"/>
  <c r="H31" s="1"/>
  <c r="J31" s="1"/>
  <c r="O30"/>
  <c r="L30"/>
  <c r="M30" s="1"/>
  <c r="N30" s="1"/>
  <c r="J30"/>
  <c r="P30" s="1"/>
  <c r="H30"/>
  <c r="F30"/>
  <c r="L29"/>
  <c r="M29" s="1"/>
  <c r="J29"/>
  <c r="F29"/>
  <c r="H29" s="1"/>
  <c r="O28"/>
  <c r="N28"/>
  <c r="L28"/>
  <c r="M28" s="1"/>
  <c r="H28"/>
  <c r="J28" s="1"/>
  <c r="P28" s="1"/>
  <c r="F28"/>
  <c r="L27"/>
  <c r="M27" s="1"/>
  <c r="N27" s="1"/>
  <c r="J27"/>
  <c r="H27"/>
  <c r="F27"/>
  <c r="L26"/>
  <c r="F26"/>
  <c r="H26" s="1"/>
  <c r="J26" s="1"/>
  <c r="N25"/>
  <c r="L25"/>
  <c r="M25" s="1"/>
  <c r="H25"/>
  <c r="J25" s="1"/>
  <c r="F25"/>
  <c r="L24"/>
  <c r="F24"/>
  <c r="H24" s="1"/>
  <c r="J24" s="1"/>
  <c r="N23"/>
  <c r="L23"/>
  <c r="M23" s="1"/>
  <c r="F23"/>
  <c r="H23" s="1"/>
  <c r="J23" s="1"/>
  <c r="O22"/>
  <c r="L22"/>
  <c r="M22" s="1"/>
  <c r="N22" s="1"/>
  <c r="J22"/>
  <c r="H22"/>
  <c r="F22"/>
  <c r="L21"/>
  <c r="M21" s="1"/>
  <c r="J21"/>
  <c r="F21"/>
  <c r="H21" s="1"/>
  <c r="O20"/>
  <c r="N20"/>
  <c r="L20"/>
  <c r="M20" s="1"/>
  <c r="F20"/>
  <c r="H20" s="1"/>
  <c r="J20" s="1"/>
  <c r="P20" s="1"/>
  <c r="L19"/>
  <c r="M19" s="1"/>
  <c r="N19" s="1"/>
  <c r="J19"/>
  <c r="H19"/>
  <c r="F19"/>
  <c r="L18"/>
  <c r="F18"/>
  <c r="H18" s="1"/>
  <c r="J18" s="1"/>
  <c r="N17"/>
  <c r="L17"/>
  <c r="M17" s="1"/>
  <c r="H17"/>
  <c r="J17" s="1"/>
  <c r="F17"/>
  <c r="L16"/>
  <c r="J16"/>
  <c r="F16"/>
  <c r="H16" s="1"/>
  <c r="L15"/>
  <c r="M15" s="1"/>
  <c r="F15"/>
  <c r="H15" s="1"/>
  <c r="J15" s="1"/>
  <c r="O14"/>
  <c r="L14"/>
  <c r="M14" s="1"/>
  <c r="N14" s="1"/>
  <c r="J14"/>
  <c r="P14" s="1"/>
  <c r="H14"/>
  <c r="F14"/>
  <c r="L13"/>
  <c r="M13" s="1"/>
  <c r="J13"/>
  <c r="F13"/>
  <c r="H13" s="1"/>
  <c r="O12"/>
  <c r="N12"/>
  <c r="L12"/>
  <c r="M12" s="1"/>
  <c r="H12"/>
  <c r="J12" s="1"/>
  <c r="P12" s="1"/>
  <c r="F12"/>
  <c r="L11"/>
  <c r="M11" s="1"/>
  <c r="N11" s="1"/>
  <c r="J11"/>
  <c r="H11"/>
  <c r="F11"/>
  <c r="L10"/>
  <c r="F10"/>
  <c r="H10" s="1"/>
  <c r="J10" s="1"/>
  <c r="N9"/>
  <c r="L9"/>
  <c r="M9" s="1"/>
  <c r="H9"/>
  <c r="J9" s="1"/>
  <c r="F9"/>
  <c r="L8"/>
  <c r="F8"/>
  <c r="H8" s="1"/>
  <c r="J8" s="1"/>
  <c r="O6"/>
  <c r="P6" s="1"/>
  <c r="H6"/>
  <c r="F6"/>
  <c r="L5"/>
  <c r="M5" s="1"/>
  <c r="N5" s="1"/>
  <c r="J5"/>
  <c r="H5"/>
  <c r="F5"/>
  <c r="L4"/>
  <c r="H4"/>
  <c r="J4" s="1"/>
  <c r="F4"/>
  <c r="L3"/>
  <c r="M3" s="1"/>
  <c r="N3" s="1"/>
  <c r="J3"/>
  <c r="H3"/>
  <c r="F3"/>
  <c r="O2"/>
  <c r="N2"/>
  <c r="L2"/>
  <c r="M2" s="1"/>
  <c r="F2"/>
  <c r="H2" s="1"/>
  <c r="J2" s="1"/>
  <c r="P251" l="1"/>
  <c r="M10"/>
  <c r="N10" s="1"/>
  <c r="M26"/>
  <c r="N26" s="1"/>
  <c r="O26"/>
  <c r="M48"/>
  <c r="N48" s="1"/>
  <c r="M58"/>
  <c r="N58" s="1"/>
  <c r="O58"/>
  <c r="O37"/>
  <c r="P37" s="1"/>
  <c r="N37"/>
  <c r="N53"/>
  <c r="O53" s="1"/>
  <c r="P53" s="1"/>
  <c r="O116"/>
  <c r="P116" s="1"/>
  <c r="M116"/>
  <c r="N116" s="1"/>
  <c r="M148"/>
  <c r="N148" s="1"/>
  <c r="M8"/>
  <c r="N8" s="1"/>
  <c r="M18"/>
  <c r="N18" s="1"/>
  <c r="O18"/>
  <c r="M24"/>
  <c r="N24" s="1"/>
  <c r="M34"/>
  <c r="N34" s="1"/>
  <c r="O34"/>
  <c r="M40"/>
  <c r="N40" s="1"/>
  <c r="M50"/>
  <c r="N50" s="1"/>
  <c r="O50"/>
  <c r="M56"/>
  <c r="N56" s="1"/>
  <c r="M66"/>
  <c r="N66" s="1"/>
  <c r="O66"/>
  <c r="M92"/>
  <c r="N92" s="1"/>
  <c r="M97"/>
  <c r="N97" s="1"/>
  <c r="O97"/>
  <c r="O47"/>
  <c r="P47" s="1"/>
  <c r="O63"/>
  <c r="P63" s="1"/>
  <c r="P231"/>
  <c r="P26"/>
  <c r="P58"/>
  <c r="P112"/>
  <c r="O243"/>
  <c r="P243" s="1"/>
  <c r="O251"/>
  <c r="P22"/>
  <c r="O23"/>
  <c r="P23" s="1"/>
  <c r="P38"/>
  <c r="O39"/>
  <c r="P54"/>
  <c r="O55"/>
  <c r="P55" s="1"/>
  <c r="P70"/>
  <c r="P219"/>
  <c r="O247"/>
  <c r="P247" s="1"/>
  <c r="P250"/>
  <c r="M16"/>
  <c r="N16" s="1"/>
  <c r="O16"/>
  <c r="P16" s="1"/>
  <c r="M32"/>
  <c r="N32" s="1"/>
  <c r="M42"/>
  <c r="N42" s="1"/>
  <c r="O42"/>
  <c r="P42" s="1"/>
  <c r="M64"/>
  <c r="N64" s="1"/>
  <c r="M108"/>
  <c r="N108" s="1"/>
  <c r="O108"/>
  <c r="P108" s="1"/>
  <c r="M4"/>
  <c r="N4" s="1"/>
  <c r="N21"/>
  <c r="O21" s="1"/>
  <c r="P21" s="1"/>
  <c r="O69"/>
  <c r="P69" s="1"/>
  <c r="N69"/>
  <c r="M102"/>
  <c r="N102" s="1"/>
  <c r="O102"/>
  <c r="P102" s="1"/>
  <c r="O124"/>
  <c r="M124"/>
  <c r="N124" s="1"/>
  <c r="M132"/>
  <c r="N132" s="1"/>
  <c r="O140"/>
  <c r="M140"/>
  <c r="N140" s="1"/>
  <c r="N13"/>
  <c r="O13" s="1"/>
  <c r="P13" s="1"/>
  <c r="O29"/>
  <c r="P29" s="1"/>
  <c r="N29"/>
  <c r="N45"/>
  <c r="O45" s="1"/>
  <c r="P45" s="1"/>
  <c r="O61"/>
  <c r="P61" s="1"/>
  <c r="N61"/>
  <c r="M73"/>
  <c r="N73" s="1"/>
  <c r="O73"/>
  <c r="P73" s="1"/>
  <c r="M78"/>
  <c r="N78" s="1"/>
  <c r="M86"/>
  <c r="N86" s="1"/>
  <c r="O86"/>
  <c r="P86" s="1"/>
  <c r="O211"/>
  <c r="P211" s="1"/>
  <c r="O227"/>
  <c r="P227" s="1"/>
  <c r="P2"/>
  <c r="N15"/>
  <c r="O15" s="1"/>
  <c r="P15" s="1"/>
  <c r="P18"/>
  <c r="N31"/>
  <c r="O31" s="1"/>
  <c r="P31" s="1"/>
  <c r="P34"/>
  <c r="N47"/>
  <c r="P50"/>
  <c r="N63"/>
  <c r="P66"/>
  <c r="P96"/>
  <c r="O112"/>
  <c r="O9"/>
  <c r="O17"/>
  <c r="O25"/>
  <c r="O33"/>
  <c r="O41"/>
  <c r="O49"/>
  <c r="O57"/>
  <c r="O65"/>
  <c r="O74"/>
  <c r="P74" s="1"/>
  <c r="O79"/>
  <c r="O82"/>
  <c r="O88"/>
  <c r="P88" s="1"/>
  <c r="O93"/>
  <c r="P93" s="1"/>
  <c r="O98"/>
  <c r="P98" s="1"/>
  <c r="O104"/>
  <c r="P104" s="1"/>
  <c r="O109"/>
  <c r="P223"/>
  <c r="P239"/>
  <c r="O11"/>
  <c r="O19"/>
  <c r="O27"/>
  <c r="P27" s="1"/>
  <c r="O35"/>
  <c r="O43"/>
  <c r="O51"/>
  <c r="O59"/>
  <c r="P59" s="1"/>
  <c r="O67"/>
  <c r="N125"/>
  <c r="O125"/>
  <c r="P125" s="1"/>
  <c r="N133"/>
  <c r="O133" s="1"/>
  <c r="P133" s="1"/>
  <c r="N141"/>
  <c r="O141"/>
  <c r="P141" s="1"/>
  <c r="N149"/>
  <c r="O149" s="1"/>
  <c r="P149" s="1"/>
  <c r="N216"/>
  <c r="O216" s="1"/>
  <c r="P216" s="1"/>
  <c r="N232"/>
  <c r="O232" s="1"/>
  <c r="P232" s="1"/>
  <c r="N248"/>
  <c r="O248" s="1"/>
  <c r="P248" s="1"/>
  <c r="N252"/>
  <c r="O252" s="1"/>
  <c r="P252" s="1"/>
  <c r="N119"/>
  <c r="O119" s="1"/>
  <c r="P119" s="1"/>
  <c r="N127"/>
  <c r="O127" s="1"/>
  <c r="P127" s="1"/>
  <c r="N135"/>
  <c r="O135"/>
  <c r="P135" s="1"/>
  <c r="N151"/>
  <c r="O151" s="1"/>
  <c r="P151" s="1"/>
  <c r="M156"/>
  <c r="N156" s="1"/>
  <c r="N276"/>
  <c r="O276" s="1"/>
  <c r="P276" s="1"/>
  <c r="N340"/>
  <c r="O340" s="1"/>
  <c r="P340" s="1"/>
  <c r="N113"/>
  <c r="O113" s="1"/>
  <c r="P113" s="1"/>
  <c r="N121"/>
  <c r="O121"/>
  <c r="P121" s="1"/>
  <c r="N129"/>
  <c r="O129" s="1"/>
  <c r="P129" s="1"/>
  <c r="N137"/>
  <c r="O137"/>
  <c r="P137" s="1"/>
  <c r="N145"/>
  <c r="O145" s="1"/>
  <c r="P145" s="1"/>
  <c r="N285"/>
  <c r="O285" s="1"/>
  <c r="P285" s="1"/>
  <c r="N349"/>
  <c r="O349" s="1"/>
  <c r="P349" s="1"/>
  <c r="P130"/>
  <c r="P91"/>
  <c r="P107"/>
  <c r="O118"/>
  <c r="P118" s="1"/>
  <c r="P124"/>
  <c r="O126"/>
  <c r="P126" s="1"/>
  <c r="O134"/>
  <c r="P134" s="1"/>
  <c r="P140"/>
  <c r="O142"/>
  <c r="P142" s="1"/>
  <c r="O150"/>
  <c r="P150" s="1"/>
  <c r="P225"/>
  <c r="P226"/>
  <c r="O3"/>
  <c r="O5"/>
  <c r="P5" s="1"/>
  <c r="P9"/>
  <c r="P11"/>
  <c r="P17"/>
  <c r="P19"/>
  <c r="P25"/>
  <c r="P33"/>
  <c r="P35"/>
  <c r="P39"/>
  <c r="P41"/>
  <c r="P43"/>
  <c r="P49"/>
  <c r="P51"/>
  <c r="P57"/>
  <c r="P65"/>
  <c r="P67"/>
  <c r="P71"/>
  <c r="P75"/>
  <c r="P79"/>
  <c r="P82"/>
  <c r="P90"/>
  <c r="P94"/>
  <c r="P106"/>
  <c r="P110"/>
  <c r="O120"/>
  <c r="O128"/>
  <c r="O136"/>
  <c r="P136" s="1"/>
  <c r="O144"/>
  <c r="P290"/>
  <c r="N117"/>
  <c r="O117"/>
  <c r="P117" s="1"/>
  <c r="O317"/>
  <c r="P317" s="1"/>
  <c r="N317"/>
  <c r="N381"/>
  <c r="O381" s="1"/>
  <c r="P381" s="1"/>
  <c r="N143"/>
  <c r="O143" s="1"/>
  <c r="P143" s="1"/>
  <c r="N115"/>
  <c r="O115" s="1"/>
  <c r="P115" s="1"/>
  <c r="N123"/>
  <c r="O123" s="1"/>
  <c r="P123" s="1"/>
  <c r="N131"/>
  <c r="O131"/>
  <c r="P131" s="1"/>
  <c r="N139"/>
  <c r="O139" s="1"/>
  <c r="P139" s="1"/>
  <c r="N147"/>
  <c r="O147"/>
  <c r="P147" s="1"/>
  <c r="O155"/>
  <c r="P155" s="1"/>
  <c r="M155"/>
  <c r="N155" s="1"/>
  <c r="N214"/>
  <c r="O214" s="1"/>
  <c r="P214" s="1"/>
  <c r="N230"/>
  <c r="O230" s="1"/>
  <c r="P230" s="1"/>
  <c r="N246"/>
  <c r="O246" s="1"/>
  <c r="P246" s="1"/>
  <c r="N308"/>
  <c r="O308" s="1"/>
  <c r="P308" s="1"/>
  <c r="N372"/>
  <c r="O372" s="1"/>
  <c r="P372" s="1"/>
  <c r="P312"/>
  <c r="P3"/>
  <c r="P72"/>
  <c r="P83"/>
  <c r="O72"/>
  <c r="O76"/>
  <c r="P76" s="1"/>
  <c r="O83"/>
  <c r="P85"/>
  <c r="O87"/>
  <c r="P87" s="1"/>
  <c r="P89"/>
  <c r="O91"/>
  <c r="O95"/>
  <c r="P95" s="1"/>
  <c r="P97"/>
  <c r="O99"/>
  <c r="P99" s="1"/>
  <c r="P101"/>
  <c r="O103"/>
  <c r="P103" s="1"/>
  <c r="P105"/>
  <c r="O107"/>
  <c r="P109"/>
  <c r="O111"/>
  <c r="P111" s="1"/>
  <c r="O114"/>
  <c r="P114" s="1"/>
  <c r="P120"/>
  <c r="O122"/>
  <c r="P122" s="1"/>
  <c r="P128"/>
  <c r="O130"/>
  <c r="O138"/>
  <c r="P138" s="1"/>
  <c r="P144"/>
  <c r="O146"/>
  <c r="P146" s="1"/>
  <c r="M153"/>
  <c r="N153" s="1"/>
  <c r="O161"/>
  <c r="P161" s="1"/>
  <c r="M161"/>
  <c r="N161" s="1"/>
  <c r="M163"/>
  <c r="N163" s="1"/>
  <c r="M165"/>
  <c r="N165" s="1"/>
  <c r="M171"/>
  <c r="N171" s="1"/>
  <c r="M173"/>
  <c r="N173" s="1"/>
  <c r="M179"/>
  <c r="N179" s="1"/>
  <c r="O181"/>
  <c r="P181" s="1"/>
  <c r="M181"/>
  <c r="N181" s="1"/>
  <c r="M183"/>
  <c r="N183" s="1"/>
  <c r="O185"/>
  <c r="P185" s="1"/>
  <c r="M185"/>
  <c r="N185" s="1"/>
  <c r="M187"/>
  <c r="N187" s="1"/>
  <c r="M189"/>
  <c r="N189" s="1"/>
  <c r="M193"/>
  <c r="N193" s="1"/>
  <c r="M201"/>
  <c r="N201" s="1"/>
  <c r="M203"/>
  <c r="N203" s="1"/>
  <c r="O205"/>
  <c r="P205" s="1"/>
  <c r="M205"/>
  <c r="N205" s="1"/>
  <c r="M209"/>
  <c r="N209" s="1"/>
  <c r="N212"/>
  <c r="O212" s="1"/>
  <c r="P212" s="1"/>
  <c r="N228"/>
  <c r="O228" s="1"/>
  <c r="P228" s="1"/>
  <c r="N261"/>
  <c r="O261" s="1"/>
  <c r="P261" s="1"/>
  <c r="N293"/>
  <c r="O293" s="1"/>
  <c r="P293" s="1"/>
  <c r="M159"/>
  <c r="N159" s="1"/>
  <c r="N224"/>
  <c r="O224" s="1"/>
  <c r="P224" s="1"/>
  <c r="N240"/>
  <c r="O240" s="1"/>
  <c r="P240" s="1"/>
  <c r="N269"/>
  <c r="O269" s="1"/>
  <c r="P269" s="1"/>
  <c r="O301"/>
  <c r="P301" s="1"/>
  <c r="N301"/>
  <c r="N333"/>
  <c r="O333" s="1"/>
  <c r="P333" s="1"/>
  <c r="N365"/>
  <c r="O365" s="1"/>
  <c r="P365" s="1"/>
  <c r="O242"/>
  <c r="P242" s="1"/>
  <c r="O348"/>
  <c r="P348" s="1"/>
  <c r="P351"/>
  <c r="O380"/>
  <c r="O152"/>
  <c r="O160"/>
  <c r="P160" s="1"/>
  <c r="O222"/>
  <c r="P222" s="1"/>
  <c r="O238"/>
  <c r="P238" s="1"/>
  <c r="O260"/>
  <c r="P263"/>
  <c r="O292"/>
  <c r="P292" s="1"/>
  <c r="O324"/>
  <c r="P324" s="1"/>
  <c r="O356"/>
  <c r="P356" s="1"/>
  <c r="M167"/>
  <c r="N167" s="1"/>
  <c r="M169"/>
  <c r="N169" s="1"/>
  <c r="M175"/>
  <c r="N175" s="1"/>
  <c r="M177"/>
  <c r="N177" s="1"/>
  <c r="M191"/>
  <c r="N191" s="1"/>
  <c r="O195"/>
  <c r="P195" s="1"/>
  <c r="M195"/>
  <c r="N195" s="1"/>
  <c r="M197"/>
  <c r="N197" s="1"/>
  <c r="O199"/>
  <c r="P199" s="1"/>
  <c r="M199"/>
  <c r="N199" s="1"/>
  <c r="M207"/>
  <c r="N207" s="1"/>
  <c r="N244"/>
  <c r="O244" s="1"/>
  <c r="P244" s="1"/>
  <c r="N325"/>
  <c r="O325" s="1"/>
  <c r="P325" s="1"/>
  <c r="O357"/>
  <c r="N357"/>
  <c r="M157"/>
  <c r="N157" s="1"/>
  <c r="N220"/>
  <c r="O220" s="1"/>
  <c r="P220" s="1"/>
  <c r="N236"/>
  <c r="O236" s="1"/>
  <c r="P236" s="1"/>
  <c r="N277"/>
  <c r="O277" s="1"/>
  <c r="P277" s="1"/>
  <c r="N309"/>
  <c r="O309" s="1"/>
  <c r="P309" s="1"/>
  <c r="N341"/>
  <c r="O341" s="1"/>
  <c r="P341" s="1"/>
  <c r="N373"/>
  <c r="O373" s="1"/>
  <c r="P373" s="1"/>
  <c r="O154"/>
  <c r="P154" s="1"/>
  <c r="O210"/>
  <c r="P210" s="1"/>
  <c r="O226"/>
  <c r="O253"/>
  <c r="O284"/>
  <c r="P299"/>
  <c r="O316"/>
  <c r="P316" s="1"/>
  <c r="P152"/>
  <c r="O158"/>
  <c r="P158" s="1"/>
  <c r="P164"/>
  <c r="P180"/>
  <c r="P196"/>
  <c r="O218"/>
  <c r="P218" s="1"/>
  <c r="O234"/>
  <c r="P234" s="1"/>
  <c r="P253"/>
  <c r="O268"/>
  <c r="P268" s="1"/>
  <c r="O300"/>
  <c r="P304"/>
  <c r="O332"/>
  <c r="P332" s="1"/>
  <c r="O364"/>
  <c r="N257"/>
  <c r="O257" s="1"/>
  <c r="P257" s="1"/>
  <c r="N265"/>
  <c r="O265" s="1"/>
  <c r="P265" s="1"/>
  <c r="O273"/>
  <c r="P273" s="1"/>
  <c r="N273"/>
  <c r="N281"/>
  <c r="O281" s="1"/>
  <c r="P281" s="1"/>
  <c r="O289"/>
  <c r="P289" s="1"/>
  <c r="N289"/>
  <c r="N297"/>
  <c r="O297" s="1"/>
  <c r="P297" s="1"/>
  <c r="N305"/>
  <c r="O305" s="1"/>
  <c r="P305" s="1"/>
  <c r="N313"/>
  <c r="O313" s="1"/>
  <c r="P313" s="1"/>
  <c r="N321"/>
  <c r="O321" s="1"/>
  <c r="P321" s="1"/>
  <c r="N329"/>
  <c r="O329" s="1"/>
  <c r="P329" s="1"/>
  <c r="O337"/>
  <c r="P337" s="1"/>
  <c r="N337"/>
  <c r="N345"/>
  <c r="O345" s="1"/>
  <c r="P345" s="1"/>
  <c r="O353"/>
  <c r="P353" s="1"/>
  <c r="N353"/>
  <c r="N361"/>
  <c r="O361" s="1"/>
  <c r="P361" s="1"/>
  <c r="N369"/>
  <c r="O369" s="1"/>
  <c r="P369" s="1"/>
  <c r="N377"/>
  <c r="O377" s="1"/>
  <c r="P377" s="1"/>
  <c r="O162"/>
  <c r="P162" s="1"/>
  <c r="O164"/>
  <c r="O166"/>
  <c r="P166" s="1"/>
  <c r="O168"/>
  <c r="P168" s="1"/>
  <c r="O170"/>
  <c r="P170" s="1"/>
  <c r="O172"/>
  <c r="P172" s="1"/>
  <c r="O174"/>
  <c r="P174" s="1"/>
  <c r="O176"/>
  <c r="P176" s="1"/>
  <c r="O178"/>
  <c r="P178" s="1"/>
  <c r="O180"/>
  <c r="O182"/>
  <c r="P182" s="1"/>
  <c r="O184"/>
  <c r="P184" s="1"/>
  <c r="O186"/>
  <c r="P186" s="1"/>
  <c r="O188"/>
  <c r="P188" s="1"/>
  <c r="O190"/>
  <c r="P190" s="1"/>
  <c r="O192"/>
  <c r="P192" s="1"/>
  <c r="O194"/>
  <c r="P194" s="1"/>
  <c r="O196"/>
  <c r="O198"/>
  <c r="P198" s="1"/>
  <c r="O200"/>
  <c r="P200" s="1"/>
  <c r="O202"/>
  <c r="P202" s="1"/>
  <c r="O204"/>
  <c r="P204" s="1"/>
  <c r="O206"/>
  <c r="P206" s="1"/>
  <c r="O208"/>
  <c r="P208" s="1"/>
  <c r="O213"/>
  <c r="P213" s="1"/>
  <c r="O217"/>
  <c r="P217" s="1"/>
  <c r="O221"/>
  <c r="P221" s="1"/>
  <c r="O225"/>
  <c r="O229"/>
  <c r="P229" s="1"/>
  <c r="O233"/>
  <c r="P233" s="1"/>
  <c r="O237"/>
  <c r="P237" s="1"/>
  <c r="O241"/>
  <c r="P241" s="1"/>
  <c r="O245"/>
  <c r="P245" s="1"/>
  <c r="O249"/>
  <c r="P249" s="1"/>
  <c r="O256"/>
  <c r="P256" s="1"/>
  <c r="P260"/>
  <c r="O264"/>
  <c r="P264" s="1"/>
  <c r="O272"/>
  <c r="P272" s="1"/>
  <c r="O280"/>
  <c r="P280" s="1"/>
  <c r="P284"/>
  <c r="O288"/>
  <c r="P288" s="1"/>
  <c r="O296"/>
  <c r="P296" s="1"/>
  <c r="P300"/>
  <c r="O304"/>
  <c r="O312"/>
  <c r="O320"/>
  <c r="P320" s="1"/>
  <c r="O328"/>
  <c r="P328" s="1"/>
  <c r="O336"/>
  <c r="P336" s="1"/>
  <c r="O344"/>
  <c r="P344" s="1"/>
  <c r="O352"/>
  <c r="P352" s="1"/>
  <c r="O360"/>
  <c r="P360" s="1"/>
  <c r="P364"/>
  <c r="O368"/>
  <c r="P368" s="1"/>
  <c r="O376"/>
  <c r="P376" s="1"/>
  <c r="P380"/>
  <c r="O254"/>
  <c r="P254" s="1"/>
  <c r="O258"/>
  <c r="P258" s="1"/>
  <c r="O262"/>
  <c r="P262" s="1"/>
  <c r="O266"/>
  <c r="P266" s="1"/>
  <c r="O270"/>
  <c r="P270" s="1"/>
  <c r="O274"/>
  <c r="P274" s="1"/>
  <c r="O278"/>
  <c r="P278" s="1"/>
  <c r="O282"/>
  <c r="P282" s="1"/>
  <c r="O286"/>
  <c r="P286" s="1"/>
  <c r="O290"/>
  <c r="O294"/>
  <c r="P294" s="1"/>
  <c r="O298"/>
  <c r="P298" s="1"/>
  <c r="O302"/>
  <c r="P302" s="1"/>
  <c r="O306"/>
  <c r="P306" s="1"/>
  <c r="O310"/>
  <c r="P310" s="1"/>
  <c r="O314"/>
  <c r="P314" s="1"/>
  <c r="O318"/>
  <c r="P318" s="1"/>
  <c r="O322"/>
  <c r="P322" s="1"/>
  <c r="O326"/>
  <c r="P326" s="1"/>
  <c r="O330"/>
  <c r="P330" s="1"/>
  <c r="O334"/>
  <c r="P334" s="1"/>
  <c r="O338"/>
  <c r="P338" s="1"/>
  <c r="O342"/>
  <c r="P342" s="1"/>
  <c r="O346"/>
  <c r="P346" s="1"/>
  <c r="O350"/>
  <c r="P350" s="1"/>
  <c r="O354"/>
  <c r="P354" s="1"/>
  <c r="O358"/>
  <c r="P358" s="1"/>
  <c r="O362"/>
  <c r="P362" s="1"/>
  <c r="O366"/>
  <c r="P366" s="1"/>
  <c r="O370"/>
  <c r="P370" s="1"/>
  <c r="O374"/>
  <c r="P374" s="1"/>
  <c r="O378"/>
  <c r="P378" s="1"/>
  <c r="O255"/>
  <c r="P255" s="1"/>
  <c r="O259"/>
  <c r="P259" s="1"/>
  <c r="O263"/>
  <c r="O267"/>
  <c r="P267" s="1"/>
  <c r="O271"/>
  <c r="P271" s="1"/>
  <c r="O275"/>
  <c r="P275" s="1"/>
  <c r="O279"/>
  <c r="P279" s="1"/>
  <c r="O283"/>
  <c r="P283" s="1"/>
  <c r="O287"/>
  <c r="P287" s="1"/>
  <c r="O291"/>
  <c r="P291" s="1"/>
  <c r="O295"/>
  <c r="P295" s="1"/>
  <c r="O299"/>
  <c r="O303"/>
  <c r="P303" s="1"/>
  <c r="O307"/>
  <c r="P307" s="1"/>
  <c r="O311"/>
  <c r="P311" s="1"/>
  <c r="O315"/>
  <c r="P315" s="1"/>
  <c r="O319"/>
  <c r="P319" s="1"/>
  <c r="O323"/>
  <c r="P323" s="1"/>
  <c r="O327"/>
  <c r="P327" s="1"/>
  <c r="O331"/>
  <c r="P331" s="1"/>
  <c r="O335"/>
  <c r="P335" s="1"/>
  <c r="O339"/>
  <c r="P339" s="1"/>
  <c r="O343"/>
  <c r="P343" s="1"/>
  <c r="O347"/>
  <c r="P347" s="1"/>
  <c r="O351"/>
  <c r="O355"/>
  <c r="P355" s="1"/>
  <c r="P357"/>
  <c r="O359"/>
  <c r="P359" s="1"/>
  <c r="O363"/>
  <c r="P363" s="1"/>
  <c r="O367"/>
  <c r="P367" s="1"/>
  <c r="O371"/>
  <c r="P371" s="1"/>
  <c r="O375"/>
  <c r="P375" s="1"/>
  <c r="O379"/>
  <c r="P379" s="1"/>
  <c r="O56" l="1"/>
  <c r="P56" s="1"/>
  <c r="O24"/>
  <c r="P24" s="1"/>
  <c r="O48"/>
  <c r="P48" s="1"/>
  <c r="O10"/>
  <c r="P10" s="1"/>
  <c r="O177"/>
  <c r="P177" s="1"/>
  <c r="O159"/>
  <c r="P159" s="1"/>
  <c r="O201"/>
  <c r="P201" s="1"/>
  <c r="O173"/>
  <c r="P173" s="1"/>
  <c r="O78"/>
  <c r="P78" s="1"/>
  <c r="O4"/>
  <c r="P4" s="1"/>
  <c r="O64"/>
  <c r="P64" s="1"/>
  <c r="O32"/>
  <c r="P32" s="1"/>
  <c r="O148"/>
  <c r="P148" s="1"/>
  <c r="O92"/>
  <c r="P92" s="1"/>
  <c r="O40"/>
  <c r="P40" s="1"/>
  <c r="O8"/>
  <c r="P8" s="1"/>
  <c r="O169"/>
  <c r="P169" s="1"/>
  <c r="O189"/>
  <c r="P189" s="1"/>
  <c r="O165"/>
  <c r="P165" s="1"/>
  <c r="O132"/>
  <c r="P132" s="1"/>
  <c r="O157"/>
  <c r="P157" s="1"/>
  <c r="O207"/>
  <c r="P207" s="1"/>
  <c r="O197"/>
  <c r="P197" s="1"/>
  <c r="O191"/>
  <c r="P191" s="1"/>
  <c r="O175"/>
  <c r="P175" s="1"/>
  <c r="O167"/>
  <c r="P167" s="1"/>
  <c r="O209"/>
  <c r="P209" s="1"/>
  <c r="O203"/>
  <c r="P203" s="1"/>
  <c r="O193"/>
  <c r="P193" s="1"/>
  <c r="O187"/>
  <c r="P187" s="1"/>
  <c r="O183"/>
  <c r="P183" s="1"/>
  <c r="O179"/>
  <c r="P179" s="1"/>
  <c r="O171"/>
  <c r="P171" s="1"/>
  <c r="O163"/>
  <c r="P163" s="1"/>
  <c r="O153"/>
  <c r="P153" s="1"/>
  <c r="O156"/>
  <c r="P156" s="1"/>
</calcChain>
</file>

<file path=xl/sharedStrings.xml><?xml version="1.0" encoding="utf-8"?>
<sst xmlns="http://schemas.openxmlformats.org/spreadsheetml/2006/main" count="1129" uniqueCount="705">
  <si>
    <t>374-14508</t>
  </si>
  <si>
    <t>英特尔®至强® E5-2603 (1.80GHz,10M 高速缓存, 6.4GT/s QPI, No Turbo), 4C, 80W</t>
  </si>
  <si>
    <t>374-14509</t>
  </si>
  <si>
    <t>英特尔®至强® E5-2609 (2.40GHz, 10M 高速缓存, 6.4GT/s QPI, No Turbo), 4C, 80W</t>
  </si>
  <si>
    <t>374-14511</t>
  </si>
  <si>
    <t>英特尔®至强® E5-2620 (2.00GHz, 15M 高速缓存, 7.2GT/s QPI, Turbo), 6C 95W</t>
  </si>
  <si>
    <t>374-14512</t>
  </si>
  <si>
    <t>英特尔®至强® E5-2630 (2.30GHz, 15M 高速缓存, 7.2GT/s QPI, Turbo), 6C, 95W</t>
  </si>
  <si>
    <t>374-14513</t>
  </si>
  <si>
    <t>英特尔®至强® E5-2630L (2.00GHz, 15M 高速缓存, 7.2GT/s QPI, Turbo), 6C, 60W</t>
  </si>
  <si>
    <t>374-14514</t>
  </si>
  <si>
    <t>英特尔®至强® E5-2637 (3.00GHz, 5M 缓存, 6.4GT/s QPI, No Turbo), 2C, 80W</t>
  </si>
  <si>
    <t>374-14516</t>
  </si>
  <si>
    <t>英特尔®至强® E5-2640 (2.50GHz, 15M 缓存, 7.2GT/s QPI, Turbo), 6C, 95W</t>
  </si>
  <si>
    <t>374-14518</t>
  </si>
  <si>
    <t>英特尔®至强® E5-2643 (3.30GHz, 10M 缓存, 6.4GT/s QPI, Turbo), 4C, 130W</t>
  </si>
  <si>
    <t>374-14520</t>
  </si>
  <si>
    <t>英特尔®至强® E5-2650 (2.00GHz, 20M 缓存, 8.0GT/s QPI, Turbo), 8C, 95W</t>
  </si>
  <si>
    <t>374-14521</t>
  </si>
  <si>
    <t>英特尔®至强® E5-2650L (1.80GHz, 20M 缓存, 8.0GT/s QPI, Turbo), 8C, 70W</t>
  </si>
  <si>
    <t>374-14522</t>
  </si>
  <si>
    <t>英特尔®至强® E5-2660 (2.20GHz, 20M 缓存, 8.0GT/s QPI, Turbo), 8C, 95W</t>
  </si>
  <si>
    <t>374-14523</t>
  </si>
  <si>
    <t>英特尔®至强® E5-2665 (2.40GHz, 20M 缓存, 8.0GT/s QPI, Turbo), 8C, 115W</t>
  </si>
  <si>
    <t>374-14525</t>
  </si>
  <si>
    <t>英特尔®至强® E5-2667 (2.90GHz, 15M 缓存, 7.2GT/s QPI, Turbo), 6C, 130W</t>
  </si>
  <si>
    <t>374-14527</t>
  </si>
  <si>
    <t>英特尔®至强® E5-2670 (2.60GHz, 20M 缓存, 8.0GT/s QPI, Turbo), 8C, 115W</t>
  </si>
  <si>
    <t>374-14528</t>
  </si>
  <si>
    <t>英特尔®至强® E5-2680 (2.70GHz, 20M 缓存, 8.0GT/s QPI, Turbo), 8C, 130W</t>
  </si>
  <si>
    <t>374-14529</t>
  </si>
  <si>
    <t>英特尔® 至强® E5-2690 (2.90GHz, 20M 缓存, 8.0GT/s QPI, Turbo, 8C, 135W)</t>
  </si>
  <si>
    <t>370-20948</t>
  </si>
  <si>
    <t xml:space="preserve">370-22501 </t>
  </si>
  <si>
    <t>370-22334</t>
  </si>
  <si>
    <t xml:space="preserve">370-22537 </t>
  </si>
  <si>
    <t xml:space="preserve">370-22338 </t>
  </si>
  <si>
    <t>370-21929</t>
  </si>
  <si>
    <t>370-22342</t>
  </si>
  <si>
    <t xml:space="preserve">370-22335 </t>
  </si>
  <si>
    <t>370-22339</t>
  </si>
  <si>
    <t>400-23916</t>
  </si>
  <si>
    <t>100GB SATA固态硬盘 MLC 3G 2.5英寸热插拔硬盘-仅有限保修</t>
  </si>
  <si>
    <t xml:space="preserve">400-23920 </t>
  </si>
  <si>
    <t>200GB SATA固态硬盘 MLC 3G 2.5英寸热插拔硬盘-仅有限保修</t>
  </si>
  <si>
    <t>400-24004</t>
  </si>
  <si>
    <t>200GB 固态硬盘主流 SAS 6Gbps 2.5英寸热插拔硬盘</t>
  </si>
  <si>
    <t>400-24009</t>
  </si>
  <si>
    <t>400GB 固态硬盘主流 SAS 6Gbps 2.5英寸热插拔硬盘</t>
  </si>
  <si>
    <t xml:space="preserve">400-19256 </t>
  </si>
  <si>
    <t>146GB 15K RPM SAS 6Gbps 2.5英寸热插拔硬盘</t>
  </si>
  <si>
    <t xml:space="preserve">400-19264 </t>
  </si>
  <si>
    <t>300GB 10K RPM SAS 6Gbps 2.5英寸热插拔硬盘</t>
  </si>
  <si>
    <t>400-23994</t>
  </si>
  <si>
    <t>300GB 15K RPM SAS 6Gbps 2.5英寸热插拔硬盘</t>
  </si>
  <si>
    <t>400-20096</t>
  </si>
  <si>
    <t>600GB 10K RPM SAS 6Gbps 2.5英寸热插拔硬盘</t>
  </si>
  <si>
    <t xml:space="preserve">345-10258 </t>
  </si>
  <si>
    <t>900GB 10K RPM SAS 6Gbps 2.5英寸热插拔硬盘</t>
  </si>
  <si>
    <t>400-19280</t>
  </si>
  <si>
    <t>500GB 7.2K RPM 近线 SAS 6Gbps 2.5英寸热插拔硬盘</t>
  </si>
  <si>
    <t>400-22155</t>
  </si>
  <si>
    <t>1TB 7.2K RPM 近线 SAS 2.5英寸热插拔硬盘</t>
  </si>
  <si>
    <t xml:space="preserve">400-23646 </t>
  </si>
  <si>
    <t>250GB 7.2K RPM SATA 2.5英寸热插拔硬盘</t>
  </si>
  <si>
    <t xml:space="preserve">400-18443 </t>
  </si>
  <si>
    <t>500GB 7.2K RPM SATA 2.5英寸热插拔硬盘</t>
  </si>
  <si>
    <t>400-22154</t>
  </si>
  <si>
    <t>1TB 7.2K RPM SATA 2.5英寸热插拔硬盘</t>
  </si>
  <si>
    <t>540-11088</t>
  </si>
  <si>
    <t>Broadcom 5720 QP 1Gb 网络子卡</t>
  </si>
  <si>
    <t>540-11089</t>
  </si>
  <si>
    <t>Intel Ethernet I350 QP 1Gb 网络子卡</t>
  </si>
  <si>
    <t xml:space="preserve">540-11104 </t>
  </si>
  <si>
    <t>Broadcom 5719 QP 1Gb 网络接口卡</t>
  </si>
  <si>
    <t>540-11099</t>
  </si>
  <si>
    <t>Broadcom 5720 DP 1Gb 网络接口卡</t>
  </si>
  <si>
    <t>540-11102</t>
  </si>
  <si>
    <t>Intel Ethernet I350 DP 1Gb 服务器适配器</t>
  </si>
  <si>
    <t xml:space="preserve">406-10454 </t>
  </si>
  <si>
    <t>Brocade 815, 单端口 8Gb 光纤通道 HBA, 半高</t>
  </si>
  <si>
    <t xml:space="preserve">406-10453 </t>
  </si>
  <si>
    <t>Brocade 825, 双端口 8Gb 光纤通道 HBA, 半高</t>
  </si>
  <si>
    <t>QLogic 2560, 单端口 8Gb Optical 光纤通道 HBA, 半高</t>
  </si>
  <si>
    <t>QLogic 2562, 双端口 8Gb Optical 光纤通道 HBA, 半高</t>
  </si>
  <si>
    <t>406-10557</t>
  </si>
  <si>
    <t>Emulex LPE 16002, 双端口 16Gb 光纤通道 HBA, 半高</t>
  </si>
  <si>
    <t>406-10555</t>
  </si>
  <si>
    <t>Emulex LPE 16000, 单端口 16Gb 光纤通道 HBA, 半高</t>
  </si>
  <si>
    <t>405-12111</t>
  </si>
  <si>
    <t>PERC H310 适配器 RAID 控制器</t>
  </si>
  <si>
    <t>405-12114</t>
  </si>
  <si>
    <t>PERC H710 适配器 RAID 控制器, 512MB NV 高速缓存</t>
  </si>
  <si>
    <t>405-12117</t>
  </si>
  <si>
    <t>PERC H710p 适配器 RAID 控制器, 1GB NV 高速缓存</t>
  </si>
  <si>
    <t>PERC H810 RAID 适配器，适用于外置 JBOD, 1Gb NV 高速缓存</t>
  </si>
  <si>
    <t>403-10876</t>
  </si>
  <si>
    <t>SAS 6Gbps HBA 外置控制器</t>
  </si>
  <si>
    <t>iDRAC7 Express</t>
  </si>
  <si>
    <t xml:space="preserve">528-10015 </t>
  </si>
  <si>
    <t>iDRAC7 Enterprise</t>
  </si>
  <si>
    <t>565-10325</t>
  </si>
  <si>
    <t xml:space="preserve"> Vflash, 8GB SD 卡</t>
  </si>
  <si>
    <t xml:space="preserve">565-10473 </t>
  </si>
  <si>
    <t xml:space="preserve"> Vflash, 16GB SD 卡</t>
  </si>
  <si>
    <t>450-17971</t>
  </si>
  <si>
    <t>双个, 热插拔冗余电源 (1+1), 1100W</t>
  </si>
  <si>
    <t xml:space="preserve">450-17974 </t>
  </si>
  <si>
    <t>双个, 热插拔冗余电源 (1+1), 495W</t>
  </si>
  <si>
    <t>双个, 热插拔冗余电源 (1+1), 750W</t>
  </si>
  <si>
    <t xml:space="preserve">450-17970 </t>
  </si>
  <si>
    <t>双个, 热插拔, 冗余DC电源 (1+1), 1100W</t>
  </si>
  <si>
    <t>R620</t>
    <phoneticPr fontId="3" type="noConversion"/>
  </si>
  <si>
    <t>服务器</t>
    <phoneticPr fontId="3" type="noConversion"/>
  </si>
  <si>
    <t>包括机箱、主板、面板、接口板、集成显卡、集成4口千兆网卡、8块盘框、管理软件、双cpu托架、冗余风扇、随机文档等</t>
    <phoneticPr fontId="3" type="noConversion"/>
  </si>
  <si>
    <t>包括机箱、主板、面板、接口板、集成显卡、集成2口千兆网卡+2口万兆网卡（不含模块）、8块盘框、管理软件、冗余风扇、随机文档等</t>
    <phoneticPr fontId="3" type="noConversion"/>
  </si>
  <si>
    <t>包括机箱、主板、面板、接口板、集成显卡、集成2口千兆网卡+4口万兆网卡（不含模块）、8块盘框、管理软件、冗余风扇、随机文档等</t>
    <phoneticPr fontId="3" type="noConversion"/>
  </si>
  <si>
    <t>C10</t>
    <phoneticPr fontId="3" type="noConversion"/>
  </si>
  <si>
    <t>硬盘框</t>
    <phoneticPr fontId="3" type="noConversion"/>
  </si>
  <si>
    <t>更换10块2.5"硬盘框</t>
    <phoneticPr fontId="3" type="noConversion"/>
  </si>
  <si>
    <t>CPU</t>
    <phoneticPr fontId="3" type="noConversion"/>
  </si>
  <si>
    <t>内存</t>
    <phoneticPr fontId="3" type="noConversion"/>
  </si>
  <si>
    <t>2GB RDIMM, 1333 MHz, 低电压</t>
    <phoneticPr fontId="9" type="noConversion"/>
  </si>
  <si>
    <t>4GB RDIMM, 1333 MHz, 低电压</t>
    <phoneticPr fontId="9" type="noConversion"/>
  </si>
  <si>
    <t>370-22341</t>
    <phoneticPr fontId="9" type="noConversion"/>
  </si>
  <si>
    <t>内存</t>
    <phoneticPr fontId="3" type="noConversion"/>
  </si>
  <si>
    <t>8GB RDIMM, 1333 MHz, 低电压</t>
    <phoneticPr fontId="9" type="noConversion"/>
  </si>
  <si>
    <t>内存</t>
    <phoneticPr fontId="3" type="noConversion"/>
  </si>
  <si>
    <t>16GB RDIMM, 1333 MHz, 低电压</t>
    <phoneticPr fontId="9" type="noConversion"/>
  </si>
  <si>
    <t>32GB RDIMM, 1333 MHz, 低电压</t>
    <phoneticPr fontId="9" type="noConversion"/>
  </si>
  <si>
    <t>2GB RDIMM, 1600 MHz, 标准电压</t>
    <phoneticPr fontId="3" type="noConversion"/>
  </si>
  <si>
    <t>4GB RDIMM, 1600 MHz, 标准电压</t>
    <phoneticPr fontId="3" type="noConversion"/>
  </si>
  <si>
    <t>8GB RDIMM, 1600 MHz, 标准电压</t>
    <phoneticPr fontId="3" type="noConversion"/>
  </si>
  <si>
    <t>16GB RDIMM, 1600 MHz, 标准电压</t>
    <phoneticPr fontId="3" type="noConversion"/>
  </si>
  <si>
    <t>32GB LRDIMM, 1333 MHz, 低电压</t>
    <phoneticPr fontId="3" type="noConversion"/>
  </si>
  <si>
    <t>硬盘</t>
    <phoneticPr fontId="3" type="noConversion"/>
  </si>
  <si>
    <t>网卡</t>
    <phoneticPr fontId="3" type="noConversion"/>
  </si>
  <si>
    <t>CS INTEL Intel CS Intel 9402PF Intel 9402PF Network Card 多模双口</t>
    <phoneticPr fontId="3" type="noConversion"/>
  </si>
  <si>
    <t>HBA卡</t>
    <phoneticPr fontId="3" type="noConversion"/>
  </si>
  <si>
    <t>406-10452</t>
    <phoneticPr fontId="3" type="noConversion"/>
  </si>
  <si>
    <t>406-10450</t>
    <phoneticPr fontId="3" type="noConversion"/>
  </si>
  <si>
    <t>RAID卡</t>
    <phoneticPr fontId="3" type="noConversion"/>
  </si>
  <si>
    <t>403-10874</t>
    <phoneticPr fontId="3" type="noConversion"/>
  </si>
  <si>
    <t>528-10014</t>
    <phoneticPr fontId="3" type="noConversion"/>
  </si>
  <si>
    <t>iDRAC卡</t>
    <phoneticPr fontId="3" type="noConversion"/>
  </si>
  <si>
    <t>电源</t>
    <phoneticPr fontId="3" type="noConversion"/>
  </si>
  <si>
    <t>450-17973</t>
    <phoneticPr fontId="3" type="noConversion"/>
  </si>
  <si>
    <t>单个, 热插拔电源，495W</t>
    <phoneticPr fontId="3" type="noConversion"/>
  </si>
  <si>
    <t xml:space="preserve">450-17978 </t>
    <phoneticPr fontId="3" type="noConversion"/>
  </si>
  <si>
    <t>429-15877</t>
    <phoneticPr fontId="3" type="noConversion"/>
  </si>
  <si>
    <t>光驱</t>
    <phoneticPr fontId="3" type="noConversion"/>
  </si>
  <si>
    <t>DVD</t>
    <phoneticPr fontId="3" type="noConversion"/>
  </si>
  <si>
    <t>429-14549</t>
    <phoneticPr fontId="3" type="noConversion"/>
  </si>
  <si>
    <t>光驱</t>
    <phoneticPr fontId="3" type="noConversion"/>
  </si>
  <si>
    <t>DVDRW</t>
    <phoneticPr fontId="3" type="noConversion"/>
  </si>
  <si>
    <t>其他</t>
    <phoneticPr fontId="3" type="noConversion"/>
  </si>
  <si>
    <t>双CPU托架</t>
    <phoneticPr fontId="3" type="noConversion"/>
  </si>
  <si>
    <t>770-12961</t>
    <phoneticPr fontId="3" type="noConversion"/>
  </si>
  <si>
    <t>导轨</t>
    <phoneticPr fontId="3" type="noConversion"/>
  </si>
  <si>
    <t>ReadyRails™ 滑轨不含电缆管理臂</t>
    <phoneticPr fontId="3" type="noConversion"/>
  </si>
  <si>
    <t>770-12959</t>
    <phoneticPr fontId="3" type="noConversion"/>
  </si>
  <si>
    <t>ReadyRails™ 滑轨含电缆管理臂</t>
    <phoneticPr fontId="3" type="noConversion"/>
  </si>
  <si>
    <t>770-10958</t>
    <phoneticPr fontId="3" type="noConversion"/>
  </si>
  <si>
    <t>导轨</t>
    <phoneticPr fontId="3" type="noConversion"/>
  </si>
  <si>
    <t>ReadyRails™ 静态导轨 ，用于2/4-柱式机架</t>
    <phoneticPr fontId="3" type="noConversion"/>
  </si>
  <si>
    <t>210-28536</t>
    <phoneticPr fontId="3" type="noConversion"/>
  </si>
  <si>
    <t>其他</t>
    <phoneticPr fontId="3" type="noConversion"/>
  </si>
  <si>
    <t>戴尔42U机柜（不含PDU）</t>
    <phoneticPr fontId="3" type="noConversion"/>
  </si>
  <si>
    <t>450-14057</t>
    <phoneticPr fontId="3" type="noConversion"/>
  </si>
  <si>
    <t>Dell Basic PDU  0U/1U  32A/220-240V  (4) C19  IEC309-32A attached cord</t>
    <phoneticPr fontId="3" type="noConversion"/>
  </si>
  <si>
    <t>450-14059</t>
    <phoneticPr fontId="3" type="noConversion"/>
  </si>
  <si>
    <t>Dell Basic PDU  0U/1U 63A/220-240V 1-Phase (3)C19  with IEC309-63A attached cord</t>
    <phoneticPr fontId="3" type="noConversion"/>
  </si>
  <si>
    <t>450-14060</t>
    <phoneticPr fontId="3" type="noConversion"/>
  </si>
  <si>
    <r>
      <rPr>
        <sz val="10"/>
        <rFont val="宋体"/>
        <charset val="134"/>
      </rPr>
      <t>戴尔基本型PDU, 0U/1U, 32A/220-240V,1-PH  (4) C19  硬连线(ANZ/SA/CHK/KOR/IND)</t>
    </r>
    <phoneticPr fontId="3" type="noConversion"/>
  </si>
  <si>
    <t>450-14279</t>
    <phoneticPr fontId="3" type="noConversion"/>
  </si>
  <si>
    <r>
      <t>[PDU][10A][8XC13] 220-240V C13-C14</t>
    </r>
    <r>
      <rPr>
        <sz val="10"/>
        <rFont val="宋体"/>
        <charset val="134"/>
      </rPr>
      <t>输入电源线  450-14279 Dell Basic PDU, 0U/1U, 220-240V/10A, (8) C13</t>
    </r>
    <phoneticPr fontId="3" type="noConversion"/>
  </si>
  <si>
    <t>470-12173
//450-14328</t>
    <phoneticPr fontId="3" type="noConversion"/>
  </si>
  <si>
    <r>
      <rPr>
        <sz val="10"/>
        <rFont val="宋体"/>
        <charset val="134"/>
      </rPr>
      <t>戴尔基本型PDU, 0U/1U, 220-240V/16A, 1-PH, (13) C13, (带 GB2009.1 To C19 输入电源线)(中国)</t>
    </r>
    <phoneticPr fontId="3" type="noConversion"/>
  </si>
  <si>
    <t>450-14581
//470-11655</t>
    <phoneticPr fontId="3" type="noConversion"/>
  </si>
  <si>
    <r>
      <rPr>
        <sz val="10"/>
        <rFont val="宋体"/>
        <charset val="134"/>
      </rPr>
      <t>戴尔基本型PDU, 半高, 220-240V/16A, 1PH, (14)C13(w IEC309-16A/19 电源线)(SA/CHK/KOR/IND)</t>
    </r>
    <phoneticPr fontId="3" type="noConversion"/>
  </si>
  <si>
    <t>450-14581
//470-12173</t>
    <phoneticPr fontId="3" type="noConversion"/>
  </si>
  <si>
    <t>戴尔基本型PDU, 半高, 220-240V/16A, 1-PH, (14) C13 (w GB2009.1/C19 输入电源线) (中国)</t>
    <phoneticPr fontId="3" type="noConversion"/>
  </si>
  <si>
    <t>450-15390
//470-12173</t>
    <phoneticPr fontId="3" type="noConversion"/>
  </si>
  <si>
    <t>[PDU][16A][21xC13][6xC19] 220-240V （带国标到C19输入线)</t>
    <phoneticPr fontId="3" type="noConversion"/>
  </si>
  <si>
    <t>450-17090 //470-12173</t>
    <phoneticPr fontId="3" type="noConversion"/>
  </si>
  <si>
    <t>[PDU][16A][21xC13][3xC19] 220-240V （带国标到C19输入线)</t>
    <phoneticPr fontId="3" type="noConversion"/>
  </si>
  <si>
    <t xml:space="preserve">470-12173
//450-14281 </t>
    <phoneticPr fontId="3" type="noConversion"/>
  </si>
  <si>
    <r>
      <rPr>
        <sz val="10"/>
        <rFont val="宋体"/>
        <charset val="134"/>
      </rPr>
      <t>戴尔基本型PDU, 0U/1U, 220-240V/16A, 1-PH (7)C13,(2)C19 (带 GB2009.1 To C19 输入电源线) (中国)</t>
    </r>
    <phoneticPr fontId="3" type="noConversion"/>
  </si>
  <si>
    <t xml:space="preserve">450-15390 </t>
    <phoneticPr fontId="3" type="noConversion"/>
  </si>
  <si>
    <t xml:space="preserve">戴尔计量式 PDU, 立式, 220-240V/16A, (21) C13, (6) C19 (w GB2009.1 To C19 输入电源线) </t>
    <phoneticPr fontId="3" type="noConversion"/>
  </si>
  <si>
    <t>210-38288</t>
    <phoneticPr fontId="3" type="noConversion"/>
  </si>
  <si>
    <t>戴尔1081AD - 8口模拟键盘－显示器－鼠标(KVM)交换模块，含8条USB线缆</t>
    <phoneticPr fontId="3" type="noConversion"/>
  </si>
  <si>
    <t>210-38290</t>
    <phoneticPr fontId="3" type="noConversion"/>
  </si>
  <si>
    <t>戴尔2161AD - 16口模拟键盘－显示器－鼠标(KVM)交换模块，含16条USB线缆</t>
    <phoneticPr fontId="3" type="noConversion"/>
  </si>
  <si>
    <t>210-33305</t>
    <phoneticPr fontId="3" type="noConversion"/>
  </si>
  <si>
    <t>戴尔 1082DS 数字远程控制管理交换机，含8条USB线缆</t>
    <phoneticPr fontId="3" type="noConversion"/>
  </si>
  <si>
    <t>210-33304</t>
    <phoneticPr fontId="3" type="noConversion"/>
  </si>
  <si>
    <t>戴尔 2162DS 数字远程控制管理交换机，含16条USB线缆</t>
    <phoneticPr fontId="3" type="noConversion"/>
  </si>
  <si>
    <t>470-11653</t>
    <phoneticPr fontId="3" type="noConversion"/>
  </si>
  <si>
    <t>C13-C14电源线</t>
    <phoneticPr fontId="3" type="noConversion"/>
  </si>
  <si>
    <t>492-10537</t>
    <phoneticPr fontId="3" type="noConversion"/>
  </si>
  <si>
    <t>国标电源线</t>
    <phoneticPr fontId="3" type="noConversion"/>
  </si>
  <si>
    <t>340-23181</t>
    <phoneticPr fontId="3" type="noConversion"/>
  </si>
  <si>
    <t>C19-国标电源线</t>
    <phoneticPr fontId="3" type="noConversion"/>
  </si>
  <si>
    <t>Rack Console</t>
    <phoneticPr fontId="3" type="noConversion"/>
  </si>
  <si>
    <t>戴尔机柜专用折叠17寸液晶，带1U托盘和滑轨，含键盘和触摸鼠标</t>
    <phoneticPr fontId="3" type="noConversion"/>
  </si>
  <si>
    <t>24寸显示器</t>
    <phoneticPr fontId="3" type="noConversion"/>
  </si>
  <si>
    <t>戴尔键盘</t>
    <phoneticPr fontId="3" type="noConversion"/>
  </si>
  <si>
    <t>570-11167</t>
    <phoneticPr fontId="3" type="noConversion"/>
  </si>
  <si>
    <t>戴尔鼠标</t>
    <phoneticPr fontId="3" type="noConversion"/>
  </si>
  <si>
    <t>470-11028</t>
    <phoneticPr fontId="3" type="noConversion"/>
  </si>
  <si>
    <t>USB to PS2转换线缆</t>
    <phoneticPr fontId="3" type="noConversion"/>
  </si>
  <si>
    <t>内置DVD</t>
    <phoneticPr fontId="3" type="noConversion"/>
  </si>
  <si>
    <t>内置DVDRW</t>
    <phoneticPr fontId="3" type="noConversion"/>
  </si>
  <si>
    <t>外置DVD</t>
    <phoneticPr fontId="3" type="noConversion"/>
  </si>
  <si>
    <t>外置DVDRW</t>
    <phoneticPr fontId="3" type="noConversion"/>
  </si>
  <si>
    <t>LC-LC,5M,多模式,光纤线</t>
    <phoneticPr fontId="3" type="noConversion"/>
  </si>
  <si>
    <t>LC-LC,10M,多模式,光纤线</t>
    <phoneticPr fontId="3" type="noConversion"/>
  </si>
  <si>
    <t>LC-LC,15M,多模式,光纤线</t>
    <phoneticPr fontId="3" type="noConversion"/>
  </si>
  <si>
    <t>LC-LC,20M,多模式,光纤线</t>
    <phoneticPr fontId="3" type="noConversion"/>
  </si>
  <si>
    <t>LC-LC,30M,多模式,光纤线</t>
    <phoneticPr fontId="3" type="noConversion"/>
  </si>
  <si>
    <t>LC-LC,50M,多模式,光纤线</t>
    <phoneticPr fontId="3" type="noConversion"/>
  </si>
  <si>
    <t>A3199134</t>
    <phoneticPr fontId="3" type="noConversion"/>
  </si>
  <si>
    <t>Pluswell Cluster</t>
    <phoneticPr fontId="3" type="noConversion"/>
  </si>
  <si>
    <t>SUSE HA</t>
    <phoneticPr fontId="3" type="noConversion"/>
  </si>
  <si>
    <t>SUSE Cluster</t>
    <phoneticPr fontId="3" type="noConversion"/>
  </si>
  <si>
    <t>RHEL HA</t>
    <phoneticPr fontId="3" type="noConversion"/>
  </si>
  <si>
    <t>Redhat Cluster</t>
    <phoneticPr fontId="3" type="noConversion"/>
  </si>
  <si>
    <t>210-27462</t>
    <phoneticPr fontId="3" type="noConversion"/>
  </si>
  <si>
    <t>PS6500E SATA Storage Array</t>
    <phoneticPr fontId="3" type="noConversion"/>
  </si>
  <si>
    <t>400-17315</t>
    <phoneticPr fontId="3" type="noConversion"/>
  </si>
  <si>
    <t>PS6500E 48x 1TB SATA Hard Drives with Dual Controllers</t>
    <phoneticPr fontId="3" type="noConversion"/>
  </si>
  <si>
    <t>400-20950</t>
    <phoneticPr fontId="3" type="noConversion"/>
  </si>
  <si>
    <t>PS6500E 48x 2TB SATA Hard Drives with Dual Controllers</t>
    <phoneticPr fontId="3" type="noConversion"/>
  </si>
  <si>
    <t>400-23706</t>
    <phoneticPr fontId="3" type="noConversion"/>
  </si>
  <si>
    <t>PS6500E 48x 3TB NL SAS Hard Drives with Dual Controllers</t>
    <phoneticPr fontId="3" type="noConversion"/>
  </si>
  <si>
    <t>210-30103</t>
    <phoneticPr fontId="3" type="noConversion"/>
  </si>
  <si>
    <t>PS6500X SAS 10k HDD Storage Array</t>
    <phoneticPr fontId="3" type="noConversion"/>
  </si>
  <si>
    <t>400-18641</t>
    <phoneticPr fontId="3" type="noConversion"/>
  </si>
  <si>
    <t>PS6500X 48x 600GB 10k SAS Hard Drives with Dual Controllers, AP</t>
    <phoneticPr fontId="3" type="noConversion"/>
  </si>
  <si>
    <t>210-30765</t>
    <phoneticPr fontId="3" type="noConversion"/>
  </si>
  <si>
    <t>PS6510E SATA Storage Array</t>
    <phoneticPr fontId="3" type="noConversion"/>
  </si>
  <si>
    <t>210-30766</t>
    <phoneticPr fontId="3" type="noConversion"/>
  </si>
  <si>
    <t>PS6510X SAS 10k HDD Storage Array</t>
    <phoneticPr fontId="3" type="noConversion"/>
  </si>
  <si>
    <t>400-19401</t>
    <phoneticPr fontId="3" type="noConversion"/>
  </si>
  <si>
    <t>PS6510E 48x 1TB SATA Hard Drives with Dual Controllers</t>
    <phoneticPr fontId="3" type="noConversion"/>
  </si>
  <si>
    <t>400-20952</t>
    <phoneticPr fontId="3" type="noConversion"/>
  </si>
  <si>
    <t>PS6510E 48x 2TB SATA Hard Drives with Dual Controllers, AP</t>
    <phoneticPr fontId="3" type="noConversion"/>
  </si>
  <si>
    <t xml:space="preserve">400-23703 </t>
    <phoneticPr fontId="3" type="noConversion"/>
  </si>
  <si>
    <t>PS6510E 48x 3TB NL SAS Hard Drives with Dual Controllers</t>
    <phoneticPr fontId="3" type="noConversion"/>
  </si>
  <si>
    <t>400-19400</t>
    <phoneticPr fontId="3" type="noConversion"/>
  </si>
  <si>
    <t>PS6510X 48x 600GB 10k SAS Hard Drives with Dual Controllers</t>
    <phoneticPr fontId="3" type="noConversion"/>
  </si>
  <si>
    <t>210-39489</t>
    <phoneticPr fontId="3" type="noConversion"/>
  </si>
  <si>
    <t>PS4110X SAS 10K  Storage Array</t>
    <phoneticPr fontId="3" type="noConversion"/>
  </si>
  <si>
    <t>210-39490</t>
    <phoneticPr fontId="3" type="noConversion"/>
  </si>
  <si>
    <t>PS4110XV SAS 15K 2.5" Storage Array</t>
    <phoneticPr fontId="3" type="noConversion"/>
  </si>
  <si>
    <t xml:space="preserve">210-39492 </t>
    <phoneticPr fontId="3" type="noConversion"/>
  </si>
  <si>
    <t>PS4110XV SAS 15K 3.5"  Storage Array</t>
    <phoneticPr fontId="3" type="noConversion"/>
  </si>
  <si>
    <t>400-25037</t>
    <phoneticPr fontId="3" type="noConversion"/>
  </si>
  <si>
    <t>PS4110X 12x 300GB 10K SAS 硬盘, 3.6TB 容量</t>
    <phoneticPr fontId="3" type="noConversion"/>
  </si>
  <si>
    <t xml:space="preserve">400-25038 </t>
    <phoneticPr fontId="3" type="noConversion"/>
  </si>
  <si>
    <t>PS4110X 24x 300GB 10K SAS 硬盘, 7.2TB 容量</t>
    <phoneticPr fontId="3" type="noConversion"/>
  </si>
  <si>
    <t>400-25040</t>
    <phoneticPr fontId="3" type="noConversion"/>
  </si>
  <si>
    <t>PS4110X 24x 600GB 10K SAS 硬盘, 14.4TB 容量</t>
    <phoneticPr fontId="3" type="noConversion"/>
  </si>
  <si>
    <t>400-25041</t>
    <phoneticPr fontId="3" type="noConversion"/>
  </si>
  <si>
    <t>PS4100X 12x 900GB 10K SAS 硬盘, 10.8TB 容</t>
    <phoneticPr fontId="3" type="noConversion"/>
  </si>
  <si>
    <t>400-25042</t>
    <phoneticPr fontId="3" type="noConversion"/>
  </si>
  <si>
    <t>PS4110X 24x 900GB 10K SAS 硬盘, 21.6TB 容量</t>
    <phoneticPr fontId="3" type="noConversion"/>
  </si>
  <si>
    <t>400-25035</t>
    <phoneticPr fontId="3" type="noConversion"/>
  </si>
  <si>
    <t xml:space="preserve">PS4110X 12x 146GB 15K SAS 硬盘, 1.75TB 容量 </t>
    <phoneticPr fontId="3" type="noConversion"/>
  </si>
  <si>
    <t>400-25036</t>
    <phoneticPr fontId="3" type="noConversion"/>
  </si>
  <si>
    <t>PS4110X 24x 146GB 15K SAS 硬盘, 3.5TB 容量</t>
    <phoneticPr fontId="3" type="noConversion"/>
  </si>
  <si>
    <t>400-25054</t>
    <phoneticPr fontId="3" type="noConversion"/>
  </si>
  <si>
    <t>PS4110XV 6x 600GB 15K SAS 硬盘, 3.6TB 容量</t>
    <phoneticPr fontId="3" type="noConversion"/>
  </si>
  <si>
    <t>400-25053</t>
    <phoneticPr fontId="3" type="noConversion"/>
  </si>
  <si>
    <t>PS4110XV 12x 600GB 15K SAS 硬盘, 7.2TB 容量</t>
    <phoneticPr fontId="3" type="noConversion"/>
  </si>
  <si>
    <t xml:space="preserve">210-39491 </t>
    <phoneticPr fontId="3" type="noConversion"/>
  </si>
  <si>
    <t>PS4110E, 7.2K 近线 SAS Storage Array</t>
    <phoneticPr fontId="3" type="noConversion"/>
  </si>
  <si>
    <t>400-25048</t>
    <phoneticPr fontId="3" type="noConversion"/>
  </si>
  <si>
    <t>PS4110E 6x 1TB 7.2K NL SAS 硬盘, 6TB 容量</t>
    <phoneticPr fontId="3" type="noConversion"/>
  </si>
  <si>
    <t>400-25047</t>
    <phoneticPr fontId="3" type="noConversion"/>
  </si>
  <si>
    <t>PS4110E 12x 1TB 7.2K NL SAS 硬盘, 12TB 容量</t>
    <phoneticPr fontId="3" type="noConversion"/>
  </si>
  <si>
    <t>400-25049</t>
    <phoneticPr fontId="3" type="noConversion"/>
  </si>
  <si>
    <t xml:space="preserve">PS4110E 12x 2TB 7.2K NL SAS 硬盘, 24TB 容量 </t>
    <phoneticPr fontId="3" type="noConversion"/>
  </si>
  <si>
    <t xml:space="preserve">400-25052 </t>
    <phoneticPr fontId="3" type="noConversion"/>
  </si>
  <si>
    <t xml:space="preserve">PS4110E 6x 3TB 7.2K NL SAS 硬盘, 18TB 容量 </t>
    <phoneticPr fontId="3" type="noConversion"/>
  </si>
  <si>
    <t xml:space="preserve">400-25051 </t>
    <phoneticPr fontId="3" type="noConversion"/>
  </si>
  <si>
    <t xml:space="preserve">PS4110E 12x 3TB 7.2K NL SAS 硬盘, 36TB 容量 </t>
    <phoneticPr fontId="3" type="noConversion"/>
  </si>
  <si>
    <t>210-39493</t>
    <phoneticPr fontId="3" type="noConversion"/>
  </si>
  <si>
    <t>PS6110X, 10K SAS Storage Array</t>
    <phoneticPr fontId="3" type="noConversion"/>
  </si>
  <si>
    <t>210-39494</t>
    <phoneticPr fontId="3" type="noConversion"/>
  </si>
  <si>
    <t>PS6110XV, 15K 2.5" SAS  Storage Array</t>
    <phoneticPr fontId="3" type="noConversion"/>
  </si>
  <si>
    <t>210-39495</t>
    <phoneticPr fontId="3" type="noConversion"/>
  </si>
  <si>
    <t>PS6110S,SSD Storage Array</t>
    <phoneticPr fontId="3" type="noConversion"/>
  </si>
  <si>
    <t>210-39496</t>
    <phoneticPr fontId="3" type="noConversion"/>
  </si>
  <si>
    <t>PS6110XS, SSD and 10K SAS HYB  Storage Array</t>
    <phoneticPr fontId="3" type="noConversion"/>
  </si>
  <si>
    <t>210-39498</t>
    <phoneticPr fontId="3" type="noConversion"/>
  </si>
  <si>
    <t>PS6110XV, 15K 3.5" SAS Storage Array</t>
    <phoneticPr fontId="3" type="noConversion"/>
  </si>
  <si>
    <t>400-25061</t>
    <phoneticPr fontId="3" type="noConversion"/>
  </si>
  <si>
    <t>PS6110X 12x 300GB 10K SAS 硬盘, 3.6TB 容量</t>
    <phoneticPr fontId="3" type="noConversion"/>
  </si>
  <si>
    <t>400-25062</t>
    <phoneticPr fontId="3" type="noConversion"/>
  </si>
  <si>
    <t>PS6110X 24x 300GB 10K SAS 硬盘, 7.2TB 容量</t>
    <phoneticPr fontId="3" type="noConversion"/>
  </si>
  <si>
    <t xml:space="preserve">400-25065 </t>
    <phoneticPr fontId="3" type="noConversion"/>
  </si>
  <si>
    <t>PS6110X 24x 600GB 10K SAS 硬盘, 14.4TB 容量</t>
    <phoneticPr fontId="3" type="noConversion"/>
  </si>
  <si>
    <t>400-25067</t>
    <phoneticPr fontId="3" type="noConversion"/>
  </si>
  <si>
    <t>PS6110X 12x 900GB 10K SAS 硬盘, 10.8TB 容</t>
    <phoneticPr fontId="3" type="noConversion"/>
  </si>
  <si>
    <t>400-25068</t>
    <phoneticPr fontId="3" type="noConversion"/>
  </si>
  <si>
    <t>PS6110X 24x 900GB 10K SAS 硬盘, 21.6TB 容量</t>
    <phoneticPr fontId="3" type="noConversion"/>
  </si>
  <si>
    <t>400-25059</t>
    <phoneticPr fontId="3" type="noConversion"/>
  </si>
  <si>
    <t xml:space="preserve">PS6110X 12x 146GB 15K SAS 硬盘, 1.75TB 容量 </t>
    <phoneticPr fontId="3" type="noConversion"/>
  </si>
  <si>
    <t>400-25060</t>
    <phoneticPr fontId="3" type="noConversion"/>
  </si>
  <si>
    <t>PS6110X 24x 146GB 15K SAS 硬盘, 3.5TB 容量</t>
    <phoneticPr fontId="3" type="noConversion"/>
  </si>
  <si>
    <t xml:space="preserve">400-25069 </t>
    <phoneticPr fontId="3" type="noConversion"/>
  </si>
  <si>
    <t>PS6110S12x 200GB SSD  2.4TB 容量</t>
    <phoneticPr fontId="3" type="noConversion"/>
  </si>
  <si>
    <t xml:space="preserve">400-25070 </t>
    <phoneticPr fontId="3" type="noConversion"/>
  </si>
  <si>
    <t>PS6110S 24x 200GB SSD  4.8TB 容量</t>
    <phoneticPr fontId="3" type="noConversion"/>
  </si>
  <si>
    <t xml:space="preserve">400-25071 </t>
    <phoneticPr fontId="3" type="noConversion"/>
  </si>
  <si>
    <t>PS6110S 12x 400GB SSD  4.8TB 容量</t>
    <phoneticPr fontId="3" type="noConversion"/>
  </si>
  <si>
    <t>400-25072</t>
    <phoneticPr fontId="3" type="noConversion"/>
  </si>
  <si>
    <t>PS6110S 24x 400GB SSD  9.6TB 容量</t>
    <phoneticPr fontId="3" type="noConversion"/>
  </si>
  <si>
    <t xml:space="preserve">400-25066 </t>
    <phoneticPr fontId="3" type="noConversion"/>
  </si>
  <si>
    <t>PS6110XS 7x 400GB SSD + 17x 600GB 10K SAS 硬盘, 13TB 容量</t>
    <phoneticPr fontId="3" type="noConversion"/>
  </si>
  <si>
    <t xml:space="preserve">400-25079 </t>
    <phoneticPr fontId="3" type="noConversion"/>
  </si>
  <si>
    <t>PS6110XV 12x 600GB 15K SAS 硬盘, 7.2TB 容量</t>
    <phoneticPr fontId="3" type="noConversion"/>
  </si>
  <si>
    <t xml:space="preserve">400-25080 </t>
    <phoneticPr fontId="3" type="noConversion"/>
  </si>
  <si>
    <t>PS6110XV 24x 600GB 15K SAS 硬盘, 14.4TB 容量</t>
    <phoneticPr fontId="3" type="noConversion"/>
  </si>
  <si>
    <t xml:space="preserve">210-39497 </t>
    <phoneticPr fontId="3" type="noConversion"/>
  </si>
  <si>
    <t>PS6110E SATA Storage Array</t>
    <phoneticPr fontId="3" type="noConversion"/>
  </si>
  <si>
    <t xml:space="preserve">400-25081 </t>
    <phoneticPr fontId="3" type="noConversion"/>
  </si>
  <si>
    <t>PS6110E 12x 1TB 7.2K NL 硬盘  12TB 容量</t>
    <phoneticPr fontId="3" type="noConversion"/>
  </si>
  <si>
    <t xml:space="preserve">400-25082 </t>
    <phoneticPr fontId="3" type="noConversion"/>
  </si>
  <si>
    <t>PS6110E 24x 1TB 7.2K NL 硬盘  24TB 容量</t>
    <phoneticPr fontId="3" type="noConversion"/>
  </si>
  <si>
    <t xml:space="preserve">400-25083 </t>
    <phoneticPr fontId="3" type="noConversion"/>
  </si>
  <si>
    <t>PS6110E 12x 2TB 7.2K NL 硬盘  24TB 容量</t>
    <phoneticPr fontId="3" type="noConversion"/>
  </si>
  <si>
    <t>400-25084</t>
    <phoneticPr fontId="3" type="noConversion"/>
  </si>
  <si>
    <t>PS6110E 24x 2TB 7.2K NL 硬盘  48TB 容量</t>
    <phoneticPr fontId="3" type="noConversion"/>
  </si>
  <si>
    <t>400-25085</t>
    <phoneticPr fontId="3" type="noConversion"/>
  </si>
  <si>
    <t>PS6110E 12x 3TB 7.2K NL 硬盘  36TB 容量</t>
    <phoneticPr fontId="3" type="noConversion"/>
  </si>
  <si>
    <t>400-25086</t>
    <phoneticPr fontId="3" type="noConversion"/>
  </si>
  <si>
    <t>PS6110E 24x 3TB 7.2K NL 硬盘 72TB 容量</t>
    <phoneticPr fontId="3" type="noConversion"/>
  </si>
  <si>
    <t>210-36923</t>
    <phoneticPr fontId="3" type="noConversion"/>
  </si>
  <si>
    <t>PS4100X SAS 10K  Storage Array</t>
    <phoneticPr fontId="3" type="noConversion"/>
  </si>
  <si>
    <t>210-36924</t>
    <phoneticPr fontId="3" type="noConversion"/>
  </si>
  <si>
    <t>PS4100XV SAS 15K 2.5" Storage Array</t>
    <phoneticPr fontId="3" type="noConversion"/>
  </si>
  <si>
    <t>210-36926</t>
    <phoneticPr fontId="3" type="noConversion"/>
  </si>
  <si>
    <t>PS4100XV SAS 15K 3.5"  Storage Array</t>
    <phoneticPr fontId="3" type="noConversion"/>
  </si>
  <si>
    <t>400-23568</t>
    <phoneticPr fontId="3" type="noConversion"/>
  </si>
  <si>
    <t>PS4100X 12x 300GB 10K SAS 硬盘, 3.6TB 容量</t>
    <phoneticPr fontId="3" type="noConversion"/>
  </si>
  <si>
    <t xml:space="preserve">400-23569 </t>
    <phoneticPr fontId="3" type="noConversion"/>
  </si>
  <si>
    <t>PS4100X 24x 300GB 10K SAS 硬盘, 7.2TB 容量</t>
    <phoneticPr fontId="3" type="noConversion"/>
  </si>
  <si>
    <t>400-23567</t>
    <phoneticPr fontId="3" type="noConversion"/>
  </si>
  <si>
    <t>PS4100X 12x 600GB 10K SAS 硬盘, 7.2TB 容量</t>
    <phoneticPr fontId="3" type="noConversion"/>
  </si>
  <si>
    <t>400-23565</t>
    <phoneticPr fontId="3" type="noConversion"/>
  </si>
  <si>
    <t>PS4100X 24x 600GB 10K SAS 硬盘, 14.4TB 容量</t>
    <phoneticPr fontId="3" type="noConversion"/>
  </si>
  <si>
    <t>400-23563</t>
    <phoneticPr fontId="3" type="noConversion"/>
  </si>
  <si>
    <t>400-23564</t>
    <phoneticPr fontId="3" type="noConversion"/>
  </si>
  <si>
    <t>PS4100X 24x 900GB 10K SAS 硬盘, 21.6TB 容量</t>
    <phoneticPr fontId="3" type="noConversion"/>
  </si>
  <si>
    <t>400-23264</t>
    <phoneticPr fontId="3" type="noConversion"/>
  </si>
  <si>
    <t xml:space="preserve">PS4100X 12x 146GB 15K SAS 硬盘, 1.75TB 容量 </t>
    <phoneticPr fontId="3" type="noConversion"/>
  </si>
  <si>
    <t>400-23265</t>
    <phoneticPr fontId="3" type="noConversion"/>
  </si>
  <si>
    <t>PS4100X 24x 146GB 15K SAS 硬盘, 3.5TB 容量</t>
    <phoneticPr fontId="3" type="noConversion"/>
  </si>
  <si>
    <t>400-23279</t>
    <phoneticPr fontId="3" type="noConversion"/>
  </si>
  <si>
    <t>PS4100XV 6x 600GB 15K SAS 硬盘, 3.6TB 容量</t>
    <phoneticPr fontId="3" type="noConversion"/>
  </si>
  <si>
    <t>400-23278</t>
    <phoneticPr fontId="3" type="noConversion"/>
  </si>
  <si>
    <t>PS4100XV 12x 600GB 15K SAS 硬盘, 7.2TB 容量</t>
    <phoneticPr fontId="3" type="noConversion"/>
  </si>
  <si>
    <t>210-36925</t>
    <phoneticPr fontId="3" type="noConversion"/>
  </si>
  <si>
    <t>PS4100E, 7.2K 近线 SAS Storage Array</t>
    <phoneticPr fontId="3" type="noConversion"/>
  </si>
  <si>
    <t>400-23276</t>
    <phoneticPr fontId="3" type="noConversion"/>
  </si>
  <si>
    <t>PS4100E 12x 500GB 7.2K NL SAS 硬盘, 6TB 容量</t>
    <phoneticPr fontId="3" type="noConversion"/>
  </si>
  <si>
    <t>400-23271</t>
    <phoneticPr fontId="3" type="noConversion"/>
  </si>
  <si>
    <t>PS4100E 6x 1TB 7.2K NL SAS 硬盘, 6TB 容量</t>
    <phoneticPr fontId="3" type="noConversion"/>
  </si>
  <si>
    <t>400-23270</t>
    <phoneticPr fontId="3" type="noConversion"/>
  </si>
  <si>
    <t>PS4100E 12x 1TB 7.2K NL SAS 硬盘, 12TB 容量</t>
    <phoneticPr fontId="3" type="noConversion"/>
  </si>
  <si>
    <t>400-23273</t>
    <phoneticPr fontId="3" type="noConversion"/>
  </si>
  <si>
    <t xml:space="preserve">PS4100E 6x 2TB 7.2K NL SAS 硬盘, 12TB 容量 </t>
    <phoneticPr fontId="3" type="noConversion"/>
  </si>
  <si>
    <t>400-23272</t>
    <phoneticPr fontId="3" type="noConversion"/>
  </si>
  <si>
    <t xml:space="preserve">PS4100E 12x 2TB 7.2K NL SAS 硬盘, 24TB 容量 </t>
    <phoneticPr fontId="3" type="noConversion"/>
  </si>
  <si>
    <t>400-23275</t>
    <phoneticPr fontId="3" type="noConversion"/>
  </si>
  <si>
    <t xml:space="preserve">PS4100E 6x 3TB 7.2K NL SAS 硬盘, 18TB 容量 </t>
    <phoneticPr fontId="3" type="noConversion"/>
  </si>
  <si>
    <t>400-23274</t>
    <phoneticPr fontId="3" type="noConversion"/>
  </si>
  <si>
    <t xml:space="preserve">PS4100E 12x 3TB 7.2K NL SAS 硬盘, 36TB 容量 </t>
    <phoneticPr fontId="3" type="noConversion"/>
  </si>
  <si>
    <t>210-36935</t>
    <phoneticPr fontId="3" type="noConversion"/>
  </si>
  <si>
    <t>PS6100S  固态 存储阵列</t>
    <phoneticPr fontId="3" type="noConversion"/>
  </si>
  <si>
    <t>210-36936</t>
    <phoneticPr fontId="3" type="noConversion"/>
  </si>
  <si>
    <t>PS6100X  10K SAS 存储阵列</t>
    <phoneticPr fontId="3" type="noConversion"/>
  </si>
  <si>
    <t>210-36937</t>
    <phoneticPr fontId="3" type="noConversion"/>
  </si>
  <si>
    <t>PS6100XV  15K 2.5" SAS 存储阵列</t>
    <phoneticPr fontId="3" type="noConversion"/>
  </si>
  <si>
    <t>210-36940</t>
    <phoneticPr fontId="3" type="noConversion"/>
  </si>
  <si>
    <t>PS6100XV, 15K 3.5” SAS 存储阵列</t>
    <phoneticPr fontId="3" type="noConversion"/>
  </si>
  <si>
    <t>210-36938</t>
    <phoneticPr fontId="3" type="noConversion"/>
  </si>
  <si>
    <t>PS6100XS  固态和 10K SAS HYB 存储阵列</t>
    <phoneticPr fontId="3" type="noConversion"/>
  </si>
  <si>
    <t>400-23306</t>
    <phoneticPr fontId="3" type="noConversion"/>
  </si>
  <si>
    <t>PS6100S 24x 400GB SSD  9.6TB 容量</t>
    <phoneticPr fontId="3" type="noConversion"/>
  </si>
  <si>
    <t>400-23307</t>
    <phoneticPr fontId="3" type="noConversion"/>
  </si>
  <si>
    <t>PS6100S 12x 400GB SSD  4.8TB 容量</t>
    <phoneticPr fontId="3" type="noConversion"/>
  </si>
  <si>
    <t>400-23308</t>
    <phoneticPr fontId="3" type="noConversion"/>
  </si>
  <si>
    <t>PS6100S 24x 200GB SSD  4.8TB 容量</t>
    <phoneticPr fontId="3" type="noConversion"/>
  </si>
  <si>
    <t>400-23309</t>
    <phoneticPr fontId="3" type="noConversion"/>
  </si>
  <si>
    <t>PS6100S 12x 200GB SSD  2.4TB 容量</t>
    <phoneticPr fontId="3" type="noConversion"/>
  </si>
  <si>
    <t>400-23267</t>
    <phoneticPr fontId="3" type="noConversion"/>
  </si>
  <si>
    <t>PS6100X 24x 300GB 10K SAS硬盘, 7.2TB 容量</t>
    <phoneticPr fontId="3" type="noConversion"/>
  </si>
  <si>
    <t>400-23266</t>
    <phoneticPr fontId="3" type="noConversion"/>
  </si>
  <si>
    <t>PS6100X 12x 300GB 10K SAS硬盘, 3.6TB 容量</t>
    <phoneticPr fontId="3" type="noConversion"/>
  </si>
  <si>
    <t>PS6100X 24x 600GB 10K SAS硬盘, 14.4TB 容量</t>
    <phoneticPr fontId="3" type="noConversion"/>
  </si>
  <si>
    <t>PS6100X 12x 600GB 10K SAS硬盘, 7.2TB 容量</t>
    <phoneticPr fontId="3" type="noConversion"/>
  </si>
  <si>
    <t>400-23329</t>
    <phoneticPr fontId="3" type="noConversion"/>
  </si>
  <si>
    <t>PS6100X 12x 900GB 10K SAS 硬盘  10.8TB 容量</t>
    <phoneticPr fontId="3" type="noConversion"/>
  </si>
  <si>
    <t>400-23330</t>
    <phoneticPr fontId="3" type="noConversion"/>
  </si>
  <si>
    <t>PS6100X 24x 900GB 10K SAS硬盘  21.6TB 容量</t>
    <phoneticPr fontId="3" type="noConversion"/>
  </si>
  <si>
    <t xml:space="preserve">PS6100XV 24x 146GB 15K SAS硬盘, 3.5TB 容量 </t>
    <phoneticPr fontId="3" type="noConversion"/>
  </si>
  <si>
    <t>PS6100XV 12x 146GB 15K SAS硬盘, 1.75TB 容量</t>
    <phoneticPr fontId="3" type="noConversion"/>
  </si>
  <si>
    <t>400-23310</t>
    <phoneticPr fontId="3" type="noConversion"/>
  </si>
  <si>
    <t>PS6100XV 24x 600GB 15K SAS硬盘, 14.4TB 容量 [</t>
    <phoneticPr fontId="3" type="noConversion"/>
  </si>
  <si>
    <t>400-23311</t>
    <phoneticPr fontId="3" type="noConversion"/>
  </si>
  <si>
    <t>PS6100XV 12x 600GB 15K SAS硬盘, 7.2TB 容量</t>
    <phoneticPr fontId="3" type="noConversion"/>
  </si>
  <si>
    <t>400-23474</t>
    <phoneticPr fontId="3" type="noConversion"/>
  </si>
  <si>
    <t>PS6100XS 7x 400GB SSD + 17x 600GB 10K SAS硬盘  13TB 容量</t>
    <phoneticPr fontId="3" type="noConversion"/>
  </si>
  <si>
    <t>210-36939</t>
    <phoneticPr fontId="3" type="noConversion"/>
  </si>
  <si>
    <t>PS6100E 7.2K 近线 SAS 存储阵列</t>
    <phoneticPr fontId="3" type="noConversion"/>
  </si>
  <si>
    <t>400-23312</t>
    <phoneticPr fontId="3" type="noConversion"/>
  </si>
  <si>
    <t>PS6100E 24x 500GB 7.2K NL 硬盘  12TB 容量</t>
    <phoneticPr fontId="3" type="noConversion"/>
  </si>
  <si>
    <t>400-23313</t>
    <phoneticPr fontId="3" type="noConversion"/>
  </si>
  <si>
    <t xml:space="preserve">PS6100E 12x 500GB 7.2K NL 硬盘  6TB 容量 </t>
    <phoneticPr fontId="3" type="noConversion"/>
  </si>
  <si>
    <t>400-23314</t>
    <phoneticPr fontId="3" type="noConversion"/>
  </si>
  <si>
    <t>PS6100E 24x 1TB 7.2K NL 硬盘  24TB 容量</t>
    <phoneticPr fontId="3" type="noConversion"/>
  </si>
  <si>
    <t>400-23315</t>
    <phoneticPr fontId="3" type="noConversion"/>
  </si>
  <si>
    <t>PS6100E 12x 1TB 7.2K NL 硬盘  12TB 容量</t>
    <phoneticPr fontId="3" type="noConversion"/>
  </si>
  <si>
    <t>400-23316</t>
    <phoneticPr fontId="3" type="noConversion"/>
  </si>
  <si>
    <t>PS6100E 24x 2TB 7.2K NL 硬盘  48TB 容量</t>
    <phoneticPr fontId="3" type="noConversion"/>
  </si>
  <si>
    <t>400-23317</t>
    <phoneticPr fontId="3" type="noConversion"/>
  </si>
  <si>
    <t>PS6100E 12x 2TB 7.2K NL 硬盘  24TB 容量</t>
    <phoneticPr fontId="3" type="noConversion"/>
  </si>
  <si>
    <t xml:space="preserve">400-23318 </t>
    <phoneticPr fontId="3" type="noConversion"/>
  </si>
  <si>
    <t>PS6100E 24x 3TB 7.2K NL 硬盘  72TB 容量</t>
    <phoneticPr fontId="3" type="noConversion"/>
  </si>
  <si>
    <t xml:space="preserve">400-23319 </t>
    <phoneticPr fontId="3" type="noConversion"/>
  </si>
  <si>
    <t>PS6100E 12x 3TB 7.2K NL 硬盘 36TB 容量</t>
    <phoneticPr fontId="3" type="noConversion"/>
  </si>
  <si>
    <t>210-32591</t>
    <phoneticPr fontId="3" type="noConversion"/>
  </si>
  <si>
    <t>MD3200 array</t>
    <phoneticPr fontId="3" type="noConversion"/>
  </si>
  <si>
    <t>210-32590</t>
    <phoneticPr fontId="3" type="noConversion"/>
  </si>
  <si>
    <t>MD3200i iSCSI array</t>
    <phoneticPr fontId="3" type="noConversion"/>
  </si>
  <si>
    <t>403-10723</t>
    <phoneticPr fontId="3" type="noConversion"/>
  </si>
  <si>
    <t>MD3200 6GB SAS HBA</t>
    <phoneticPr fontId="3" type="noConversion"/>
  </si>
  <si>
    <t>470-11719</t>
    <phoneticPr fontId="3" type="noConversion"/>
  </si>
  <si>
    <t>MD3200 SAS数据线,1M</t>
    <phoneticPr fontId="3" type="noConversion"/>
  </si>
  <si>
    <t>470-11721</t>
    <phoneticPr fontId="3" type="noConversion"/>
  </si>
  <si>
    <t>MD3200 SAS数据线,2M</t>
    <phoneticPr fontId="3" type="noConversion"/>
  </si>
  <si>
    <t>470-11720</t>
    <phoneticPr fontId="3" type="noConversion"/>
  </si>
  <si>
    <t>MD3200 SAS数据线,4M</t>
    <phoneticPr fontId="3" type="noConversion"/>
  </si>
  <si>
    <t>400-19365</t>
    <phoneticPr fontId="3" type="noConversion"/>
  </si>
  <si>
    <t>MD3200 1TB,3.5,7.2K,6Gbps SAS</t>
    <phoneticPr fontId="3" type="noConversion"/>
  </si>
  <si>
    <t>400-19366</t>
    <phoneticPr fontId="3" type="noConversion"/>
  </si>
  <si>
    <t>MD3200 2TB,3.5,7.2K,6Gbps SAS</t>
    <phoneticPr fontId="3" type="noConversion"/>
  </si>
  <si>
    <t>400-19367</t>
    <phoneticPr fontId="3" type="noConversion"/>
  </si>
  <si>
    <t>MD3200 300GB,3.5,15K,6Gbps SAS</t>
    <phoneticPr fontId="3" type="noConversion"/>
  </si>
  <si>
    <t>400-19368</t>
    <phoneticPr fontId="3" type="noConversion"/>
  </si>
  <si>
    <t>MD3200 450GB,3.5,15K,6Gbps SAS</t>
    <phoneticPr fontId="3" type="noConversion"/>
  </si>
  <si>
    <t>400-19370</t>
    <phoneticPr fontId="3" type="noConversion"/>
  </si>
  <si>
    <t>MD3200 500GB,3.5,7.2K,6Gbps SAS</t>
    <phoneticPr fontId="3" type="noConversion"/>
  </si>
  <si>
    <t>400-19371</t>
    <phoneticPr fontId="3" type="noConversion"/>
  </si>
  <si>
    <t>MD3200 600GB,3.5,15K,6Gbps SAS</t>
    <phoneticPr fontId="3" type="noConversion"/>
  </si>
  <si>
    <t>400-21421</t>
    <phoneticPr fontId="3" type="noConversion"/>
  </si>
  <si>
    <t>MD3200 600GB 10K RPM SAS 2.5-inch Hybrid SAS Hard Drive</t>
    <phoneticPr fontId="3" type="noConversion"/>
  </si>
  <si>
    <t>400-21428</t>
    <phoneticPr fontId="3" type="noConversion"/>
  </si>
  <si>
    <t xml:space="preserve">MD3200 300GB 10K RPM SAS 2.5-inch Hybrid SAS Hard Drive </t>
    <phoneticPr fontId="3" type="noConversion"/>
  </si>
  <si>
    <t>400-22966</t>
    <phoneticPr fontId="3" type="noConversion"/>
  </si>
  <si>
    <t>[MD]3TB 3.5英寸 7.2K RPM 近线, 6Gbps SAS 硬盘</t>
    <phoneticPr fontId="3" type="noConversion"/>
  </si>
  <si>
    <t>400-24028</t>
    <phoneticPr fontId="3" type="noConversion"/>
  </si>
  <si>
    <t>[MD]200GB 2.5英寸  SAS SSD 硬盘带3.5英寸安装架</t>
    <phoneticPr fontId="3" type="noConversion"/>
  </si>
  <si>
    <t>400-24030</t>
    <phoneticPr fontId="3" type="noConversion"/>
  </si>
  <si>
    <t>[MD]400GB 2.5英寸  SAS SSD 硬盘</t>
    <phoneticPr fontId="3" type="noConversion"/>
  </si>
  <si>
    <t>403-10630</t>
    <phoneticPr fontId="3" type="noConversion"/>
  </si>
  <si>
    <t>Dell PERC H800A Raid Card</t>
    <phoneticPr fontId="3" type="noConversion"/>
  </si>
  <si>
    <t>403-10686</t>
    <phoneticPr fontId="3" type="noConversion"/>
  </si>
  <si>
    <t>Dell PERC H800A Raid Card,512M Cache</t>
    <phoneticPr fontId="3" type="noConversion"/>
  </si>
  <si>
    <t>403-10732</t>
    <phoneticPr fontId="3" type="noConversion"/>
  </si>
  <si>
    <t>Dell PERC H800A Raid Card,1GB Cache</t>
    <phoneticPr fontId="3" type="noConversion"/>
  </si>
  <si>
    <t>210-32592</t>
    <phoneticPr fontId="3" type="noConversion"/>
  </si>
  <si>
    <t>[MD]MD3220 array</t>
    <phoneticPr fontId="3" type="noConversion"/>
  </si>
  <si>
    <t>210-32593</t>
    <phoneticPr fontId="3" type="noConversion"/>
  </si>
  <si>
    <t>[MD]MD3220i array</t>
    <phoneticPr fontId="3" type="noConversion"/>
  </si>
  <si>
    <t>400-19509</t>
    <phoneticPr fontId="3" type="noConversion"/>
  </si>
  <si>
    <t>[MD]146GB,2.5,15K,6Gbps SAS</t>
    <phoneticPr fontId="3" type="noConversion"/>
  </si>
  <si>
    <t>400-19511</t>
    <phoneticPr fontId="3" type="noConversion"/>
  </si>
  <si>
    <t>[MD]300GB,2.5,10K,6Gbps SAS</t>
    <phoneticPr fontId="3" type="noConversion"/>
  </si>
  <si>
    <t>400-20764</t>
    <phoneticPr fontId="3" type="noConversion"/>
  </si>
  <si>
    <t>[MD]600GB,2.5,10K,6Gbps SAS</t>
    <phoneticPr fontId="3" type="noConversion"/>
  </si>
  <si>
    <t>400-22261</t>
    <phoneticPr fontId="3" type="noConversion"/>
  </si>
  <si>
    <t xml:space="preserve">[MD]1TB 2.5英寸 7.2K RPM 近线, 6Gbps SAS 硬盘 </t>
    <phoneticPr fontId="3" type="noConversion"/>
  </si>
  <si>
    <t>400-22393</t>
    <phoneticPr fontId="3" type="noConversion"/>
  </si>
  <si>
    <t>[MD]900GB 10K RPM 6Gbps SAS 2.5 英寸硬盘</t>
    <phoneticPr fontId="3" type="noConversion"/>
  </si>
  <si>
    <t>[MD]300GB,2.5,15K,6Gbps SAS</t>
    <phoneticPr fontId="3" type="noConversion"/>
  </si>
  <si>
    <t>400-24029</t>
    <phoneticPr fontId="3" type="noConversion"/>
  </si>
  <si>
    <t>[MD]200GB 2.5英寸  SAS SSD 硬盘</t>
    <phoneticPr fontId="3" type="noConversion"/>
  </si>
  <si>
    <t>400-24031</t>
    <phoneticPr fontId="3" type="noConversion"/>
  </si>
  <si>
    <t>210-36443</t>
    <phoneticPr fontId="3" type="noConversion"/>
  </si>
  <si>
    <t>[MD]PowerVault™ MD3600f 8Gb FC 存储阵列</t>
    <phoneticPr fontId="3" type="noConversion"/>
  </si>
  <si>
    <t xml:space="preserve">[MD]1TB 3.5英寸7.2K RPM 近线, 6Gbps SAS 硬盘 </t>
    <phoneticPr fontId="3" type="noConversion"/>
  </si>
  <si>
    <t xml:space="preserve">[MD]2TB 3.5英寸7.2K RPM 近线, 6Gbps SAS 硬盘 </t>
    <phoneticPr fontId="3" type="noConversion"/>
  </si>
  <si>
    <t>[MD]300GB 3.5" 15K RPM, 6Gbps SAS 硬盘</t>
    <phoneticPr fontId="3" type="noConversion"/>
  </si>
  <si>
    <t>[MD]300 GB 10K RPM SAS 2.5英寸混合SAS硬盘</t>
    <phoneticPr fontId="3" type="noConversion"/>
  </si>
  <si>
    <t>[MD]450GB 3.5" 15K RPM, 6Gbps SAS 硬盘</t>
    <phoneticPr fontId="3" type="noConversion"/>
  </si>
  <si>
    <t>[MD]500GB 3.5英寸7.2K RPM 近线, 6Gbps  SAS 硬盘</t>
    <phoneticPr fontId="3" type="noConversion"/>
  </si>
  <si>
    <t>[MD]600GB 3.5" 15K RPM, 6Gbps SAS 硬盘</t>
    <phoneticPr fontId="3" type="noConversion"/>
  </si>
  <si>
    <t>[MD]600 GB 10K RPM SAS 2.5英寸混合SAS硬盘</t>
    <phoneticPr fontId="3" type="noConversion"/>
  </si>
  <si>
    <t>407-10541</t>
    <phoneticPr fontId="3" type="noConversion"/>
  </si>
  <si>
    <t>[MD]SFP 收发器带 2 个 SFP 端口</t>
    <phoneticPr fontId="3" type="noConversion"/>
  </si>
  <si>
    <t>470-12471</t>
    <phoneticPr fontId="3" type="noConversion"/>
  </si>
  <si>
    <t xml:space="preserve">[MD]LC-LC 10M FC 电缆 </t>
    <phoneticPr fontId="3" type="noConversion"/>
  </si>
  <si>
    <t>470-12472</t>
    <phoneticPr fontId="3" type="noConversion"/>
  </si>
  <si>
    <t>[MD]LC-LC 25M FC 电缆</t>
    <phoneticPr fontId="3" type="noConversion"/>
  </si>
  <si>
    <t>470-12474</t>
    <phoneticPr fontId="3" type="noConversion"/>
  </si>
  <si>
    <t>[MD]LC-LC 60M FC 电缆</t>
    <phoneticPr fontId="3" type="noConversion"/>
  </si>
  <si>
    <t>470-12473</t>
    <phoneticPr fontId="3" type="noConversion"/>
  </si>
  <si>
    <t>[MD]LC-LC 2M FC 电缆</t>
    <phoneticPr fontId="3" type="noConversion"/>
  </si>
  <si>
    <t>470-12470</t>
    <phoneticPr fontId="3" type="noConversion"/>
  </si>
  <si>
    <t>[MD]LC-LC 100M FC 电缆</t>
    <phoneticPr fontId="3" type="noConversion"/>
  </si>
  <si>
    <t>210-36444</t>
    <phoneticPr fontId="3" type="noConversion"/>
  </si>
  <si>
    <t>[MD]PowerVault™ MD3620f 8Gb FC 存储阵列</t>
    <phoneticPr fontId="3" type="noConversion"/>
  </si>
  <si>
    <t>[MD]146GB 2.5" 15K RPM, 6Gbps SAS 硬盘</t>
    <phoneticPr fontId="3" type="noConversion"/>
  </si>
  <si>
    <t>[MD]1TB 2.5英寸7.2K RPM 近线, 6Gbps SAS 硬盘</t>
    <phoneticPr fontId="3" type="noConversion"/>
  </si>
  <si>
    <t>[MD]600GB 2.5英寸10K RPM, 6Gbps SAS 硬盘</t>
    <phoneticPr fontId="3" type="noConversion"/>
  </si>
  <si>
    <t>[MD]300GB 2.5" 10K RPM, 6Gbps SAS 硬盘</t>
    <phoneticPr fontId="3" type="noConversion"/>
  </si>
  <si>
    <t>400-19513</t>
    <phoneticPr fontId="3" type="noConversion"/>
  </si>
  <si>
    <t>[MD]500GB 近线 2.5" 7.2K RPM, SAS 硬盘</t>
    <phoneticPr fontId="3" type="noConversion"/>
  </si>
  <si>
    <t>[MD]900GB 10K RPM 6Gbps SAS 2.5-inch Hard Drive</t>
    <phoneticPr fontId="3" type="noConversion"/>
  </si>
  <si>
    <t>210-34653</t>
    <phoneticPr fontId="3" type="noConversion"/>
  </si>
  <si>
    <t>[MD]PowerVault™ MD3600i 10Gb iSCSI SAN 存储阵列</t>
    <phoneticPr fontId="3" type="noConversion"/>
  </si>
  <si>
    <t>[MD]1TB 3.5英寸 7.2K RPM 近线, 6Gbps SAS 硬盘</t>
    <phoneticPr fontId="3" type="noConversion"/>
  </si>
  <si>
    <t>[MD]2TB 3.5英寸 7.2K RPM 近线, 6Gbps SAS 硬盘</t>
    <phoneticPr fontId="3" type="noConversion"/>
  </si>
  <si>
    <t>[MD]300GB 3.5英寸 15K RPM, 6Gbps SAS 硬盘</t>
    <phoneticPr fontId="3" type="noConversion"/>
  </si>
  <si>
    <t>[MD]450GB 3.5英寸 15K RPM, 6Gbps SAS 硬盘</t>
    <phoneticPr fontId="3" type="noConversion"/>
  </si>
  <si>
    <t>[MD]500GB 3.5英寸 7.2K RPM 近线, 6Gbps  SAS 硬盘</t>
    <phoneticPr fontId="3" type="noConversion"/>
  </si>
  <si>
    <t>[MD]300GB 10K RPM SAS 2.5英寸 混合 SAS 硬盘</t>
    <phoneticPr fontId="3" type="noConversion"/>
  </si>
  <si>
    <t>[MD]600GB 3.5英寸 15K RPM, 6Gbps SAS 硬盘</t>
    <phoneticPr fontId="3" type="noConversion"/>
  </si>
  <si>
    <t>[MD]600GB 10K RPM SAS 2.5英寸 混合 SAS 硬盘</t>
    <phoneticPr fontId="3" type="noConversion"/>
  </si>
  <si>
    <t>210-35136</t>
    <phoneticPr fontId="3" type="noConversion"/>
  </si>
  <si>
    <t>[MD]PowerVault™ MD3620i 10Gb iSCSI SAN 存储阵列</t>
    <phoneticPr fontId="3" type="noConversion"/>
  </si>
  <si>
    <t>[MD]1TB 2.5英寸 7.2K RPM 近线, 6Gbps SAS 硬盘</t>
    <phoneticPr fontId="3" type="noConversion"/>
  </si>
  <si>
    <t>400-24023</t>
    <phoneticPr fontId="3" type="noConversion"/>
  </si>
  <si>
    <t>[MD]300GB 2.5" 15K RPM, 6Gbps SAS 硬盘</t>
    <phoneticPr fontId="3" type="noConversion"/>
  </si>
  <si>
    <t>210-35486</t>
    <phoneticPr fontId="3" type="noConversion"/>
  </si>
  <si>
    <t>PowerConnect(TM) 5524 24 端口千兆以太网可管理 L2 交换机 10GbE 和 Stacking Capable</t>
    <phoneticPr fontId="3" type="noConversion"/>
  </si>
  <si>
    <t xml:space="preserve">210-35487 </t>
    <phoneticPr fontId="3" type="noConversion"/>
  </si>
  <si>
    <t>PowerConnect(TM) 5524 24 端口千兆以太网可管理 L2 交换机带 PoE 支持 10GbE 和Stacking Capable</t>
    <phoneticPr fontId="3" type="noConversion"/>
  </si>
  <si>
    <t xml:space="preserve">210-35488 </t>
    <phoneticPr fontId="3" type="noConversion"/>
  </si>
  <si>
    <t>PowerConnect(TM) 5548 48 端口千兆以太网可管理 L2 交换机 10GbE 和 Stacking Capable</t>
    <phoneticPr fontId="3" type="noConversion"/>
  </si>
  <si>
    <t>210-35489</t>
    <phoneticPr fontId="3" type="noConversion"/>
  </si>
  <si>
    <t>PowerConnect(TM) 5548 48 端口千兆以太网可管理 L2 交换机带 PoE 支持 10GbE 和Stacking Capable</t>
    <phoneticPr fontId="3" type="noConversion"/>
  </si>
  <si>
    <t xml:space="preserve">210-22679 </t>
    <phoneticPr fontId="3" type="noConversion"/>
  </si>
  <si>
    <t>PowerConnect(TM) 6248-48 口千兆以太网Layer 3交换机+D36</t>
    <phoneticPr fontId="3" type="noConversion"/>
  </si>
  <si>
    <t xml:space="preserve">210-22680 </t>
    <phoneticPr fontId="3" type="noConversion"/>
  </si>
  <si>
    <t>PowerConnect(TM) 6248P - 48 端口 + 光纤联合端口, 千兆以太网交换机</t>
    <phoneticPr fontId="3" type="noConversion"/>
  </si>
  <si>
    <t>210-32816</t>
    <phoneticPr fontId="3" type="noConversion"/>
  </si>
  <si>
    <t>PowerConnect 8024 24端口10Gbps交换机</t>
    <phoneticPr fontId="3" type="noConversion"/>
  </si>
  <si>
    <t xml:space="preserve">210-30211 </t>
    <phoneticPr fontId="3" type="noConversion"/>
  </si>
  <si>
    <t>PowerConnect 8024F 24端口10Gbps交换机</t>
    <phoneticPr fontId="3" type="noConversion"/>
  </si>
  <si>
    <t xml:space="preserve">210-22676 </t>
    <phoneticPr fontId="3" type="noConversion"/>
  </si>
  <si>
    <t>PowerConnect(TM) 6224-24 口千兆以太Layer 3交换机</t>
    <phoneticPr fontId="3" type="noConversion"/>
  </si>
  <si>
    <t xml:space="preserve">210-22677 </t>
    <phoneticPr fontId="3" type="noConversion"/>
  </si>
  <si>
    <t>PowerConnect(TM) 6224F -24 光纤 + 4 铜缆联合端口, 千兆以太网交换机</t>
    <phoneticPr fontId="3" type="noConversion"/>
  </si>
  <si>
    <t>210-22678</t>
    <phoneticPr fontId="3" type="noConversion"/>
  </si>
  <si>
    <t>PowerConnect(TM) 6224P - 24 端口 + 光纤联合端口, 千兆以太网交换机</t>
    <phoneticPr fontId="3" type="noConversion"/>
  </si>
  <si>
    <t>590-10092</t>
    <phoneticPr fontId="3" type="noConversion"/>
  </si>
  <si>
    <t>PowerConnect6224 Stacking 模块</t>
    <phoneticPr fontId="3" type="noConversion"/>
  </si>
  <si>
    <t xml:space="preserve">590-10097 </t>
    <phoneticPr fontId="3" type="noConversion"/>
  </si>
  <si>
    <t>双端口10 G Base-T模块，用于PowerConnect 6200系列</t>
    <phoneticPr fontId="3" type="noConversion"/>
  </si>
  <si>
    <t>590-10107</t>
    <phoneticPr fontId="3" type="noConversion"/>
  </si>
  <si>
    <t>用于PowerConnect 6200系列的双端口SFP+适配器模块</t>
    <phoneticPr fontId="3" type="noConversion"/>
  </si>
  <si>
    <t>407-10262</t>
    <phoneticPr fontId="3" type="noConversion"/>
  </si>
  <si>
    <t>SFP 1000LX Transceiver (长波 SFP GB / LC 连接器)</t>
    <phoneticPr fontId="3" type="noConversion"/>
  </si>
  <si>
    <t>407-10261</t>
    <phoneticPr fontId="3" type="noConversion"/>
  </si>
  <si>
    <t>SFP 1000SX 接收器 (短波 SFP 千兆 / LC 连接器)</t>
    <phoneticPr fontId="3" type="noConversion"/>
  </si>
  <si>
    <t xml:space="preserve">407-10184 </t>
    <phoneticPr fontId="3" type="noConversion"/>
  </si>
  <si>
    <t>远程SFP+收发器, LC-LC (SFP+LR)</t>
    <phoneticPr fontId="3" type="noConversion"/>
  </si>
  <si>
    <t xml:space="preserve">407-10183 </t>
    <phoneticPr fontId="3" type="noConversion"/>
  </si>
  <si>
    <t>近程SFP+收发器，LC-LC (SFP+SR)</t>
    <phoneticPr fontId="3" type="noConversion"/>
  </si>
  <si>
    <t xml:space="preserve">407-10440 </t>
    <phoneticPr fontId="3" type="noConversion"/>
  </si>
  <si>
    <t>远程SFP+收发器，LC-LC (LRM)</t>
    <phoneticPr fontId="3" type="noConversion"/>
  </si>
  <si>
    <t xml:space="preserve">470-12329 </t>
    <phoneticPr fontId="3" type="noConversion"/>
  </si>
  <si>
    <t>3米长堆栈电缆</t>
    <phoneticPr fontId="3" type="noConversion"/>
  </si>
  <si>
    <t>450-12746</t>
    <phoneticPr fontId="3" type="noConversion"/>
  </si>
  <si>
    <t>RPS 600 冗余电源 600W</t>
    <phoneticPr fontId="3" type="noConversion"/>
  </si>
  <si>
    <t xml:space="preserve">210-38344 </t>
    <phoneticPr fontId="3" type="noConversion"/>
  </si>
  <si>
    <t>Base, S4810P-AC 48 x 10GbE SFP+ 端口 4 x 40GbE QSFP 端口 1 x AC PSU 2 x 风扇，正常气流</t>
    <phoneticPr fontId="3" type="noConversion"/>
  </si>
  <si>
    <t>210-38345</t>
    <phoneticPr fontId="3" type="noConversion"/>
  </si>
  <si>
    <t>Base, S4810P-AC-R 48 x 10GbE SFP+ 端口 4 x 40GbE QSFP 端口 1 x AC PSU 2 x 风扇，逆向气流</t>
    <phoneticPr fontId="3" type="noConversion"/>
  </si>
  <si>
    <t xml:space="preserve">210-39661 </t>
    <phoneticPr fontId="3" type="noConversion"/>
  </si>
  <si>
    <t>Base, S4810P 48 x 10GbE SFP+ Ports 4 x QSFP 40GbE Ports 1 x DC PSU 2 x Fan Normal Airflow</t>
    <phoneticPr fontId="3" type="noConversion"/>
  </si>
  <si>
    <t xml:space="preserve">210-39660 </t>
    <phoneticPr fontId="3" type="noConversion"/>
  </si>
  <si>
    <t>Base, S4810P 48 x 10GbE SFP+ Ports 4 x QSFP 40GbE Ports 1 x DC PSU 2 x Fan Reverse Airflow</t>
    <phoneticPr fontId="3" type="noConversion"/>
  </si>
  <si>
    <t>407-10646</t>
    <phoneticPr fontId="3" type="noConversion"/>
  </si>
  <si>
    <t>40GbE QSFP收发器SR</t>
    <phoneticPr fontId="3" type="noConversion"/>
  </si>
  <si>
    <t>407-10648</t>
    <phoneticPr fontId="3" type="noConversion"/>
  </si>
  <si>
    <t>1000Base-T SFP 收发器</t>
    <phoneticPr fontId="3" type="noConversion"/>
  </si>
  <si>
    <t>407-10650</t>
    <phoneticPr fontId="3" type="noConversion"/>
  </si>
  <si>
    <t>1GbE SFP收发器SX</t>
    <phoneticPr fontId="3" type="noConversion"/>
  </si>
  <si>
    <t xml:space="preserve">407-10651 </t>
    <phoneticPr fontId="3" type="noConversion"/>
  </si>
  <si>
    <t>1GbE SFP收发器LX</t>
    <phoneticPr fontId="3" type="noConversion"/>
  </si>
  <si>
    <t>407-10657</t>
    <phoneticPr fontId="3" type="noConversion"/>
  </si>
  <si>
    <t>10GbE SFP+收发器ER</t>
    <phoneticPr fontId="3" type="noConversion"/>
  </si>
  <si>
    <t xml:space="preserve">407-10658 </t>
    <phoneticPr fontId="3" type="noConversion"/>
  </si>
  <si>
    <t>10GbE SFP+收发器LR</t>
    <phoneticPr fontId="3" type="noConversion"/>
  </si>
  <si>
    <t xml:space="preserve">407-10659 </t>
    <phoneticPr fontId="3" type="noConversion"/>
  </si>
  <si>
    <t>10GbE SFP+收发器SR</t>
    <phoneticPr fontId="3" type="noConversion"/>
  </si>
  <si>
    <t xml:space="preserve">470-12669 </t>
    <phoneticPr fontId="3" type="noConversion"/>
  </si>
  <si>
    <t>S-系列 DB9- RJ45 连接器</t>
    <phoneticPr fontId="3" type="noConversion"/>
  </si>
  <si>
    <t xml:space="preserve">470-12680 </t>
    <phoneticPr fontId="3" type="noConversion"/>
  </si>
  <si>
    <t>40GbE MTP (QSFP+)-4xLC (SFP+) 光缆 5M</t>
    <phoneticPr fontId="3" type="noConversion"/>
  </si>
  <si>
    <t>470-12681</t>
    <phoneticPr fontId="3" type="noConversion"/>
  </si>
  <si>
    <t>40GbE MTP (QSFP+)-4xLC (SFP+) 无源分支电缆 5M</t>
    <phoneticPr fontId="3" type="noConversion"/>
  </si>
  <si>
    <t>470-12682</t>
    <phoneticPr fontId="3" type="noConversion"/>
  </si>
  <si>
    <t>40GbE QSFP 有源光缆 50M</t>
    <phoneticPr fontId="3" type="noConversion"/>
  </si>
  <si>
    <t xml:space="preserve">470-12683 </t>
    <phoneticPr fontId="3" type="noConversion"/>
  </si>
  <si>
    <t>40GbE QSFP+ 有源光缆 10M</t>
    <phoneticPr fontId="3" type="noConversion"/>
  </si>
  <si>
    <t xml:space="preserve">470-12684 </t>
    <phoneticPr fontId="3" type="noConversion"/>
  </si>
  <si>
    <t>40GbE QSFP+ 有源光缆 1M</t>
    <phoneticPr fontId="3" type="noConversion"/>
  </si>
  <si>
    <t xml:space="preserve">470-12685 </t>
    <phoneticPr fontId="3" type="noConversion"/>
  </si>
  <si>
    <t>40GbE QSFP+无源光缆 5M</t>
    <phoneticPr fontId="3" type="noConversion"/>
  </si>
  <si>
    <t xml:space="preserve">470-12686 </t>
    <phoneticPr fontId="3" type="noConversion"/>
  </si>
  <si>
    <t>10GbE SFP+ 直联铜缆 0.5M</t>
    <phoneticPr fontId="3" type="noConversion"/>
  </si>
  <si>
    <t>470-12687</t>
    <phoneticPr fontId="3" type="noConversion"/>
  </si>
  <si>
    <t>10GbE SFP+ 直联铜缆 1M</t>
    <phoneticPr fontId="3" type="noConversion"/>
  </si>
  <si>
    <t xml:space="preserve">470-12688 </t>
    <phoneticPr fontId="3" type="noConversion"/>
  </si>
  <si>
    <t>10GbE SFP+ 直联铜缆 2M</t>
    <phoneticPr fontId="3" type="noConversion"/>
  </si>
  <si>
    <t>470-12689</t>
    <phoneticPr fontId="3" type="noConversion"/>
  </si>
  <si>
    <t>10GbE SFP+ 直联铜缆 5M</t>
    <phoneticPr fontId="3" type="noConversion"/>
  </si>
  <si>
    <t>470-12690</t>
    <phoneticPr fontId="3" type="noConversion"/>
  </si>
  <si>
    <t>10GbE SFP+ 直联铜缆 7M</t>
    <phoneticPr fontId="3" type="noConversion"/>
  </si>
  <si>
    <t xml:space="preserve">627-14257 </t>
    <phoneticPr fontId="3" type="noConversion"/>
  </si>
  <si>
    <t>FTOS - 操作系统软件L3 (用于S4810)</t>
    <phoneticPr fontId="3" type="noConversion"/>
  </si>
  <si>
    <t xml:space="preserve">450-17469 </t>
    <phoneticPr fontId="3" type="noConversion"/>
  </si>
  <si>
    <t>AC 电源，正常气流</t>
    <phoneticPr fontId="3" type="noConversion"/>
  </si>
  <si>
    <t xml:space="preserve">770-11511 </t>
    <phoneticPr fontId="3" type="noConversion"/>
  </si>
  <si>
    <t>后机架安装支架, 4柱式</t>
    <phoneticPr fontId="3" type="noConversion"/>
  </si>
  <si>
    <t>NM</t>
    <phoneticPr fontId="3" type="noConversion"/>
  </si>
  <si>
    <t>NODE MANAGE 管理软件（1license/台）</t>
    <phoneticPr fontId="3" type="noConversion"/>
  </si>
  <si>
    <t>AP17KMM</t>
    <phoneticPr fontId="3" type="noConversion"/>
  </si>
  <si>
    <r>
      <t>17</t>
    </r>
    <r>
      <rPr>
        <sz val="10"/>
        <rFont val="宋体"/>
        <charset val="134"/>
      </rPr>
      <t>寸LCD控制台托盘，带键盘和触摸板</t>
    </r>
    <phoneticPr fontId="3" type="noConversion"/>
  </si>
  <si>
    <t>AP17KMM8</t>
    <phoneticPr fontId="3" type="noConversion"/>
  </si>
  <si>
    <r>
      <t>17</t>
    </r>
    <r>
      <rPr>
        <sz val="10"/>
        <rFont val="宋体"/>
        <charset val="134"/>
      </rPr>
      <t>寸LCD控制台托盘，带8端口模拟KVM，键盘和触摸板</t>
    </r>
    <phoneticPr fontId="3" type="noConversion"/>
  </si>
  <si>
    <t>AP17KMM16</t>
    <phoneticPr fontId="3" type="noConversion"/>
  </si>
  <si>
    <t>17寸LCD控制台托盘，带16端口模拟KVM，键盘和触摸板</t>
    <phoneticPr fontId="3" type="noConversion"/>
  </si>
  <si>
    <t>APCAB-USB</t>
    <phoneticPr fontId="3" type="noConversion"/>
  </si>
  <si>
    <r>
      <t>USB</t>
    </r>
    <r>
      <rPr>
        <sz val="10"/>
        <rFont val="宋体"/>
        <charset val="134"/>
      </rPr>
      <t>线缆</t>
    </r>
    <phoneticPr fontId="3" type="noConversion"/>
  </si>
  <si>
    <t>APCAB-PS/2</t>
    <phoneticPr fontId="3" type="noConversion"/>
  </si>
  <si>
    <r>
      <t>PS/2</t>
    </r>
    <r>
      <rPr>
        <sz val="10"/>
        <rFont val="宋体"/>
        <charset val="134"/>
      </rPr>
      <t>线缆</t>
    </r>
    <phoneticPr fontId="3" type="noConversion"/>
  </si>
  <si>
    <t>AV1415</t>
    <phoneticPr fontId="3" type="noConversion"/>
  </si>
  <si>
    <r>
      <t>8</t>
    </r>
    <r>
      <rPr>
        <sz val="10"/>
        <rFont val="宋体"/>
        <charset val="134"/>
      </rPr>
      <t>端口，1本地用户，单交流电源模拟KVM</t>
    </r>
    <phoneticPr fontId="3" type="noConversion"/>
  </si>
  <si>
    <t>AV2015</t>
    <phoneticPr fontId="3" type="noConversion"/>
  </si>
  <si>
    <r>
      <rPr>
        <sz val="10"/>
        <rFont val="宋体"/>
        <charset val="134"/>
      </rPr>
      <t>16端口，2本地用户，单交流电源模拟KVM</t>
    </r>
    <phoneticPr fontId="3" type="noConversion"/>
  </si>
  <si>
    <t>AV1515</t>
    <phoneticPr fontId="3" type="noConversion"/>
  </si>
  <si>
    <r>
      <rPr>
        <sz val="10"/>
        <rFont val="宋体"/>
        <charset val="134"/>
      </rPr>
      <t>8端口，2本地用户，单交流电源模拟KVM</t>
    </r>
    <phoneticPr fontId="3" type="noConversion"/>
  </si>
  <si>
    <t>AVRIQ-USB</t>
    <phoneticPr fontId="3" type="noConversion"/>
  </si>
  <si>
    <r>
      <t>VGA,USB</t>
    </r>
    <r>
      <rPr>
        <sz val="10"/>
        <rFont val="宋体"/>
        <charset val="134"/>
      </rPr>
      <t>键盘鼠标服务器接口模块</t>
    </r>
    <phoneticPr fontId="3" type="noConversion"/>
  </si>
  <si>
    <t>AVRIQ-PS/2</t>
    <phoneticPr fontId="3" type="noConversion"/>
  </si>
  <si>
    <r>
      <t>VGA,PS/2</t>
    </r>
    <r>
      <rPr>
        <sz val="10"/>
        <rFont val="宋体"/>
        <charset val="134"/>
      </rPr>
      <t>键盘鼠标服务器接口模块</t>
    </r>
    <phoneticPr fontId="3" type="noConversion"/>
  </si>
  <si>
    <t>AVRIQ-PS/2L</t>
    <phoneticPr fontId="3" type="noConversion"/>
  </si>
  <si>
    <r>
      <t>VGA,PS/2</t>
    </r>
    <r>
      <rPr>
        <sz val="10"/>
        <rFont val="宋体"/>
        <charset val="134"/>
      </rPr>
      <t>键盘鼠标服务器接口模块（加长版）</t>
    </r>
    <phoneticPr fontId="3" type="noConversion"/>
  </si>
  <si>
    <t>AVRIQ-VSN</t>
    <phoneticPr fontId="3" type="noConversion"/>
  </si>
  <si>
    <r>
      <t>VGA</t>
    </r>
    <r>
      <rPr>
        <sz val="10"/>
        <rFont val="宋体"/>
        <charset val="134"/>
      </rPr>
      <t>或13W3,Sun键盘鼠标服务器接口模块</t>
    </r>
    <phoneticPr fontId="3" type="noConversion"/>
  </si>
  <si>
    <t>AVRIQ-SRL</t>
    <phoneticPr fontId="3" type="noConversion"/>
  </si>
  <si>
    <t>串口设备接口模块</t>
    <phoneticPr fontId="3" type="noConversion"/>
  </si>
  <si>
    <t>UPD-AM</t>
    <phoneticPr fontId="3" type="noConversion"/>
  </si>
  <si>
    <t>串口设备接口模块电源（可供四个串口接口模块使用）</t>
    <phoneticPr fontId="3" type="noConversion"/>
  </si>
  <si>
    <t>MPU108EDAC</t>
    <phoneticPr fontId="3" type="noConversion"/>
  </si>
  <si>
    <r>
      <t>8</t>
    </r>
    <r>
      <rPr>
        <sz val="10"/>
        <rFont val="宋体"/>
        <charset val="134"/>
      </rPr>
      <t>端口, 1数字通道, 双交流电源, 双千兆网口数字KVM</t>
    </r>
    <phoneticPr fontId="3" type="noConversion"/>
  </si>
  <si>
    <t>MPU2016DAC</t>
    <phoneticPr fontId="3" type="noConversion"/>
  </si>
  <si>
    <r>
      <t>16</t>
    </r>
    <r>
      <rPr>
        <sz val="10"/>
        <rFont val="宋体"/>
        <charset val="134"/>
      </rPr>
      <t>端口, 2数字通道, 双交流电源, 双千兆网口数字KVM</t>
    </r>
    <phoneticPr fontId="3" type="noConversion"/>
  </si>
  <si>
    <t>MPU4032DAC</t>
    <phoneticPr fontId="3" type="noConversion"/>
  </si>
  <si>
    <r>
      <t>32</t>
    </r>
    <r>
      <rPr>
        <sz val="10"/>
        <rFont val="宋体"/>
        <charset val="134"/>
      </rPr>
      <t>端口, 4数字通道, 双交流电源, 双千兆网口数字KVM</t>
    </r>
    <phoneticPr fontId="3" type="noConversion"/>
  </si>
  <si>
    <t>MPUIQ-VMC</t>
    <phoneticPr fontId="3" type="noConversion"/>
  </si>
  <si>
    <t>DSRIQ-USB</t>
    <phoneticPr fontId="3" type="noConversion"/>
  </si>
  <si>
    <t>DSAVIQ-USB2</t>
    <phoneticPr fontId="3" type="noConversion"/>
  </si>
  <si>
    <r>
      <t xml:space="preserve">VGA </t>
    </r>
    <r>
      <rPr>
        <sz val="10"/>
        <rFont val="宋体"/>
        <charset val="134"/>
      </rPr>
      <t>和 USB 2.0 的支持虚拟媒体服务器接口模块</t>
    </r>
    <phoneticPr fontId="3" type="noConversion"/>
  </si>
  <si>
    <t>MPUIQ-SRL</t>
    <phoneticPr fontId="3" type="noConversion"/>
  </si>
  <si>
    <t>DSAVIQ-USB2L</t>
    <phoneticPr fontId="3" type="noConversion"/>
  </si>
  <si>
    <r>
      <t xml:space="preserve">VGA </t>
    </r>
    <r>
      <rPr>
        <sz val="10"/>
        <rFont val="宋体"/>
        <charset val="134"/>
      </rPr>
      <t>和 USB 2.0 的支持虚拟媒体服务器接口模块（加长）</t>
    </r>
    <phoneticPr fontId="3" type="noConversion"/>
  </si>
  <si>
    <t>DSAVIQ-PS2M</t>
    <phoneticPr fontId="3" type="noConversion"/>
  </si>
  <si>
    <r>
      <t xml:space="preserve">VGA </t>
    </r>
    <r>
      <rPr>
        <sz val="10"/>
        <rFont val="宋体"/>
        <charset val="134"/>
      </rPr>
      <t>和 PS/2 的支持虚拟媒体服务器接口模块</t>
    </r>
    <phoneticPr fontId="3" type="noConversion"/>
  </si>
  <si>
    <t>DSRIQ-VMC</t>
    <phoneticPr fontId="3" type="noConversion"/>
  </si>
  <si>
    <r>
      <t>VGA,USB,</t>
    </r>
    <r>
      <rPr>
        <sz val="10"/>
        <rFont val="宋体"/>
        <charset val="134"/>
      </rPr>
      <t>支持虚拟媒体和智能卡 (CAC) 的 USB2 服务器接口模块</t>
    </r>
    <phoneticPr fontId="3" type="noConversion"/>
  </si>
  <si>
    <t>DSV3-Hub</t>
    <phoneticPr fontId="3" type="noConversion"/>
  </si>
  <si>
    <r>
      <t>DSView 3</t>
    </r>
    <r>
      <rPr>
        <sz val="10"/>
        <rFont val="宋体"/>
        <charset val="134"/>
      </rPr>
      <t>集中管理软件100License</t>
    </r>
    <phoneticPr fontId="3" type="noConversion"/>
  </si>
  <si>
    <t>UMG2000</t>
    <phoneticPr fontId="3" type="noConversion"/>
  </si>
  <si>
    <t>服务处理器（SP）集中管理器，双交流电源，双千兆以太网接口。共40个端口，其中8个端口为自适应端口，可以管理串口或SP，共可管理256个SP端口</t>
    <phoneticPr fontId="3" type="noConversion"/>
  </si>
  <si>
    <t>原厂集成服务</t>
    <phoneticPr fontId="3" type="noConversion"/>
  </si>
  <si>
    <t>系统调试（/人/天）</t>
    <phoneticPr fontId="3" type="noConversion"/>
  </si>
  <si>
    <t>代理商集成服务</t>
    <phoneticPr fontId="3" type="noConversion"/>
  </si>
  <si>
    <t>培训</t>
    <phoneticPr fontId="3" type="noConversion"/>
  </si>
  <si>
    <t>中级培训（/人）</t>
    <phoneticPr fontId="3" type="noConversion"/>
  </si>
  <si>
    <t>高级培训（/人）</t>
    <phoneticPr fontId="3" type="noConversion"/>
  </si>
  <si>
    <t>基本配置单元</t>
    <phoneticPr fontId="1" type="noConversion"/>
  </si>
  <si>
    <t>全通用单元</t>
    <phoneticPr fontId="1" type="noConversion"/>
  </si>
  <si>
    <t>同系列通用单元</t>
    <phoneticPr fontId="1" type="noConversion"/>
  </si>
  <si>
    <t>570-11165</t>
  </si>
  <si>
    <t>570-11166</t>
  </si>
  <si>
    <t>470-11029</t>
  </si>
  <si>
    <t>470-11030</t>
  </si>
  <si>
    <t>470-11031</t>
  </si>
  <si>
    <t>470-11032</t>
  </si>
  <si>
    <t>470-11033</t>
  </si>
  <si>
    <t>470-11034</t>
  </si>
  <si>
    <t>470-11035</t>
  </si>
  <si>
    <t>470-11036</t>
  </si>
  <si>
    <t>470-11037</t>
  </si>
  <si>
    <t>470-11038</t>
  </si>
</sst>
</file>

<file path=xl/styles.xml><?xml version="1.0" encoding="utf-8"?>
<styleSheet xmlns="http://schemas.openxmlformats.org/spreadsheetml/2006/main">
  <numFmts count="5">
    <numFmt numFmtId="176" formatCode="&quot;¥&quot;#,##0_);[Red]\(&quot;¥&quot;#,##0\)"/>
    <numFmt numFmtId="177" formatCode="0_ "/>
    <numFmt numFmtId="178" formatCode="#,##0_);[Red]\(#,##0\)"/>
    <numFmt numFmtId="179" formatCode="#,##0_ "/>
    <numFmt numFmtId="180" formatCode="[$-409]d\-mmm\-yy;@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charset val="134"/>
      <scheme val="minor"/>
    </font>
    <font>
      <sz val="9"/>
      <name val="宋体"/>
      <charset val="134"/>
    </font>
    <font>
      <sz val="10"/>
      <name val="宋体"/>
      <charset val="134"/>
      <scheme val="minor"/>
    </font>
    <font>
      <sz val="10"/>
      <name val="Arial"/>
      <family val="2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33">
    <xf numFmtId="0" fontId="0" fillId="0" borderId="0" xfId="0">
      <alignment vertical="center"/>
    </xf>
    <xf numFmtId="176" fontId="4" fillId="3" borderId="0" xfId="0" applyNumberFormat="1" applyFont="1" applyFill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2" borderId="2" xfId="0" applyNumberFormat="1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180" fontId="7" fillId="0" borderId="2" xfId="2" applyNumberFormat="1" applyFont="1" applyBorder="1" applyAlignment="1">
      <alignment horizontal="center"/>
    </xf>
    <xf numFmtId="180" fontId="7" fillId="0" borderId="2" xfId="2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178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2" xfId="0" applyFont="1" applyBorder="1" applyAlignment="1"/>
    <xf numFmtId="0" fontId="8" fillId="0" borderId="2" xfId="0" applyFont="1" applyBorder="1" applyAlignment="1">
      <alignment vertical="center" wrapText="1"/>
    </xf>
    <xf numFmtId="178" fontId="7" fillId="0" borderId="2" xfId="0" applyNumberFormat="1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80" fontId="7" fillId="0" borderId="2" xfId="0" applyNumberFormat="1" applyFont="1" applyBorder="1" applyAlignment="1">
      <alignment horizontal="center" vertical="center"/>
    </xf>
    <xf numFmtId="180" fontId="7" fillId="0" borderId="2" xfId="0" applyNumberFormat="1" applyFont="1" applyBorder="1" applyAlignment="1">
      <alignment vertical="center" wrapText="1"/>
    </xf>
    <xf numFmtId="9" fontId="8" fillId="4" borderId="2" xfId="0" applyNumberFormat="1" applyFont="1" applyFill="1" applyBorder="1" applyAlignment="1">
      <alignment horizontal="center" vertical="center" wrapText="1"/>
    </xf>
    <xf numFmtId="176" fontId="8" fillId="4" borderId="0" xfId="0" applyNumberFormat="1" applyFont="1" applyFill="1" applyAlignment="1">
      <alignment vertical="center"/>
    </xf>
    <xf numFmtId="180" fontId="7" fillId="0" borderId="2" xfId="0" applyNumberFormat="1" applyFont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</cellXfs>
  <cellStyles count="3">
    <cellStyle name="Normal_12000_16" xfId="1"/>
    <cellStyle name="常规" xfId="0" builtinId="0"/>
    <cellStyle name="常规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81"/>
  <sheetViews>
    <sheetView tabSelected="1" topLeftCell="A4" workbookViewId="0">
      <selection activeCell="A105" sqref="A105:A115"/>
    </sheetView>
  </sheetViews>
  <sheetFormatPr defaultRowHeight="13.5"/>
  <sheetData>
    <row r="1" spans="1:17" s="1" customFormat="1" ht="12">
      <c r="A1" s="31" t="s">
        <v>690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s="1" customFormat="1" ht="132">
      <c r="A2" s="2" t="s">
        <v>112</v>
      </c>
      <c r="B2" s="3" t="s">
        <v>113</v>
      </c>
      <c r="C2" s="4" t="s">
        <v>114</v>
      </c>
      <c r="D2" s="5">
        <v>1</v>
      </c>
      <c r="E2" s="6">
        <v>66000</v>
      </c>
      <c r="F2" s="7">
        <f>IF(OR($D2="",$E2="")=TRUE,"",D2*E2)</f>
        <v>66000</v>
      </c>
      <c r="G2" s="8">
        <v>0.86</v>
      </c>
      <c r="H2" s="7">
        <f>IF(F2="","",F2*(1-G2))</f>
        <v>9240</v>
      </c>
      <c r="I2" s="8">
        <v>0.01</v>
      </c>
      <c r="J2" s="7">
        <f>H2*(1+I2)</f>
        <v>9332.4</v>
      </c>
      <c r="K2" s="6">
        <v>0</v>
      </c>
      <c r="L2" s="9">
        <f>D2</f>
        <v>1</v>
      </c>
      <c r="M2" s="9">
        <f t="shared" ref="M2:N5" si="0">L2</f>
        <v>1</v>
      </c>
      <c r="N2" s="9">
        <f t="shared" si="0"/>
        <v>1</v>
      </c>
      <c r="O2" s="10">
        <f>SUM(L2:N2)</f>
        <v>3</v>
      </c>
      <c r="P2" s="7">
        <f>J2+K2+O2</f>
        <v>9335.4</v>
      </c>
      <c r="Q2" s="3"/>
    </row>
    <row r="3" spans="1:17" s="1" customFormat="1" ht="156">
      <c r="A3" s="2" t="s">
        <v>112</v>
      </c>
      <c r="B3" s="3" t="s">
        <v>113</v>
      </c>
      <c r="C3" s="4" t="s">
        <v>115</v>
      </c>
      <c r="D3" s="5">
        <v>1</v>
      </c>
      <c r="E3" s="11">
        <v>116000</v>
      </c>
      <c r="F3" s="7">
        <f>IF(OR($D3="",$E3="")=TRUE,"",D3*E3)</f>
        <v>116000</v>
      </c>
      <c r="G3" s="8">
        <v>0.75</v>
      </c>
      <c r="H3" s="7">
        <f>IF(F3="","",F3*(1-G3))</f>
        <v>29000</v>
      </c>
      <c r="I3" s="8">
        <v>0.01</v>
      </c>
      <c r="J3" s="7">
        <f>H3*(1+I3)</f>
        <v>29290</v>
      </c>
      <c r="K3" s="6">
        <v>0</v>
      </c>
      <c r="L3" s="9">
        <f>D3</f>
        <v>1</v>
      </c>
      <c r="M3" s="9">
        <f t="shared" si="0"/>
        <v>1</v>
      </c>
      <c r="N3" s="9">
        <f t="shared" si="0"/>
        <v>1</v>
      </c>
      <c r="O3" s="10">
        <f>SUM(L3:N3)</f>
        <v>3</v>
      </c>
      <c r="P3" s="7">
        <f>J3+K3+O3</f>
        <v>29293</v>
      </c>
      <c r="Q3" s="3"/>
    </row>
    <row r="4" spans="1:17" s="1" customFormat="1" ht="156">
      <c r="A4" s="2" t="s">
        <v>112</v>
      </c>
      <c r="B4" s="3" t="s">
        <v>113</v>
      </c>
      <c r="C4" s="4" t="s">
        <v>116</v>
      </c>
      <c r="D4" s="5">
        <v>1</v>
      </c>
      <c r="E4" s="11">
        <v>156000</v>
      </c>
      <c r="F4" s="7">
        <f>IF(OR($D4="",$E4="")=TRUE,"",D4*E4)</f>
        <v>156000</v>
      </c>
      <c r="G4" s="8">
        <v>0.75</v>
      </c>
      <c r="H4" s="7">
        <f>IF(F4="","",F4*(1-G4))</f>
        <v>39000</v>
      </c>
      <c r="I4" s="8">
        <v>0.01</v>
      </c>
      <c r="J4" s="7">
        <f>H4*(1+I4)</f>
        <v>39390</v>
      </c>
      <c r="K4" s="6">
        <v>0</v>
      </c>
      <c r="L4" s="9">
        <f>D4</f>
        <v>1</v>
      </c>
      <c r="M4" s="9">
        <f t="shared" si="0"/>
        <v>1</v>
      </c>
      <c r="N4" s="9">
        <f t="shared" si="0"/>
        <v>1</v>
      </c>
      <c r="O4" s="10">
        <f>SUM(L4:N4)</f>
        <v>3</v>
      </c>
      <c r="P4" s="7">
        <f>J4+K4+O4</f>
        <v>39393</v>
      </c>
      <c r="Q4" s="3"/>
    </row>
    <row r="5" spans="1:17" s="1" customFormat="1" ht="24">
      <c r="A5" s="2" t="s">
        <v>117</v>
      </c>
      <c r="B5" s="11" t="s">
        <v>118</v>
      </c>
      <c r="C5" s="12" t="s">
        <v>119</v>
      </c>
      <c r="D5" s="5">
        <v>1</v>
      </c>
      <c r="E5" s="6">
        <v>50000</v>
      </c>
      <c r="F5" s="7">
        <f>IF(OR($D5="",$E5="")=TRUE,"",D5*E5)</f>
        <v>50000</v>
      </c>
      <c r="G5" s="8">
        <v>0.75</v>
      </c>
      <c r="H5" s="7">
        <f>IF(F5="","",F5*(1-G5))</f>
        <v>12500</v>
      </c>
      <c r="I5" s="8">
        <v>0.01</v>
      </c>
      <c r="J5" s="7">
        <f>H5*(1+I5)</f>
        <v>12625</v>
      </c>
      <c r="K5" s="6">
        <v>0</v>
      </c>
      <c r="L5" s="9">
        <f>D5</f>
        <v>1</v>
      </c>
      <c r="M5" s="9">
        <f t="shared" si="0"/>
        <v>1</v>
      </c>
      <c r="N5" s="9">
        <f t="shared" si="0"/>
        <v>1</v>
      </c>
      <c r="O5" s="10">
        <f>SUM(L5:N5)</f>
        <v>3</v>
      </c>
      <c r="P5" s="7">
        <f>J5+K5+O5</f>
        <v>12628</v>
      </c>
      <c r="Q5" s="3"/>
    </row>
    <row r="6" spans="1:17" s="1" customFormat="1" ht="12">
      <c r="A6" s="2"/>
      <c r="B6" s="12"/>
      <c r="C6" s="12"/>
      <c r="D6" s="5"/>
      <c r="E6" s="11"/>
      <c r="F6" s="7" t="str">
        <f>IF(OR($D6="",$E6="")=TRUE,"",D6*E6)</f>
        <v/>
      </c>
      <c r="G6" s="8"/>
      <c r="H6" s="7" t="str">
        <f>IF(F6="","",F6*(1-G6))</f>
        <v/>
      </c>
      <c r="I6" s="8"/>
      <c r="J6" s="7"/>
      <c r="K6" s="6"/>
      <c r="L6" s="9"/>
      <c r="M6" s="9"/>
      <c r="N6" s="9"/>
      <c r="O6" s="10">
        <f>SUM(L6:N6)</f>
        <v>0</v>
      </c>
      <c r="P6" s="7">
        <f>J6+K6+O6</f>
        <v>0</v>
      </c>
      <c r="Q6" s="3"/>
    </row>
    <row r="7" spans="1:17" s="1" customFormat="1" ht="12">
      <c r="A7" s="31" t="s">
        <v>692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2"/>
    </row>
    <row r="8" spans="1:17" s="1" customFormat="1" ht="12">
      <c r="A8" s="13" t="s">
        <v>0</v>
      </c>
      <c r="B8" s="3" t="s">
        <v>120</v>
      </c>
      <c r="C8" s="14" t="s">
        <v>1</v>
      </c>
      <c r="D8" s="5">
        <v>1</v>
      </c>
      <c r="E8" s="11">
        <v>13630.499999999998</v>
      </c>
      <c r="F8" s="7">
        <f t="shared" ref="F8:F71" si="1">IF(OR($D8="",$E8="")=TRUE,"",D8*E8)</f>
        <v>13630.499999999998</v>
      </c>
      <c r="G8" s="8">
        <v>0.8</v>
      </c>
      <c r="H8" s="7">
        <f t="shared" ref="H8:H71" si="2">IF(F8="","",F8*(1-G8))</f>
        <v>2726.099999999999</v>
      </c>
      <c r="I8" s="8">
        <v>0.01</v>
      </c>
      <c r="J8" s="7">
        <f t="shared" ref="J8:J71" si="3">H8*(1+I8)</f>
        <v>2753.360999999999</v>
      </c>
      <c r="K8" s="6">
        <v>0</v>
      </c>
      <c r="L8" s="9">
        <f t="shared" ref="L8:L71" si="4">D8</f>
        <v>1</v>
      </c>
      <c r="M8" s="9">
        <f t="shared" ref="M8:N23" si="5">L8</f>
        <v>1</v>
      </c>
      <c r="N8" s="9">
        <f t="shared" si="5"/>
        <v>1</v>
      </c>
      <c r="O8" s="10">
        <f t="shared" ref="O8:O71" si="6">SUM(L8:N8)</f>
        <v>3</v>
      </c>
      <c r="P8" s="7">
        <f t="shared" ref="P8:P71" si="7">J8+K8+O8</f>
        <v>2756.360999999999</v>
      </c>
      <c r="Q8" s="3"/>
    </row>
    <row r="9" spans="1:17" s="1" customFormat="1" ht="12">
      <c r="A9" s="13" t="s">
        <v>2</v>
      </c>
      <c r="B9" s="3" t="s">
        <v>120</v>
      </c>
      <c r="C9" s="14" t="s">
        <v>3</v>
      </c>
      <c r="D9" s="5">
        <v>1</v>
      </c>
      <c r="E9" s="11">
        <v>18450.899999999998</v>
      </c>
      <c r="F9" s="7">
        <f t="shared" si="1"/>
        <v>18450.899999999998</v>
      </c>
      <c r="G9" s="8">
        <v>0.8</v>
      </c>
      <c r="H9" s="7">
        <f t="shared" si="2"/>
        <v>3690.1799999999989</v>
      </c>
      <c r="I9" s="8">
        <v>0.01</v>
      </c>
      <c r="J9" s="7">
        <f t="shared" si="3"/>
        <v>3727.081799999999</v>
      </c>
      <c r="K9" s="6">
        <v>0</v>
      </c>
      <c r="L9" s="9">
        <f t="shared" si="4"/>
        <v>1</v>
      </c>
      <c r="M9" s="9">
        <f t="shared" si="5"/>
        <v>1</v>
      </c>
      <c r="N9" s="9">
        <f t="shared" si="5"/>
        <v>1</v>
      </c>
      <c r="O9" s="10">
        <f t="shared" si="6"/>
        <v>3</v>
      </c>
      <c r="P9" s="7">
        <f t="shared" si="7"/>
        <v>3730.081799999999</v>
      </c>
      <c r="Q9" s="3"/>
    </row>
    <row r="10" spans="1:17" s="1" customFormat="1" ht="12">
      <c r="A10" s="13" t="s">
        <v>4</v>
      </c>
      <c r="B10" s="3" t="s">
        <v>120</v>
      </c>
      <c r="C10" s="14" t="s">
        <v>5</v>
      </c>
      <c r="D10" s="5">
        <v>1</v>
      </c>
      <c r="E10" s="11">
        <v>27927.899999999998</v>
      </c>
      <c r="F10" s="7">
        <f t="shared" si="1"/>
        <v>27927.899999999998</v>
      </c>
      <c r="G10" s="8">
        <v>0.99</v>
      </c>
      <c r="H10" s="7">
        <f t="shared" si="2"/>
        <v>279.27900000000022</v>
      </c>
      <c r="I10" s="8">
        <v>0.01</v>
      </c>
      <c r="J10" s="7">
        <f t="shared" si="3"/>
        <v>282.07179000000025</v>
      </c>
      <c r="K10" s="6">
        <v>0</v>
      </c>
      <c r="L10" s="9">
        <f t="shared" si="4"/>
        <v>1</v>
      </c>
      <c r="M10" s="9">
        <f t="shared" si="5"/>
        <v>1</v>
      </c>
      <c r="N10" s="9">
        <f t="shared" si="5"/>
        <v>1</v>
      </c>
      <c r="O10" s="10">
        <f t="shared" si="6"/>
        <v>3</v>
      </c>
      <c r="P10" s="7">
        <f t="shared" si="7"/>
        <v>285.07179000000025</v>
      </c>
      <c r="Q10" s="3"/>
    </row>
    <row r="11" spans="1:17" s="1" customFormat="1" ht="12">
      <c r="A11" s="13" t="s">
        <v>6</v>
      </c>
      <c r="B11" s="3" t="s">
        <v>120</v>
      </c>
      <c r="C11" s="14" t="s">
        <v>7</v>
      </c>
      <c r="D11" s="5">
        <v>1</v>
      </c>
      <c r="E11" s="11">
        <v>36621</v>
      </c>
      <c r="F11" s="7">
        <f t="shared" si="1"/>
        <v>36621</v>
      </c>
      <c r="G11" s="8">
        <v>0.8</v>
      </c>
      <c r="H11" s="7">
        <f t="shared" si="2"/>
        <v>7324.199999999998</v>
      </c>
      <c r="I11" s="8">
        <v>0.01</v>
      </c>
      <c r="J11" s="7">
        <f t="shared" si="3"/>
        <v>7397.4419999999982</v>
      </c>
      <c r="K11" s="6">
        <v>0</v>
      </c>
      <c r="L11" s="9">
        <f t="shared" si="4"/>
        <v>1</v>
      </c>
      <c r="M11" s="9">
        <f t="shared" si="5"/>
        <v>1</v>
      </c>
      <c r="N11" s="9">
        <f t="shared" si="5"/>
        <v>1</v>
      </c>
      <c r="O11" s="10">
        <f t="shared" si="6"/>
        <v>3</v>
      </c>
      <c r="P11" s="7">
        <f t="shared" si="7"/>
        <v>7400.4419999999982</v>
      </c>
      <c r="Q11" s="3"/>
    </row>
    <row r="12" spans="1:17" s="1" customFormat="1" ht="12">
      <c r="A12" s="13" t="s">
        <v>8</v>
      </c>
      <c r="B12" s="3" t="s">
        <v>120</v>
      </c>
      <c r="C12" s="14" t="s">
        <v>9</v>
      </c>
      <c r="D12" s="5">
        <v>1</v>
      </c>
      <c r="E12" s="11">
        <v>45700.19999999999</v>
      </c>
      <c r="F12" s="7">
        <f t="shared" si="1"/>
        <v>45700.19999999999</v>
      </c>
      <c r="G12" s="8">
        <v>0.82</v>
      </c>
      <c r="H12" s="7">
        <f t="shared" si="2"/>
        <v>8226.0360000000001</v>
      </c>
      <c r="I12" s="8">
        <v>0.01</v>
      </c>
      <c r="J12" s="7">
        <f t="shared" si="3"/>
        <v>8308.2963600000003</v>
      </c>
      <c r="K12" s="6">
        <v>0</v>
      </c>
      <c r="L12" s="9">
        <f t="shared" si="4"/>
        <v>1</v>
      </c>
      <c r="M12" s="9">
        <f t="shared" si="5"/>
        <v>1</v>
      </c>
      <c r="N12" s="9">
        <f t="shared" si="5"/>
        <v>1</v>
      </c>
      <c r="O12" s="10">
        <f t="shared" si="6"/>
        <v>3</v>
      </c>
      <c r="P12" s="7">
        <f t="shared" si="7"/>
        <v>8311.2963600000003</v>
      </c>
      <c r="Q12" s="3"/>
    </row>
    <row r="13" spans="1:17" s="1" customFormat="1" ht="12">
      <c r="A13" s="13" t="s">
        <v>10</v>
      </c>
      <c r="B13" s="3" t="s">
        <v>120</v>
      </c>
      <c r="C13" s="14" t="s">
        <v>11</v>
      </c>
      <c r="D13" s="5">
        <v>1</v>
      </c>
      <c r="E13" s="11">
        <v>61495.19999999999</v>
      </c>
      <c r="F13" s="7">
        <f t="shared" si="1"/>
        <v>61495.19999999999</v>
      </c>
      <c r="G13" s="8">
        <v>0.8</v>
      </c>
      <c r="H13" s="7">
        <f t="shared" si="2"/>
        <v>12299.039999999995</v>
      </c>
      <c r="I13" s="8">
        <v>0.01</v>
      </c>
      <c r="J13" s="7">
        <f t="shared" si="3"/>
        <v>12422.030399999996</v>
      </c>
      <c r="K13" s="6">
        <v>0</v>
      </c>
      <c r="L13" s="9">
        <f t="shared" si="4"/>
        <v>1</v>
      </c>
      <c r="M13" s="9">
        <f t="shared" si="5"/>
        <v>1</v>
      </c>
      <c r="N13" s="9">
        <f t="shared" si="5"/>
        <v>1</v>
      </c>
      <c r="O13" s="10">
        <f t="shared" si="6"/>
        <v>3</v>
      </c>
      <c r="P13" s="7">
        <f t="shared" si="7"/>
        <v>12425.030399999996</v>
      </c>
      <c r="Q13" s="3"/>
    </row>
    <row r="14" spans="1:17" s="1" customFormat="1" ht="12">
      <c r="A14" s="13" t="s">
        <v>12</v>
      </c>
      <c r="B14" s="3" t="s">
        <v>120</v>
      </c>
      <c r="C14" s="14" t="s">
        <v>13</v>
      </c>
      <c r="D14" s="5">
        <v>1</v>
      </c>
      <c r="E14" s="11">
        <v>61495.19999999999</v>
      </c>
      <c r="F14" s="7">
        <f t="shared" si="1"/>
        <v>61495.19999999999</v>
      </c>
      <c r="G14" s="8">
        <v>0.8</v>
      </c>
      <c r="H14" s="7">
        <f t="shared" si="2"/>
        <v>12299.039999999995</v>
      </c>
      <c r="I14" s="8">
        <v>0.01</v>
      </c>
      <c r="J14" s="7">
        <f t="shared" si="3"/>
        <v>12422.030399999996</v>
      </c>
      <c r="K14" s="6">
        <v>0</v>
      </c>
      <c r="L14" s="9">
        <f t="shared" si="4"/>
        <v>1</v>
      </c>
      <c r="M14" s="9">
        <f t="shared" si="5"/>
        <v>1</v>
      </c>
      <c r="N14" s="9">
        <f t="shared" si="5"/>
        <v>1</v>
      </c>
      <c r="O14" s="10">
        <f t="shared" si="6"/>
        <v>3</v>
      </c>
      <c r="P14" s="7">
        <f t="shared" si="7"/>
        <v>12425.030399999996</v>
      </c>
      <c r="Q14" s="3"/>
    </row>
    <row r="15" spans="1:17" s="1" customFormat="1" ht="12">
      <c r="A15" s="13" t="s">
        <v>14</v>
      </c>
      <c r="B15" s="3" t="s">
        <v>120</v>
      </c>
      <c r="C15" s="14" t="s">
        <v>15</v>
      </c>
      <c r="D15" s="5">
        <v>1</v>
      </c>
      <c r="E15" s="11">
        <v>61495.19999999999</v>
      </c>
      <c r="F15" s="7">
        <f t="shared" si="1"/>
        <v>61495.19999999999</v>
      </c>
      <c r="G15" s="8">
        <v>0.8</v>
      </c>
      <c r="H15" s="7">
        <f t="shared" si="2"/>
        <v>12299.039999999995</v>
      </c>
      <c r="I15" s="8">
        <v>0.01</v>
      </c>
      <c r="J15" s="7">
        <f t="shared" si="3"/>
        <v>12422.030399999996</v>
      </c>
      <c r="K15" s="6">
        <v>0</v>
      </c>
      <c r="L15" s="9">
        <f t="shared" si="4"/>
        <v>1</v>
      </c>
      <c r="M15" s="9">
        <f t="shared" si="5"/>
        <v>1</v>
      </c>
      <c r="N15" s="9">
        <f t="shared" si="5"/>
        <v>1</v>
      </c>
      <c r="O15" s="10">
        <f t="shared" si="6"/>
        <v>3</v>
      </c>
      <c r="P15" s="7">
        <f t="shared" si="7"/>
        <v>12425.030399999996</v>
      </c>
      <c r="Q15" s="3"/>
    </row>
    <row r="16" spans="1:17" s="1" customFormat="1" ht="12">
      <c r="A16" s="13" t="s">
        <v>16</v>
      </c>
      <c r="B16" s="3" t="s">
        <v>120</v>
      </c>
      <c r="C16" s="14" t="s">
        <v>17</v>
      </c>
      <c r="D16" s="5">
        <v>1</v>
      </c>
      <c r="E16" s="11">
        <v>71370</v>
      </c>
      <c r="F16" s="7">
        <f t="shared" si="1"/>
        <v>71370</v>
      </c>
      <c r="G16" s="8">
        <v>0.87</v>
      </c>
      <c r="H16" s="7">
        <f t="shared" si="2"/>
        <v>9278.1</v>
      </c>
      <c r="I16" s="8">
        <v>0.01</v>
      </c>
      <c r="J16" s="7">
        <f t="shared" si="3"/>
        <v>9370.8810000000012</v>
      </c>
      <c r="K16" s="6">
        <v>0</v>
      </c>
      <c r="L16" s="9">
        <f t="shared" si="4"/>
        <v>1</v>
      </c>
      <c r="M16" s="9">
        <f t="shared" si="5"/>
        <v>1</v>
      </c>
      <c r="N16" s="9">
        <f t="shared" si="5"/>
        <v>1</v>
      </c>
      <c r="O16" s="10">
        <f t="shared" si="6"/>
        <v>3</v>
      </c>
      <c r="P16" s="7">
        <f t="shared" si="7"/>
        <v>9373.8810000000012</v>
      </c>
      <c r="Q16" s="3"/>
    </row>
    <row r="17" spans="1:17" s="1" customFormat="1" ht="12">
      <c r="A17" s="13" t="s">
        <v>18</v>
      </c>
      <c r="B17" s="3" t="s">
        <v>120</v>
      </c>
      <c r="C17" s="14" t="s">
        <v>19</v>
      </c>
      <c r="D17" s="5">
        <v>1</v>
      </c>
      <c r="E17" s="11">
        <v>71370</v>
      </c>
      <c r="F17" s="7">
        <f t="shared" si="1"/>
        <v>71370</v>
      </c>
      <c r="G17" s="8">
        <v>0.8</v>
      </c>
      <c r="H17" s="7">
        <f t="shared" si="2"/>
        <v>14273.999999999996</v>
      </c>
      <c r="I17" s="8">
        <v>0.01</v>
      </c>
      <c r="J17" s="7">
        <f t="shared" si="3"/>
        <v>14416.739999999996</v>
      </c>
      <c r="K17" s="6">
        <v>0</v>
      </c>
      <c r="L17" s="9">
        <f t="shared" si="4"/>
        <v>1</v>
      </c>
      <c r="M17" s="9">
        <f t="shared" si="5"/>
        <v>1</v>
      </c>
      <c r="N17" s="9">
        <f t="shared" si="5"/>
        <v>1</v>
      </c>
      <c r="O17" s="10">
        <f t="shared" si="6"/>
        <v>3</v>
      </c>
      <c r="P17" s="7">
        <f t="shared" si="7"/>
        <v>14419.739999999996</v>
      </c>
      <c r="Q17" s="3"/>
    </row>
    <row r="18" spans="1:17" s="1" customFormat="1" ht="12">
      <c r="A18" s="13" t="s">
        <v>20</v>
      </c>
      <c r="B18" s="3" t="s">
        <v>120</v>
      </c>
      <c r="C18" s="14" t="s">
        <v>21</v>
      </c>
      <c r="D18" s="5">
        <v>1</v>
      </c>
      <c r="E18" s="11">
        <v>83198.699999999983</v>
      </c>
      <c r="F18" s="7">
        <f t="shared" si="1"/>
        <v>83198.699999999983</v>
      </c>
      <c r="G18" s="8">
        <v>0.8</v>
      </c>
      <c r="H18" s="7">
        <f t="shared" si="2"/>
        <v>16639.739999999994</v>
      </c>
      <c r="I18" s="8">
        <v>0.01</v>
      </c>
      <c r="J18" s="7">
        <f t="shared" si="3"/>
        <v>16806.137399999996</v>
      </c>
      <c r="K18" s="6">
        <v>0</v>
      </c>
      <c r="L18" s="9">
        <f t="shared" si="4"/>
        <v>1</v>
      </c>
      <c r="M18" s="9">
        <f t="shared" si="5"/>
        <v>1</v>
      </c>
      <c r="N18" s="9">
        <f t="shared" si="5"/>
        <v>1</v>
      </c>
      <c r="O18" s="10">
        <f t="shared" si="6"/>
        <v>3</v>
      </c>
      <c r="P18" s="7">
        <f t="shared" si="7"/>
        <v>16809.137399999996</v>
      </c>
      <c r="Q18" s="3"/>
    </row>
    <row r="19" spans="1:17" s="1" customFormat="1" ht="12">
      <c r="A19" s="13" t="s">
        <v>22</v>
      </c>
      <c r="B19" s="3" t="s">
        <v>120</v>
      </c>
      <c r="C19" s="14" t="s">
        <v>23</v>
      </c>
      <c r="D19" s="5">
        <v>1</v>
      </c>
      <c r="E19" s="11">
        <v>95062.5</v>
      </c>
      <c r="F19" s="7">
        <f t="shared" si="1"/>
        <v>95062.5</v>
      </c>
      <c r="G19" s="8">
        <v>0.8</v>
      </c>
      <c r="H19" s="7">
        <f t="shared" si="2"/>
        <v>19012.499999999996</v>
      </c>
      <c r="I19" s="8">
        <v>0.01</v>
      </c>
      <c r="J19" s="7">
        <f t="shared" si="3"/>
        <v>19202.624999999996</v>
      </c>
      <c r="K19" s="6">
        <v>0</v>
      </c>
      <c r="L19" s="9">
        <f t="shared" si="4"/>
        <v>1</v>
      </c>
      <c r="M19" s="9">
        <f t="shared" si="5"/>
        <v>1</v>
      </c>
      <c r="N19" s="9">
        <f t="shared" si="5"/>
        <v>1</v>
      </c>
      <c r="O19" s="10">
        <f t="shared" si="6"/>
        <v>3</v>
      </c>
      <c r="P19" s="7">
        <f t="shared" si="7"/>
        <v>19205.624999999996</v>
      </c>
      <c r="Q19" s="3"/>
    </row>
    <row r="20" spans="1:17" s="1" customFormat="1" ht="12">
      <c r="A20" s="13" t="s">
        <v>24</v>
      </c>
      <c r="B20" s="3" t="s">
        <v>120</v>
      </c>
      <c r="C20" s="14" t="s">
        <v>25</v>
      </c>
      <c r="D20" s="5">
        <v>1</v>
      </c>
      <c r="E20" s="11">
        <v>102960</v>
      </c>
      <c r="F20" s="7">
        <f t="shared" si="1"/>
        <v>102960</v>
      </c>
      <c r="G20" s="8">
        <v>0.8</v>
      </c>
      <c r="H20" s="7">
        <f t="shared" si="2"/>
        <v>20591.999999999996</v>
      </c>
      <c r="I20" s="8">
        <v>0.01</v>
      </c>
      <c r="J20" s="7">
        <f t="shared" si="3"/>
        <v>20797.919999999998</v>
      </c>
      <c r="K20" s="6">
        <v>0</v>
      </c>
      <c r="L20" s="9">
        <f t="shared" si="4"/>
        <v>1</v>
      </c>
      <c r="M20" s="9">
        <f t="shared" si="5"/>
        <v>1</v>
      </c>
      <c r="N20" s="9">
        <f t="shared" si="5"/>
        <v>1</v>
      </c>
      <c r="O20" s="10">
        <f t="shared" si="6"/>
        <v>3</v>
      </c>
      <c r="P20" s="7">
        <f t="shared" si="7"/>
        <v>20800.919999999998</v>
      </c>
      <c r="Q20" s="3"/>
    </row>
    <row r="21" spans="1:17" s="1" customFormat="1" ht="12">
      <c r="A21" s="13" t="s">
        <v>26</v>
      </c>
      <c r="B21" s="3" t="s">
        <v>120</v>
      </c>
      <c r="C21" s="14" t="s">
        <v>27</v>
      </c>
      <c r="D21" s="5">
        <v>1</v>
      </c>
      <c r="E21" s="11">
        <v>102960</v>
      </c>
      <c r="F21" s="7">
        <f t="shared" si="1"/>
        <v>102960</v>
      </c>
      <c r="G21" s="8">
        <v>0.8</v>
      </c>
      <c r="H21" s="7">
        <f t="shared" si="2"/>
        <v>20591.999999999996</v>
      </c>
      <c r="I21" s="8">
        <v>0.01</v>
      </c>
      <c r="J21" s="7">
        <f t="shared" si="3"/>
        <v>20797.919999999998</v>
      </c>
      <c r="K21" s="6">
        <v>0</v>
      </c>
      <c r="L21" s="9">
        <f t="shared" si="4"/>
        <v>1</v>
      </c>
      <c r="M21" s="9">
        <f t="shared" si="5"/>
        <v>1</v>
      </c>
      <c r="N21" s="9">
        <f t="shared" si="5"/>
        <v>1</v>
      </c>
      <c r="O21" s="10">
        <f t="shared" si="6"/>
        <v>3</v>
      </c>
      <c r="P21" s="7">
        <f t="shared" si="7"/>
        <v>20800.919999999998</v>
      </c>
      <c r="Q21" s="3"/>
    </row>
    <row r="22" spans="1:17" s="1" customFormat="1" ht="12">
      <c r="A22" s="13" t="s">
        <v>28</v>
      </c>
      <c r="B22" s="3" t="s">
        <v>120</v>
      </c>
      <c r="C22" s="14" t="s">
        <v>29</v>
      </c>
      <c r="D22" s="5">
        <v>1</v>
      </c>
      <c r="E22" s="11">
        <v>115127.99999999999</v>
      </c>
      <c r="F22" s="7">
        <f t="shared" si="1"/>
        <v>115127.99999999999</v>
      </c>
      <c r="G22" s="8">
        <v>0.8</v>
      </c>
      <c r="H22" s="7">
        <f t="shared" si="2"/>
        <v>23025.599999999991</v>
      </c>
      <c r="I22" s="8">
        <v>0.01</v>
      </c>
      <c r="J22" s="7">
        <f t="shared" si="3"/>
        <v>23255.855999999992</v>
      </c>
      <c r="K22" s="6">
        <v>0</v>
      </c>
      <c r="L22" s="9">
        <f t="shared" si="4"/>
        <v>1</v>
      </c>
      <c r="M22" s="9">
        <f t="shared" si="5"/>
        <v>1</v>
      </c>
      <c r="N22" s="9">
        <f t="shared" si="5"/>
        <v>1</v>
      </c>
      <c r="O22" s="10">
        <f t="shared" si="6"/>
        <v>3</v>
      </c>
      <c r="P22" s="7">
        <f t="shared" si="7"/>
        <v>23258.855999999992</v>
      </c>
      <c r="Q22" s="3"/>
    </row>
    <row r="23" spans="1:17" s="1" customFormat="1" ht="12">
      <c r="A23" s="13" t="s">
        <v>30</v>
      </c>
      <c r="B23" s="3" t="s">
        <v>120</v>
      </c>
      <c r="C23" s="14" t="s">
        <v>31</v>
      </c>
      <c r="D23" s="5">
        <v>1</v>
      </c>
      <c r="E23" s="11">
        <v>138808.79999999999</v>
      </c>
      <c r="F23" s="7">
        <f t="shared" si="1"/>
        <v>138808.79999999999</v>
      </c>
      <c r="G23" s="8">
        <v>0.8</v>
      </c>
      <c r="H23" s="7">
        <f t="shared" si="2"/>
        <v>27761.759999999991</v>
      </c>
      <c r="I23" s="8">
        <v>0.01</v>
      </c>
      <c r="J23" s="7">
        <f t="shared" si="3"/>
        <v>28039.377599999993</v>
      </c>
      <c r="K23" s="6">
        <v>0</v>
      </c>
      <c r="L23" s="9">
        <f t="shared" si="4"/>
        <v>1</v>
      </c>
      <c r="M23" s="9">
        <f t="shared" si="5"/>
        <v>1</v>
      </c>
      <c r="N23" s="9">
        <f t="shared" si="5"/>
        <v>1</v>
      </c>
      <c r="O23" s="10">
        <f t="shared" si="6"/>
        <v>3</v>
      </c>
      <c r="P23" s="7">
        <f t="shared" si="7"/>
        <v>28042.377599999993</v>
      </c>
      <c r="Q23" s="3"/>
    </row>
    <row r="24" spans="1:17" s="1" customFormat="1" ht="12">
      <c r="A24" s="15" t="s">
        <v>32</v>
      </c>
      <c r="B24" s="3" t="s">
        <v>121</v>
      </c>
      <c r="C24" s="16" t="s">
        <v>122</v>
      </c>
      <c r="D24" s="5">
        <v>1</v>
      </c>
      <c r="E24" s="17">
        <v>2141.1</v>
      </c>
      <c r="F24" s="7">
        <f t="shared" si="1"/>
        <v>2141.1</v>
      </c>
      <c r="G24" s="8">
        <v>0.75</v>
      </c>
      <c r="H24" s="7">
        <f t="shared" si="2"/>
        <v>535.27499999999998</v>
      </c>
      <c r="I24" s="8">
        <v>0.01</v>
      </c>
      <c r="J24" s="7">
        <f t="shared" si="3"/>
        <v>540.62774999999999</v>
      </c>
      <c r="K24" s="6">
        <v>0</v>
      </c>
      <c r="L24" s="9">
        <f t="shared" si="4"/>
        <v>1</v>
      </c>
      <c r="M24" s="9">
        <f t="shared" ref="M24:N39" si="8">L24</f>
        <v>1</v>
      </c>
      <c r="N24" s="9">
        <f t="shared" si="8"/>
        <v>1</v>
      </c>
      <c r="O24" s="10">
        <f t="shared" si="6"/>
        <v>3</v>
      </c>
      <c r="P24" s="7">
        <f t="shared" si="7"/>
        <v>543.62774999999999</v>
      </c>
      <c r="Q24" s="3"/>
    </row>
    <row r="25" spans="1:17" s="1" customFormat="1" ht="12">
      <c r="A25" s="15" t="s">
        <v>33</v>
      </c>
      <c r="B25" s="3" t="s">
        <v>121</v>
      </c>
      <c r="C25" s="16" t="s">
        <v>123</v>
      </c>
      <c r="D25" s="5">
        <v>1</v>
      </c>
      <c r="E25" s="17">
        <v>3006.8999999999996</v>
      </c>
      <c r="F25" s="7">
        <f t="shared" si="1"/>
        <v>3006.8999999999996</v>
      </c>
      <c r="G25" s="8">
        <v>0.75</v>
      </c>
      <c r="H25" s="7">
        <f t="shared" si="2"/>
        <v>751.72499999999991</v>
      </c>
      <c r="I25" s="8">
        <v>0.01</v>
      </c>
      <c r="J25" s="7">
        <f t="shared" si="3"/>
        <v>759.2422499999999</v>
      </c>
      <c r="K25" s="6">
        <v>0</v>
      </c>
      <c r="L25" s="9">
        <f t="shared" si="4"/>
        <v>1</v>
      </c>
      <c r="M25" s="9">
        <f t="shared" si="8"/>
        <v>1</v>
      </c>
      <c r="N25" s="9">
        <f t="shared" si="8"/>
        <v>1</v>
      </c>
      <c r="O25" s="10">
        <f t="shared" si="6"/>
        <v>3</v>
      </c>
      <c r="P25" s="7">
        <f t="shared" si="7"/>
        <v>762.2422499999999</v>
      </c>
      <c r="Q25" s="3"/>
    </row>
    <row r="26" spans="1:17" s="1" customFormat="1" ht="12">
      <c r="A26" s="15" t="s">
        <v>124</v>
      </c>
      <c r="B26" s="3" t="s">
        <v>125</v>
      </c>
      <c r="C26" s="16" t="s">
        <v>126</v>
      </c>
      <c r="D26" s="5">
        <v>1</v>
      </c>
      <c r="E26" s="17">
        <v>5218.1999999999989</v>
      </c>
      <c r="F26" s="7">
        <f t="shared" si="1"/>
        <v>5218.1999999999989</v>
      </c>
      <c r="G26" s="8">
        <v>0.75</v>
      </c>
      <c r="H26" s="7">
        <f t="shared" si="2"/>
        <v>1304.5499999999997</v>
      </c>
      <c r="I26" s="8">
        <v>0.01</v>
      </c>
      <c r="J26" s="7">
        <f t="shared" si="3"/>
        <v>1317.5954999999997</v>
      </c>
      <c r="K26" s="6">
        <v>0</v>
      </c>
      <c r="L26" s="9">
        <f t="shared" si="4"/>
        <v>1</v>
      </c>
      <c r="M26" s="9">
        <f t="shared" si="8"/>
        <v>1</v>
      </c>
      <c r="N26" s="9">
        <f t="shared" si="8"/>
        <v>1</v>
      </c>
      <c r="O26" s="10">
        <f t="shared" si="6"/>
        <v>3</v>
      </c>
      <c r="P26" s="7">
        <f t="shared" si="7"/>
        <v>1320.5954999999997</v>
      </c>
      <c r="Q26" s="3"/>
    </row>
    <row r="27" spans="1:17" s="1" customFormat="1" ht="12">
      <c r="A27" s="15" t="s">
        <v>34</v>
      </c>
      <c r="B27" s="3" t="s">
        <v>127</v>
      </c>
      <c r="C27" s="16" t="s">
        <v>128</v>
      </c>
      <c r="D27" s="5">
        <v>1</v>
      </c>
      <c r="E27" s="17">
        <v>11770.199999999999</v>
      </c>
      <c r="F27" s="7">
        <f t="shared" si="1"/>
        <v>11770.199999999999</v>
      </c>
      <c r="G27" s="8">
        <v>0.85</v>
      </c>
      <c r="H27" s="7">
        <f t="shared" si="2"/>
        <v>1765.5300000000002</v>
      </c>
      <c r="I27" s="8">
        <v>0.01</v>
      </c>
      <c r="J27" s="7">
        <f t="shared" si="3"/>
        <v>1783.1853000000003</v>
      </c>
      <c r="K27" s="6">
        <v>0</v>
      </c>
      <c r="L27" s="9">
        <f t="shared" si="4"/>
        <v>1</v>
      </c>
      <c r="M27" s="9">
        <f t="shared" si="8"/>
        <v>1</v>
      </c>
      <c r="N27" s="9">
        <f t="shared" si="8"/>
        <v>1</v>
      </c>
      <c r="O27" s="10">
        <f t="shared" si="6"/>
        <v>3</v>
      </c>
      <c r="P27" s="7">
        <f t="shared" si="7"/>
        <v>1786.1853000000003</v>
      </c>
      <c r="Q27" s="3"/>
    </row>
    <row r="28" spans="1:17" s="1" customFormat="1" ht="12">
      <c r="A28" s="15" t="s">
        <v>35</v>
      </c>
      <c r="B28" s="3" t="s">
        <v>127</v>
      </c>
      <c r="C28" s="16" t="s">
        <v>129</v>
      </c>
      <c r="D28" s="5">
        <v>1</v>
      </c>
      <c r="E28" s="17">
        <v>63975.599999999991</v>
      </c>
      <c r="F28" s="7">
        <f t="shared" si="1"/>
        <v>63975.599999999991</v>
      </c>
      <c r="G28" s="8">
        <v>0.75</v>
      </c>
      <c r="H28" s="7">
        <f t="shared" si="2"/>
        <v>15993.899999999998</v>
      </c>
      <c r="I28" s="8">
        <v>0.01</v>
      </c>
      <c r="J28" s="7">
        <f t="shared" si="3"/>
        <v>16153.838999999998</v>
      </c>
      <c r="K28" s="6">
        <v>0</v>
      </c>
      <c r="L28" s="9">
        <f t="shared" si="4"/>
        <v>1</v>
      </c>
      <c r="M28" s="9">
        <f t="shared" si="8"/>
        <v>1</v>
      </c>
      <c r="N28" s="9">
        <f t="shared" si="8"/>
        <v>1</v>
      </c>
      <c r="O28" s="10">
        <f t="shared" si="6"/>
        <v>3</v>
      </c>
      <c r="P28" s="7">
        <f t="shared" si="7"/>
        <v>16156.838999999998</v>
      </c>
      <c r="Q28" s="3"/>
    </row>
    <row r="29" spans="1:17" s="1" customFormat="1" ht="12">
      <c r="A29" s="15" t="s">
        <v>36</v>
      </c>
      <c r="B29" s="3" t="s">
        <v>127</v>
      </c>
      <c r="C29" s="16" t="s">
        <v>130</v>
      </c>
      <c r="D29" s="5">
        <v>1</v>
      </c>
      <c r="E29" s="17">
        <v>2246.3999999999996</v>
      </c>
      <c r="F29" s="7">
        <f t="shared" si="1"/>
        <v>2246.3999999999996</v>
      </c>
      <c r="G29" s="8">
        <v>0.75</v>
      </c>
      <c r="H29" s="7">
        <f t="shared" si="2"/>
        <v>561.59999999999991</v>
      </c>
      <c r="I29" s="8">
        <v>0.01</v>
      </c>
      <c r="J29" s="7">
        <f t="shared" si="3"/>
        <v>567.21599999999989</v>
      </c>
      <c r="K29" s="6">
        <v>0</v>
      </c>
      <c r="L29" s="9">
        <f t="shared" si="4"/>
        <v>1</v>
      </c>
      <c r="M29" s="9">
        <f t="shared" si="8"/>
        <v>1</v>
      </c>
      <c r="N29" s="9">
        <f t="shared" si="8"/>
        <v>1</v>
      </c>
      <c r="O29" s="10">
        <f t="shared" si="6"/>
        <v>3</v>
      </c>
      <c r="P29" s="7">
        <f t="shared" si="7"/>
        <v>570.21599999999989</v>
      </c>
      <c r="Q29" s="3"/>
    </row>
    <row r="30" spans="1:17" s="1" customFormat="1" ht="12">
      <c r="A30" s="15" t="s">
        <v>37</v>
      </c>
      <c r="B30" s="3" t="s">
        <v>127</v>
      </c>
      <c r="C30" s="16" t="s">
        <v>131</v>
      </c>
      <c r="D30" s="5">
        <v>1</v>
      </c>
      <c r="E30" s="17">
        <v>3158.9999999999995</v>
      </c>
      <c r="F30" s="7">
        <f t="shared" si="1"/>
        <v>3158.9999999999995</v>
      </c>
      <c r="G30" s="8">
        <v>0.75</v>
      </c>
      <c r="H30" s="7">
        <f t="shared" si="2"/>
        <v>789.74999999999989</v>
      </c>
      <c r="I30" s="8">
        <v>0.01</v>
      </c>
      <c r="J30" s="7">
        <f t="shared" si="3"/>
        <v>797.64749999999992</v>
      </c>
      <c r="K30" s="6">
        <v>0</v>
      </c>
      <c r="L30" s="9">
        <f t="shared" si="4"/>
        <v>1</v>
      </c>
      <c r="M30" s="9">
        <f t="shared" si="8"/>
        <v>1</v>
      </c>
      <c r="N30" s="9">
        <f t="shared" si="8"/>
        <v>1</v>
      </c>
      <c r="O30" s="10">
        <f t="shared" si="6"/>
        <v>3</v>
      </c>
      <c r="P30" s="7">
        <f t="shared" si="7"/>
        <v>800.64749999999992</v>
      </c>
      <c r="Q30" s="3"/>
    </row>
    <row r="31" spans="1:17" s="1" customFormat="1" ht="12">
      <c r="A31" s="15" t="s">
        <v>38</v>
      </c>
      <c r="B31" s="3" t="s">
        <v>127</v>
      </c>
      <c r="C31" s="16" t="s">
        <v>132</v>
      </c>
      <c r="D31" s="5">
        <v>1</v>
      </c>
      <c r="E31" s="17">
        <v>5475.5999999999995</v>
      </c>
      <c r="F31" s="7">
        <f t="shared" si="1"/>
        <v>5475.5999999999995</v>
      </c>
      <c r="G31" s="8">
        <v>0.75</v>
      </c>
      <c r="H31" s="7">
        <f t="shared" si="2"/>
        <v>1368.8999999999999</v>
      </c>
      <c r="I31" s="8">
        <v>0.01</v>
      </c>
      <c r="J31" s="7">
        <f t="shared" si="3"/>
        <v>1382.5889999999999</v>
      </c>
      <c r="K31" s="6">
        <v>0</v>
      </c>
      <c r="L31" s="9">
        <f t="shared" si="4"/>
        <v>1</v>
      </c>
      <c r="M31" s="9">
        <f t="shared" si="8"/>
        <v>1</v>
      </c>
      <c r="N31" s="9">
        <f t="shared" si="8"/>
        <v>1</v>
      </c>
      <c r="O31" s="10">
        <f t="shared" si="6"/>
        <v>3</v>
      </c>
      <c r="P31" s="7">
        <f t="shared" si="7"/>
        <v>1385.5889999999999</v>
      </c>
      <c r="Q31" s="3"/>
    </row>
    <row r="32" spans="1:17" s="1" customFormat="1" ht="12">
      <c r="A32" s="15" t="s">
        <v>39</v>
      </c>
      <c r="B32" s="3" t="s">
        <v>127</v>
      </c>
      <c r="C32" s="16" t="s">
        <v>133</v>
      </c>
      <c r="D32" s="5">
        <v>1</v>
      </c>
      <c r="E32" s="17">
        <v>12366.899999999998</v>
      </c>
      <c r="F32" s="7">
        <f t="shared" si="1"/>
        <v>12366.899999999998</v>
      </c>
      <c r="G32" s="8">
        <v>0.75</v>
      </c>
      <c r="H32" s="7">
        <f t="shared" si="2"/>
        <v>3091.7249999999995</v>
      </c>
      <c r="I32" s="8">
        <v>0.01</v>
      </c>
      <c r="J32" s="7">
        <f t="shared" si="3"/>
        <v>3122.6422499999994</v>
      </c>
      <c r="K32" s="6">
        <v>0</v>
      </c>
      <c r="L32" s="9">
        <f t="shared" si="4"/>
        <v>1</v>
      </c>
      <c r="M32" s="9">
        <f t="shared" si="8"/>
        <v>1</v>
      </c>
      <c r="N32" s="9">
        <f t="shared" si="8"/>
        <v>1</v>
      </c>
      <c r="O32" s="10">
        <f t="shared" si="6"/>
        <v>3</v>
      </c>
      <c r="P32" s="7">
        <f t="shared" si="7"/>
        <v>3125.6422499999994</v>
      </c>
      <c r="Q32" s="3"/>
    </row>
    <row r="33" spans="1:17" s="1" customFormat="1" ht="12">
      <c r="A33" s="15" t="s">
        <v>40</v>
      </c>
      <c r="B33" s="3" t="s">
        <v>127</v>
      </c>
      <c r="C33" s="16" t="s">
        <v>134</v>
      </c>
      <c r="D33" s="5">
        <v>1</v>
      </c>
      <c r="E33" s="17">
        <v>70375.499999999985</v>
      </c>
      <c r="F33" s="7">
        <f t="shared" si="1"/>
        <v>70375.499999999985</v>
      </c>
      <c r="G33" s="8">
        <v>0.75</v>
      </c>
      <c r="H33" s="7">
        <f t="shared" si="2"/>
        <v>17593.874999999996</v>
      </c>
      <c r="I33" s="8">
        <v>0.01</v>
      </c>
      <c r="J33" s="7">
        <f t="shared" si="3"/>
        <v>17769.813749999998</v>
      </c>
      <c r="K33" s="6">
        <v>0</v>
      </c>
      <c r="L33" s="9">
        <f t="shared" si="4"/>
        <v>1</v>
      </c>
      <c r="M33" s="9">
        <f t="shared" si="8"/>
        <v>1</v>
      </c>
      <c r="N33" s="9">
        <f t="shared" si="8"/>
        <v>1</v>
      </c>
      <c r="O33" s="10">
        <f t="shared" si="6"/>
        <v>3</v>
      </c>
      <c r="P33" s="7">
        <f t="shared" si="7"/>
        <v>17772.813749999998</v>
      </c>
      <c r="Q33" s="3"/>
    </row>
    <row r="34" spans="1:17" s="1" customFormat="1" ht="72">
      <c r="A34" s="15" t="s">
        <v>41</v>
      </c>
      <c r="B34" s="3" t="s">
        <v>135</v>
      </c>
      <c r="C34" s="12" t="s">
        <v>42</v>
      </c>
      <c r="D34" s="5">
        <v>1</v>
      </c>
      <c r="E34" s="11">
        <v>19995.3</v>
      </c>
      <c r="F34" s="7">
        <f t="shared" si="1"/>
        <v>19995.3</v>
      </c>
      <c r="G34" s="8">
        <v>0.75</v>
      </c>
      <c r="H34" s="7">
        <f t="shared" si="2"/>
        <v>4998.8249999999998</v>
      </c>
      <c r="I34" s="8">
        <v>0.01</v>
      </c>
      <c r="J34" s="7">
        <f t="shared" si="3"/>
        <v>5048.8132500000002</v>
      </c>
      <c r="K34" s="6">
        <v>0</v>
      </c>
      <c r="L34" s="9">
        <f t="shared" si="4"/>
        <v>1</v>
      </c>
      <c r="M34" s="9">
        <f t="shared" si="8"/>
        <v>1</v>
      </c>
      <c r="N34" s="9">
        <f t="shared" si="8"/>
        <v>1</v>
      </c>
      <c r="O34" s="10">
        <f t="shared" si="6"/>
        <v>3</v>
      </c>
      <c r="P34" s="7">
        <f t="shared" si="7"/>
        <v>5051.8132500000002</v>
      </c>
      <c r="Q34" s="3"/>
    </row>
    <row r="35" spans="1:17" s="1" customFormat="1" ht="72">
      <c r="A35" s="15" t="s">
        <v>43</v>
      </c>
      <c r="B35" s="3" t="s">
        <v>135</v>
      </c>
      <c r="C35" s="12" t="s">
        <v>44</v>
      </c>
      <c r="D35" s="5">
        <v>1</v>
      </c>
      <c r="E35" s="11">
        <v>36585.899999999994</v>
      </c>
      <c r="F35" s="7">
        <f t="shared" si="1"/>
        <v>36585.899999999994</v>
      </c>
      <c r="G35" s="8">
        <v>0.75</v>
      </c>
      <c r="H35" s="7">
        <f t="shared" si="2"/>
        <v>9146.4749999999985</v>
      </c>
      <c r="I35" s="8">
        <v>0.01</v>
      </c>
      <c r="J35" s="7">
        <f t="shared" si="3"/>
        <v>9237.9397499999977</v>
      </c>
      <c r="K35" s="6">
        <v>0</v>
      </c>
      <c r="L35" s="9">
        <f t="shared" si="4"/>
        <v>1</v>
      </c>
      <c r="M35" s="9">
        <f t="shared" si="8"/>
        <v>1</v>
      </c>
      <c r="N35" s="9">
        <f t="shared" si="8"/>
        <v>1</v>
      </c>
      <c r="O35" s="10">
        <f t="shared" si="6"/>
        <v>3</v>
      </c>
      <c r="P35" s="7">
        <f t="shared" si="7"/>
        <v>9240.9397499999977</v>
      </c>
      <c r="Q35" s="3"/>
    </row>
    <row r="36" spans="1:17" s="1" customFormat="1" ht="60">
      <c r="A36" s="15" t="s">
        <v>45</v>
      </c>
      <c r="B36" s="3" t="s">
        <v>135</v>
      </c>
      <c r="C36" s="12" t="s">
        <v>46</v>
      </c>
      <c r="D36" s="5">
        <v>1</v>
      </c>
      <c r="E36" s="11">
        <v>99765.9</v>
      </c>
      <c r="F36" s="7">
        <f t="shared" si="1"/>
        <v>99765.9</v>
      </c>
      <c r="G36" s="8">
        <v>0.75</v>
      </c>
      <c r="H36" s="7">
        <f t="shared" si="2"/>
        <v>24941.474999999999</v>
      </c>
      <c r="I36" s="8">
        <v>0.01</v>
      </c>
      <c r="J36" s="7">
        <f t="shared" si="3"/>
        <v>25190.889749999998</v>
      </c>
      <c r="K36" s="6">
        <v>0</v>
      </c>
      <c r="L36" s="9">
        <f t="shared" si="4"/>
        <v>1</v>
      </c>
      <c r="M36" s="9">
        <f t="shared" si="8"/>
        <v>1</v>
      </c>
      <c r="N36" s="9">
        <f t="shared" si="8"/>
        <v>1</v>
      </c>
      <c r="O36" s="10">
        <f t="shared" si="6"/>
        <v>3</v>
      </c>
      <c r="P36" s="7">
        <f t="shared" si="7"/>
        <v>25193.889749999998</v>
      </c>
      <c r="Q36" s="3"/>
    </row>
    <row r="37" spans="1:17" s="1" customFormat="1" ht="60">
      <c r="A37" s="15" t="s">
        <v>47</v>
      </c>
      <c r="B37" s="3" t="s">
        <v>135</v>
      </c>
      <c r="C37" s="12" t="s">
        <v>48</v>
      </c>
      <c r="D37" s="5">
        <v>1</v>
      </c>
      <c r="E37" s="11">
        <v>189797.39999999997</v>
      </c>
      <c r="F37" s="7">
        <f t="shared" si="1"/>
        <v>189797.39999999997</v>
      </c>
      <c r="G37" s="8">
        <v>0.75</v>
      </c>
      <c r="H37" s="7">
        <f t="shared" si="2"/>
        <v>47449.349999999991</v>
      </c>
      <c r="I37" s="8">
        <v>0.01</v>
      </c>
      <c r="J37" s="7">
        <f t="shared" si="3"/>
        <v>47923.843499999988</v>
      </c>
      <c r="K37" s="6">
        <v>0</v>
      </c>
      <c r="L37" s="9">
        <f t="shared" si="4"/>
        <v>1</v>
      </c>
      <c r="M37" s="9">
        <f t="shared" si="8"/>
        <v>1</v>
      </c>
      <c r="N37" s="9">
        <f t="shared" si="8"/>
        <v>1</v>
      </c>
      <c r="O37" s="10">
        <f t="shared" si="6"/>
        <v>3</v>
      </c>
      <c r="P37" s="7">
        <f t="shared" si="7"/>
        <v>47926.843499999988</v>
      </c>
      <c r="Q37" s="3"/>
    </row>
    <row r="38" spans="1:17" s="1" customFormat="1" ht="60">
      <c r="A38" s="15" t="s">
        <v>49</v>
      </c>
      <c r="B38" s="3" t="s">
        <v>135</v>
      </c>
      <c r="C38" s="12" t="s">
        <v>50</v>
      </c>
      <c r="D38" s="5">
        <v>1</v>
      </c>
      <c r="E38" s="11">
        <v>8704.7999999999993</v>
      </c>
      <c r="F38" s="7">
        <f t="shared" si="1"/>
        <v>8704.7999999999993</v>
      </c>
      <c r="G38" s="8">
        <v>0.75</v>
      </c>
      <c r="H38" s="7">
        <f t="shared" si="2"/>
        <v>2176.1999999999998</v>
      </c>
      <c r="I38" s="8">
        <v>0.01</v>
      </c>
      <c r="J38" s="7">
        <f t="shared" si="3"/>
        <v>2197.962</v>
      </c>
      <c r="K38" s="6">
        <v>0</v>
      </c>
      <c r="L38" s="9">
        <f t="shared" si="4"/>
        <v>1</v>
      </c>
      <c r="M38" s="9">
        <f t="shared" si="8"/>
        <v>1</v>
      </c>
      <c r="N38" s="9">
        <f t="shared" si="8"/>
        <v>1</v>
      </c>
      <c r="O38" s="10">
        <f t="shared" si="6"/>
        <v>3</v>
      </c>
      <c r="P38" s="7">
        <f t="shared" si="7"/>
        <v>2200.962</v>
      </c>
      <c r="Q38" s="3"/>
    </row>
    <row r="39" spans="1:17" s="1" customFormat="1" ht="60">
      <c r="A39" s="18" t="s">
        <v>51</v>
      </c>
      <c r="B39" s="3" t="s">
        <v>135</v>
      </c>
      <c r="C39" s="12" t="s">
        <v>52</v>
      </c>
      <c r="D39" s="5">
        <v>1</v>
      </c>
      <c r="E39" s="11">
        <v>7289.0999999999995</v>
      </c>
      <c r="F39" s="7">
        <f t="shared" si="1"/>
        <v>7289.0999999999995</v>
      </c>
      <c r="G39" s="8">
        <v>0.99</v>
      </c>
      <c r="H39" s="7">
        <f t="shared" si="2"/>
        <v>72.891000000000062</v>
      </c>
      <c r="I39" s="8">
        <v>0.01</v>
      </c>
      <c r="J39" s="7">
        <f t="shared" si="3"/>
        <v>73.619910000000061</v>
      </c>
      <c r="K39" s="6">
        <v>0</v>
      </c>
      <c r="L39" s="9">
        <f t="shared" si="4"/>
        <v>1</v>
      </c>
      <c r="M39" s="9">
        <f t="shared" si="8"/>
        <v>1</v>
      </c>
      <c r="N39" s="9">
        <f t="shared" si="8"/>
        <v>1</v>
      </c>
      <c r="O39" s="10">
        <f t="shared" si="6"/>
        <v>3</v>
      </c>
      <c r="P39" s="7">
        <f t="shared" si="7"/>
        <v>76.619910000000061</v>
      </c>
      <c r="Q39" s="3"/>
    </row>
    <row r="40" spans="1:17" s="1" customFormat="1" ht="60">
      <c r="A40" s="18" t="s">
        <v>53</v>
      </c>
      <c r="B40" s="3" t="s">
        <v>135</v>
      </c>
      <c r="C40" s="12" t="s">
        <v>54</v>
      </c>
      <c r="D40" s="5">
        <v>1</v>
      </c>
      <c r="E40" s="11">
        <v>15970.499999999998</v>
      </c>
      <c r="F40" s="7">
        <f t="shared" si="1"/>
        <v>15970.499999999998</v>
      </c>
      <c r="G40" s="8">
        <v>0.9</v>
      </c>
      <c r="H40" s="7">
        <f t="shared" si="2"/>
        <v>1597.0499999999995</v>
      </c>
      <c r="I40" s="8">
        <v>0.01</v>
      </c>
      <c r="J40" s="7">
        <f t="shared" si="3"/>
        <v>1613.0204999999994</v>
      </c>
      <c r="K40" s="6">
        <v>0</v>
      </c>
      <c r="L40" s="9">
        <f t="shared" si="4"/>
        <v>1</v>
      </c>
      <c r="M40" s="9">
        <f t="shared" ref="M40:N55" si="9">L40</f>
        <v>1</v>
      </c>
      <c r="N40" s="9">
        <f t="shared" si="9"/>
        <v>1</v>
      </c>
      <c r="O40" s="10">
        <f t="shared" si="6"/>
        <v>3</v>
      </c>
      <c r="P40" s="7">
        <f t="shared" si="7"/>
        <v>1616.0204999999994</v>
      </c>
      <c r="Q40" s="3"/>
    </row>
    <row r="41" spans="1:17" s="1" customFormat="1" ht="60">
      <c r="A41" s="18" t="s">
        <v>55</v>
      </c>
      <c r="B41" s="3" t="s">
        <v>135</v>
      </c>
      <c r="C41" s="12" t="s">
        <v>56</v>
      </c>
      <c r="D41" s="5">
        <v>1</v>
      </c>
      <c r="E41" s="11">
        <v>13045.499999999998</v>
      </c>
      <c r="F41" s="7">
        <f t="shared" si="1"/>
        <v>13045.499999999998</v>
      </c>
      <c r="G41" s="8">
        <v>0.75</v>
      </c>
      <c r="H41" s="7">
        <f t="shared" si="2"/>
        <v>3261.3749999999995</v>
      </c>
      <c r="I41" s="8">
        <v>0.01</v>
      </c>
      <c r="J41" s="7">
        <f t="shared" si="3"/>
        <v>3293.9887499999995</v>
      </c>
      <c r="K41" s="6">
        <v>0</v>
      </c>
      <c r="L41" s="9">
        <f t="shared" si="4"/>
        <v>1</v>
      </c>
      <c r="M41" s="9">
        <f t="shared" si="9"/>
        <v>1</v>
      </c>
      <c r="N41" s="9">
        <f t="shared" si="9"/>
        <v>1</v>
      </c>
      <c r="O41" s="10">
        <f t="shared" si="6"/>
        <v>3</v>
      </c>
      <c r="P41" s="7">
        <f t="shared" si="7"/>
        <v>3296.9887499999995</v>
      </c>
      <c r="Q41" s="3"/>
    </row>
    <row r="42" spans="1:17" s="1" customFormat="1" ht="60">
      <c r="A42" s="18" t="s">
        <v>57</v>
      </c>
      <c r="B42" s="3" t="s">
        <v>135</v>
      </c>
      <c r="C42" s="12" t="s">
        <v>58</v>
      </c>
      <c r="D42" s="5">
        <v>1</v>
      </c>
      <c r="E42" s="11">
        <v>19609.199999999997</v>
      </c>
      <c r="F42" s="7">
        <f t="shared" si="1"/>
        <v>19609.199999999997</v>
      </c>
      <c r="G42" s="8">
        <v>0.75</v>
      </c>
      <c r="H42" s="7">
        <f t="shared" si="2"/>
        <v>4902.2999999999993</v>
      </c>
      <c r="I42" s="8">
        <v>0.01</v>
      </c>
      <c r="J42" s="7">
        <f t="shared" si="3"/>
        <v>4951.3229999999994</v>
      </c>
      <c r="K42" s="6">
        <v>0</v>
      </c>
      <c r="L42" s="9">
        <f t="shared" si="4"/>
        <v>1</v>
      </c>
      <c r="M42" s="9">
        <f t="shared" si="9"/>
        <v>1</v>
      </c>
      <c r="N42" s="9">
        <f t="shared" si="9"/>
        <v>1</v>
      </c>
      <c r="O42" s="10">
        <f t="shared" si="6"/>
        <v>3</v>
      </c>
      <c r="P42" s="7">
        <f t="shared" si="7"/>
        <v>4954.3229999999994</v>
      </c>
      <c r="Q42" s="3"/>
    </row>
    <row r="43" spans="1:17" s="1" customFormat="1" ht="72">
      <c r="A43" s="18" t="s">
        <v>59</v>
      </c>
      <c r="B43" s="3" t="s">
        <v>135</v>
      </c>
      <c r="C43" s="12" t="s">
        <v>60</v>
      </c>
      <c r="D43" s="5">
        <v>1</v>
      </c>
      <c r="E43" s="11">
        <v>8950.4999999999982</v>
      </c>
      <c r="F43" s="7">
        <f t="shared" si="1"/>
        <v>8950.4999999999982</v>
      </c>
      <c r="G43" s="8">
        <v>0.75</v>
      </c>
      <c r="H43" s="7">
        <f t="shared" si="2"/>
        <v>2237.6249999999995</v>
      </c>
      <c r="I43" s="8">
        <v>0.01</v>
      </c>
      <c r="J43" s="7">
        <f t="shared" si="3"/>
        <v>2260.0012499999993</v>
      </c>
      <c r="K43" s="6">
        <v>0</v>
      </c>
      <c r="L43" s="9">
        <f t="shared" si="4"/>
        <v>1</v>
      </c>
      <c r="M43" s="9">
        <f t="shared" si="9"/>
        <v>1</v>
      </c>
      <c r="N43" s="9">
        <f t="shared" si="9"/>
        <v>1</v>
      </c>
      <c r="O43" s="10">
        <f t="shared" si="6"/>
        <v>3</v>
      </c>
      <c r="P43" s="7">
        <f t="shared" si="7"/>
        <v>2263.0012499999993</v>
      </c>
      <c r="Q43" s="3"/>
    </row>
    <row r="44" spans="1:17" s="1" customFormat="1" ht="60">
      <c r="A44" s="18" t="s">
        <v>61</v>
      </c>
      <c r="B44" s="3" t="s">
        <v>135</v>
      </c>
      <c r="C44" s="12" t="s">
        <v>62</v>
      </c>
      <c r="D44" s="5">
        <v>1</v>
      </c>
      <c r="E44" s="11">
        <v>12261.599999999999</v>
      </c>
      <c r="F44" s="7">
        <f t="shared" si="1"/>
        <v>12261.599999999999</v>
      </c>
      <c r="G44" s="8">
        <v>0.75</v>
      </c>
      <c r="H44" s="7">
        <f t="shared" si="2"/>
        <v>3065.3999999999996</v>
      </c>
      <c r="I44" s="8">
        <v>0.01</v>
      </c>
      <c r="J44" s="7">
        <f t="shared" si="3"/>
        <v>3096.0539999999996</v>
      </c>
      <c r="K44" s="6">
        <v>0</v>
      </c>
      <c r="L44" s="9">
        <f t="shared" si="4"/>
        <v>1</v>
      </c>
      <c r="M44" s="9">
        <f t="shared" si="9"/>
        <v>1</v>
      </c>
      <c r="N44" s="9">
        <f t="shared" si="9"/>
        <v>1</v>
      </c>
      <c r="O44" s="10">
        <f t="shared" si="6"/>
        <v>3</v>
      </c>
      <c r="P44" s="7">
        <f t="shared" si="7"/>
        <v>3099.0539999999996</v>
      </c>
      <c r="Q44" s="3"/>
    </row>
    <row r="45" spans="1:17" s="1" customFormat="1" ht="60">
      <c r="A45" s="18" t="s">
        <v>63</v>
      </c>
      <c r="B45" s="3" t="s">
        <v>135</v>
      </c>
      <c r="C45" s="12" t="s">
        <v>64</v>
      </c>
      <c r="D45" s="5">
        <v>1</v>
      </c>
      <c r="E45" s="11">
        <v>6317.9999999999991</v>
      </c>
      <c r="F45" s="7">
        <f t="shared" si="1"/>
        <v>6317.9999999999991</v>
      </c>
      <c r="G45" s="8">
        <v>0.99</v>
      </c>
      <c r="H45" s="7">
        <f t="shared" si="2"/>
        <v>63.180000000000049</v>
      </c>
      <c r="I45" s="8">
        <v>0.01</v>
      </c>
      <c r="J45" s="7">
        <f t="shared" si="3"/>
        <v>63.811800000000048</v>
      </c>
      <c r="K45" s="6">
        <v>0</v>
      </c>
      <c r="L45" s="9">
        <f t="shared" si="4"/>
        <v>1</v>
      </c>
      <c r="M45" s="9">
        <f t="shared" si="9"/>
        <v>1</v>
      </c>
      <c r="N45" s="9">
        <f t="shared" si="9"/>
        <v>1</v>
      </c>
      <c r="O45" s="10">
        <f t="shared" si="6"/>
        <v>3</v>
      </c>
      <c r="P45" s="7">
        <f t="shared" si="7"/>
        <v>66.811800000000048</v>
      </c>
      <c r="Q45" s="3"/>
    </row>
    <row r="46" spans="1:17" s="1" customFormat="1" ht="60">
      <c r="A46" s="18" t="s">
        <v>65</v>
      </c>
      <c r="B46" s="3" t="s">
        <v>135</v>
      </c>
      <c r="C46" s="12" t="s">
        <v>66</v>
      </c>
      <c r="D46" s="5">
        <v>1</v>
      </c>
      <c r="E46" s="11">
        <v>8131.4999999999991</v>
      </c>
      <c r="F46" s="7">
        <f t="shared" si="1"/>
        <v>8131.4999999999991</v>
      </c>
      <c r="G46" s="8">
        <v>0.75</v>
      </c>
      <c r="H46" s="7">
        <f t="shared" si="2"/>
        <v>2032.8749999999998</v>
      </c>
      <c r="I46" s="8">
        <v>0.01</v>
      </c>
      <c r="J46" s="7">
        <f t="shared" si="3"/>
        <v>2053.2037499999997</v>
      </c>
      <c r="K46" s="6">
        <v>0</v>
      </c>
      <c r="L46" s="9">
        <f t="shared" si="4"/>
        <v>1</v>
      </c>
      <c r="M46" s="9">
        <f t="shared" si="9"/>
        <v>1</v>
      </c>
      <c r="N46" s="9">
        <f t="shared" si="9"/>
        <v>1</v>
      </c>
      <c r="O46" s="10">
        <f t="shared" si="6"/>
        <v>3</v>
      </c>
      <c r="P46" s="7">
        <f t="shared" si="7"/>
        <v>2056.2037499999997</v>
      </c>
      <c r="Q46" s="3"/>
    </row>
    <row r="47" spans="1:17" s="1" customFormat="1" ht="48">
      <c r="A47" s="18" t="s">
        <v>67</v>
      </c>
      <c r="B47" s="3" t="s">
        <v>135</v>
      </c>
      <c r="C47" s="12" t="s">
        <v>68</v>
      </c>
      <c r="D47" s="5">
        <v>1</v>
      </c>
      <c r="E47" s="11">
        <v>11454.299999999997</v>
      </c>
      <c r="F47" s="7">
        <f t="shared" si="1"/>
        <v>11454.299999999997</v>
      </c>
      <c r="G47" s="8">
        <v>0.75</v>
      </c>
      <c r="H47" s="7">
        <f t="shared" si="2"/>
        <v>2863.5749999999994</v>
      </c>
      <c r="I47" s="8">
        <v>0.01</v>
      </c>
      <c r="J47" s="7">
        <f t="shared" si="3"/>
        <v>2892.2107499999993</v>
      </c>
      <c r="K47" s="6">
        <v>0</v>
      </c>
      <c r="L47" s="9">
        <f t="shared" si="4"/>
        <v>1</v>
      </c>
      <c r="M47" s="9">
        <f t="shared" si="9"/>
        <v>1</v>
      </c>
      <c r="N47" s="9">
        <f t="shared" si="9"/>
        <v>1</v>
      </c>
      <c r="O47" s="10">
        <f t="shared" si="6"/>
        <v>3</v>
      </c>
      <c r="P47" s="7">
        <f t="shared" si="7"/>
        <v>2895.2107499999993</v>
      </c>
      <c r="Q47" s="3"/>
    </row>
    <row r="48" spans="1:17" s="1" customFormat="1" ht="12">
      <c r="A48" s="19" t="s">
        <v>69</v>
      </c>
      <c r="B48" s="3" t="s">
        <v>136</v>
      </c>
      <c r="C48" s="20" t="s">
        <v>70</v>
      </c>
      <c r="D48" s="5">
        <v>1</v>
      </c>
      <c r="E48" s="17">
        <v>2819.6999999999994</v>
      </c>
      <c r="F48" s="7">
        <f t="shared" si="1"/>
        <v>2819.6999999999994</v>
      </c>
      <c r="G48" s="8">
        <v>0.75</v>
      </c>
      <c r="H48" s="7">
        <f t="shared" si="2"/>
        <v>704.92499999999984</v>
      </c>
      <c r="I48" s="8">
        <v>0.01</v>
      </c>
      <c r="J48" s="7">
        <f t="shared" si="3"/>
        <v>711.97424999999987</v>
      </c>
      <c r="K48" s="6">
        <v>0</v>
      </c>
      <c r="L48" s="9">
        <f t="shared" si="4"/>
        <v>1</v>
      </c>
      <c r="M48" s="9">
        <f t="shared" si="9"/>
        <v>1</v>
      </c>
      <c r="N48" s="9">
        <f t="shared" si="9"/>
        <v>1</v>
      </c>
      <c r="O48" s="10">
        <f t="shared" si="6"/>
        <v>3</v>
      </c>
      <c r="P48" s="7">
        <f t="shared" si="7"/>
        <v>714.97424999999987</v>
      </c>
      <c r="Q48" s="3"/>
    </row>
    <row r="49" spans="1:17" s="1" customFormat="1" ht="12">
      <c r="A49" s="19" t="s">
        <v>71</v>
      </c>
      <c r="B49" s="3" t="s">
        <v>136</v>
      </c>
      <c r="C49" s="20" t="s">
        <v>72</v>
      </c>
      <c r="D49" s="5">
        <v>1</v>
      </c>
      <c r="E49" s="17">
        <v>10916.099999999999</v>
      </c>
      <c r="F49" s="7">
        <f t="shared" si="1"/>
        <v>10916.099999999999</v>
      </c>
      <c r="G49" s="8">
        <v>0.75</v>
      </c>
      <c r="H49" s="7">
        <f t="shared" si="2"/>
        <v>2729.0249999999996</v>
      </c>
      <c r="I49" s="8">
        <v>0.01</v>
      </c>
      <c r="J49" s="7">
        <f t="shared" si="3"/>
        <v>2756.3152499999997</v>
      </c>
      <c r="K49" s="6">
        <v>0</v>
      </c>
      <c r="L49" s="9">
        <f t="shared" si="4"/>
        <v>1</v>
      </c>
      <c r="M49" s="9">
        <f t="shared" si="9"/>
        <v>1</v>
      </c>
      <c r="N49" s="9">
        <f t="shared" si="9"/>
        <v>1</v>
      </c>
      <c r="O49" s="10">
        <f t="shared" si="6"/>
        <v>3</v>
      </c>
      <c r="P49" s="7">
        <f t="shared" si="7"/>
        <v>2759.3152499999997</v>
      </c>
      <c r="Q49" s="3"/>
    </row>
    <row r="50" spans="1:17" s="1" customFormat="1" ht="12">
      <c r="A50" s="2" t="s">
        <v>73</v>
      </c>
      <c r="B50" s="3" t="s">
        <v>136</v>
      </c>
      <c r="C50" s="16" t="s">
        <v>74</v>
      </c>
      <c r="D50" s="5">
        <v>1</v>
      </c>
      <c r="E50" s="17">
        <v>3510</v>
      </c>
      <c r="F50" s="7">
        <f t="shared" si="1"/>
        <v>3510</v>
      </c>
      <c r="G50" s="8">
        <v>0.99</v>
      </c>
      <c r="H50" s="7">
        <f t="shared" si="2"/>
        <v>35.10000000000003</v>
      </c>
      <c r="I50" s="8">
        <v>0.01</v>
      </c>
      <c r="J50" s="7">
        <f t="shared" si="3"/>
        <v>35.451000000000029</v>
      </c>
      <c r="K50" s="6">
        <v>0</v>
      </c>
      <c r="L50" s="9">
        <f t="shared" si="4"/>
        <v>1</v>
      </c>
      <c r="M50" s="9">
        <f t="shared" si="9"/>
        <v>1</v>
      </c>
      <c r="N50" s="9">
        <f t="shared" si="9"/>
        <v>1</v>
      </c>
      <c r="O50" s="10">
        <f t="shared" si="6"/>
        <v>3</v>
      </c>
      <c r="P50" s="7">
        <f t="shared" si="7"/>
        <v>38.451000000000029</v>
      </c>
      <c r="Q50" s="3"/>
    </row>
    <row r="51" spans="1:17" s="1" customFormat="1" ht="12">
      <c r="A51" s="2" t="s">
        <v>75</v>
      </c>
      <c r="B51" s="3" t="s">
        <v>136</v>
      </c>
      <c r="C51" s="16" t="s">
        <v>76</v>
      </c>
      <c r="D51" s="5">
        <v>1</v>
      </c>
      <c r="E51" s="17">
        <v>2527.1999999999994</v>
      </c>
      <c r="F51" s="7">
        <f t="shared" si="1"/>
        <v>2527.1999999999994</v>
      </c>
      <c r="G51" s="8">
        <v>0.99</v>
      </c>
      <c r="H51" s="7">
        <f t="shared" si="2"/>
        <v>25.272000000000016</v>
      </c>
      <c r="I51" s="8">
        <v>0.01</v>
      </c>
      <c r="J51" s="7">
        <f t="shared" si="3"/>
        <v>25.524720000000016</v>
      </c>
      <c r="K51" s="6">
        <v>0</v>
      </c>
      <c r="L51" s="9">
        <f t="shared" si="4"/>
        <v>1</v>
      </c>
      <c r="M51" s="9">
        <f t="shared" si="9"/>
        <v>1</v>
      </c>
      <c r="N51" s="9">
        <f t="shared" si="9"/>
        <v>1</v>
      </c>
      <c r="O51" s="10">
        <f t="shared" si="6"/>
        <v>3</v>
      </c>
      <c r="P51" s="7">
        <f t="shared" si="7"/>
        <v>28.524720000000016</v>
      </c>
      <c r="Q51" s="3"/>
    </row>
    <row r="52" spans="1:17" s="1" customFormat="1" ht="12">
      <c r="A52" s="2" t="s">
        <v>77</v>
      </c>
      <c r="B52" s="3" t="s">
        <v>136</v>
      </c>
      <c r="C52" s="16" t="s">
        <v>78</v>
      </c>
      <c r="D52" s="5">
        <v>1</v>
      </c>
      <c r="E52" s="17">
        <v>4913.9999999999991</v>
      </c>
      <c r="F52" s="7">
        <f t="shared" si="1"/>
        <v>4913.9999999999991</v>
      </c>
      <c r="G52" s="8">
        <v>0.75</v>
      </c>
      <c r="H52" s="7">
        <f t="shared" si="2"/>
        <v>1228.4999999999998</v>
      </c>
      <c r="I52" s="8">
        <v>0.01</v>
      </c>
      <c r="J52" s="7">
        <f t="shared" si="3"/>
        <v>1240.7849999999999</v>
      </c>
      <c r="K52" s="6">
        <v>0</v>
      </c>
      <c r="L52" s="9">
        <f t="shared" si="4"/>
        <v>1</v>
      </c>
      <c r="M52" s="9">
        <f t="shared" si="9"/>
        <v>1</v>
      </c>
      <c r="N52" s="9">
        <f t="shared" si="9"/>
        <v>1</v>
      </c>
      <c r="O52" s="10">
        <f t="shared" si="6"/>
        <v>3</v>
      </c>
      <c r="P52" s="7">
        <f t="shared" si="7"/>
        <v>1243.7849999999999</v>
      </c>
      <c r="Q52" s="3"/>
    </row>
    <row r="53" spans="1:17" s="1" customFormat="1" ht="108">
      <c r="A53" s="2"/>
      <c r="B53" s="3" t="s">
        <v>136</v>
      </c>
      <c r="C53" s="21" t="s">
        <v>137</v>
      </c>
      <c r="D53" s="5">
        <v>1</v>
      </c>
      <c r="E53" s="17">
        <v>32000</v>
      </c>
      <c r="F53" s="7">
        <f t="shared" si="1"/>
        <v>32000</v>
      </c>
      <c r="G53" s="8">
        <v>0.75</v>
      </c>
      <c r="H53" s="7">
        <f t="shared" si="2"/>
        <v>8000</v>
      </c>
      <c r="I53" s="8">
        <v>0.01</v>
      </c>
      <c r="J53" s="7">
        <f t="shared" si="3"/>
        <v>8080</v>
      </c>
      <c r="K53" s="6">
        <v>0</v>
      </c>
      <c r="L53" s="9">
        <f t="shared" si="4"/>
        <v>1</v>
      </c>
      <c r="M53" s="9">
        <f t="shared" si="9"/>
        <v>1</v>
      </c>
      <c r="N53" s="9">
        <f t="shared" si="9"/>
        <v>1</v>
      </c>
      <c r="O53" s="10">
        <f t="shared" si="6"/>
        <v>3</v>
      </c>
      <c r="P53" s="7">
        <f t="shared" si="7"/>
        <v>8083</v>
      </c>
      <c r="Q53" s="3"/>
    </row>
    <row r="54" spans="1:17" s="1" customFormat="1" ht="12">
      <c r="A54" s="19" t="s">
        <v>79</v>
      </c>
      <c r="B54" s="18" t="s">
        <v>138</v>
      </c>
      <c r="C54" s="20" t="s">
        <v>80</v>
      </c>
      <c r="D54" s="5">
        <v>1</v>
      </c>
      <c r="E54" s="22">
        <v>20112.799999999996</v>
      </c>
      <c r="F54" s="7">
        <f t="shared" si="1"/>
        <v>20112.799999999996</v>
      </c>
      <c r="G54" s="8">
        <v>0.99</v>
      </c>
      <c r="H54" s="7">
        <f t="shared" si="2"/>
        <v>201.12800000000013</v>
      </c>
      <c r="I54" s="8">
        <v>0.01</v>
      </c>
      <c r="J54" s="7">
        <f t="shared" si="3"/>
        <v>203.13928000000013</v>
      </c>
      <c r="K54" s="6">
        <v>0</v>
      </c>
      <c r="L54" s="9">
        <f t="shared" si="4"/>
        <v>1</v>
      </c>
      <c r="M54" s="9">
        <f t="shared" si="9"/>
        <v>1</v>
      </c>
      <c r="N54" s="9">
        <f t="shared" si="9"/>
        <v>1</v>
      </c>
      <c r="O54" s="10">
        <f t="shared" si="6"/>
        <v>3</v>
      </c>
      <c r="P54" s="7">
        <f t="shared" si="7"/>
        <v>206.13928000000013</v>
      </c>
      <c r="Q54" s="3"/>
    </row>
    <row r="55" spans="1:17" s="1" customFormat="1" ht="12">
      <c r="A55" s="19" t="s">
        <v>81</v>
      </c>
      <c r="B55" s="18" t="s">
        <v>138</v>
      </c>
      <c r="C55" s="20" t="s">
        <v>82</v>
      </c>
      <c r="D55" s="5">
        <v>1</v>
      </c>
      <c r="E55" s="22">
        <v>20712.799999999996</v>
      </c>
      <c r="F55" s="7">
        <f t="shared" si="1"/>
        <v>20712.799999999996</v>
      </c>
      <c r="G55" s="8">
        <v>0.75</v>
      </c>
      <c r="H55" s="7">
        <f t="shared" si="2"/>
        <v>5178.1999999999989</v>
      </c>
      <c r="I55" s="8">
        <v>0.01</v>
      </c>
      <c r="J55" s="7">
        <f t="shared" si="3"/>
        <v>5229.9819999999991</v>
      </c>
      <c r="K55" s="6">
        <v>0</v>
      </c>
      <c r="L55" s="9">
        <f t="shared" si="4"/>
        <v>1</v>
      </c>
      <c r="M55" s="9">
        <f t="shared" si="9"/>
        <v>1</v>
      </c>
      <c r="N55" s="9">
        <f t="shared" si="9"/>
        <v>1</v>
      </c>
      <c r="O55" s="10">
        <f t="shared" si="6"/>
        <v>3</v>
      </c>
      <c r="P55" s="7">
        <f t="shared" si="7"/>
        <v>5232.9819999999991</v>
      </c>
      <c r="Q55" s="3"/>
    </row>
    <row r="56" spans="1:17" s="1" customFormat="1" ht="12">
      <c r="A56" s="19" t="s">
        <v>139</v>
      </c>
      <c r="B56" s="18" t="s">
        <v>138</v>
      </c>
      <c r="C56" s="20" t="s">
        <v>83</v>
      </c>
      <c r="D56" s="5">
        <v>1</v>
      </c>
      <c r="E56" s="22">
        <v>27982.799999999996</v>
      </c>
      <c r="F56" s="7">
        <f t="shared" si="1"/>
        <v>27982.799999999996</v>
      </c>
      <c r="G56" s="8">
        <v>0.75</v>
      </c>
      <c r="H56" s="7">
        <f t="shared" si="2"/>
        <v>6995.6999999999989</v>
      </c>
      <c r="I56" s="8">
        <v>0.01</v>
      </c>
      <c r="J56" s="7">
        <f t="shared" si="3"/>
        <v>7065.6569999999992</v>
      </c>
      <c r="K56" s="6">
        <v>0</v>
      </c>
      <c r="L56" s="9">
        <f t="shared" si="4"/>
        <v>1</v>
      </c>
      <c r="M56" s="9">
        <f t="shared" ref="M56:N71" si="10">L56</f>
        <v>1</v>
      </c>
      <c r="N56" s="9">
        <f t="shared" si="10"/>
        <v>1</v>
      </c>
      <c r="O56" s="10">
        <f t="shared" si="6"/>
        <v>3</v>
      </c>
      <c r="P56" s="7">
        <f t="shared" si="7"/>
        <v>7068.6569999999992</v>
      </c>
      <c r="Q56" s="3"/>
    </row>
    <row r="57" spans="1:17" s="1" customFormat="1" ht="12">
      <c r="A57" s="19" t="s">
        <v>140</v>
      </c>
      <c r="B57" s="18" t="s">
        <v>138</v>
      </c>
      <c r="C57" s="20" t="s">
        <v>84</v>
      </c>
      <c r="D57" s="5">
        <v>1</v>
      </c>
      <c r="E57" s="22">
        <v>37062.799999999996</v>
      </c>
      <c r="F57" s="7">
        <f t="shared" si="1"/>
        <v>37062.799999999996</v>
      </c>
      <c r="G57" s="8">
        <v>0.75</v>
      </c>
      <c r="H57" s="7">
        <f t="shared" si="2"/>
        <v>9265.6999999999989</v>
      </c>
      <c r="I57" s="8">
        <v>0.01</v>
      </c>
      <c r="J57" s="7">
        <f t="shared" si="3"/>
        <v>9358.3569999999982</v>
      </c>
      <c r="K57" s="6">
        <v>0</v>
      </c>
      <c r="L57" s="9">
        <f t="shared" si="4"/>
        <v>1</v>
      </c>
      <c r="M57" s="9">
        <f t="shared" si="10"/>
        <v>1</v>
      </c>
      <c r="N57" s="9">
        <f t="shared" si="10"/>
        <v>1</v>
      </c>
      <c r="O57" s="10">
        <f t="shared" si="6"/>
        <v>3</v>
      </c>
      <c r="P57" s="7">
        <f t="shared" si="7"/>
        <v>9361.3569999999982</v>
      </c>
      <c r="Q57" s="3"/>
    </row>
    <row r="58" spans="1:17" s="1" customFormat="1" ht="12">
      <c r="A58" s="19" t="s">
        <v>85</v>
      </c>
      <c r="B58" s="18" t="s">
        <v>138</v>
      </c>
      <c r="C58" s="20" t="s">
        <v>86</v>
      </c>
      <c r="D58" s="5">
        <v>1</v>
      </c>
      <c r="E58" s="22">
        <v>53142.8</v>
      </c>
      <c r="F58" s="7">
        <f t="shared" si="1"/>
        <v>53142.8</v>
      </c>
      <c r="G58" s="8">
        <v>0.75</v>
      </c>
      <c r="H58" s="7">
        <f t="shared" si="2"/>
        <v>13285.7</v>
      </c>
      <c r="I58" s="8">
        <v>0.01</v>
      </c>
      <c r="J58" s="7">
        <f t="shared" si="3"/>
        <v>13418.557000000001</v>
      </c>
      <c r="K58" s="6">
        <v>0</v>
      </c>
      <c r="L58" s="9">
        <f t="shared" si="4"/>
        <v>1</v>
      </c>
      <c r="M58" s="9">
        <f t="shared" si="10"/>
        <v>1</v>
      </c>
      <c r="N58" s="9">
        <f t="shared" si="10"/>
        <v>1</v>
      </c>
      <c r="O58" s="10">
        <f t="shared" si="6"/>
        <v>3</v>
      </c>
      <c r="P58" s="7">
        <f t="shared" si="7"/>
        <v>13421.557000000001</v>
      </c>
      <c r="Q58" s="3"/>
    </row>
    <row r="59" spans="1:17" s="1" customFormat="1" ht="12">
      <c r="A59" s="19" t="s">
        <v>87</v>
      </c>
      <c r="B59" s="18" t="s">
        <v>138</v>
      </c>
      <c r="C59" s="20" t="s">
        <v>88</v>
      </c>
      <c r="D59" s="5">
        <v>1</v>
      </c>
      <c r="E59" s="22">
        <v>39802.799999999996</v>
      </c>
      <c r="F59" s="7">
        <f t="shared" si="1"/>
        <v>39802.799999999996</v>
      </c>
      <c r="G59" s="8">
        <v>0.75</v>
      </c>
      <c r="H59" s="7">
        <f t="shared" si="2"/>
        <v>9950.6999999999989</v>
      </c>
      <c r="I59" s="8">
        <v>0.01</v>
      </c>
      <c r="J59" s="7">
        <f t="shared" si="3"/>
        <v>10050.206999999999</v>
      </c>
      <c r="K59" s="6">
        <v>0</v>
      </c>
      <c r="L59" s="9">
        <f t="shared" si="4"/>
        <v>1</v>
      </c>
      <c r="M59" s="9">
        <f t="shared" si="10"/>
        <v>1</v>
      </c>
      <c r="N59" s="9">
        <f t="shared" si="10"/>
        <v>1</v>
      </c>
      <c r="O59" s="10">
        <f t="shared" si="6"/>
        <v>3</v>
      </c>
      <c r="P59" s="7">
        <f t="shared" si="7"/>
        <v>10053.206999999999</v>
      </c>
      <c r="Q59" s="3"/>
    </row>
    <row r="60" spans="1:17" s="1" customFormat="1" ht="12">
      <c r="A60" s="18" t="s">
        <v>89</v>
      </c>
      <c r="B60" s="18" t="s">
        <v>141</v>
      </c>
      <c r="C60" s="20" t="s">
        <v>90</v>
      </c>
      <c r="D60" s="5">
        <v>1</v>
      </c>
      <c r="E60" s="22">
        <v>3743.9999999999995</v>
      </c>
      <c r="F60" s="7">
        <f t="shared" si="1"/>
        <v>3743.9999999999995</v>
      </c>
      <c r="G60" s="8">
        <v>0.99</v>
      </c>
      <c r="H60" s="7">
        <f t="shared" si="2"/>
        <v>37.440000000000026</v>
      </c>
      <c r="I60" s="8">
        <v>0.01</v>
      </c>
      <c r="J60" s="7">
        <f t="shared" si="3"/>
        <v>37.814400000000028</v>
      </c>
      <c r="K60" s="6">
        <v>0</v>
      </c>
      <c r="L60" s="9">
        <f t="shared" si="4"/>
        <v>1</v>
      </c>
      <c r="M60" s="9">
        <f t="shared" si="10"/>
        <v>1</v>
      </c>
      <c r="N60" s="9">
        <f t="shared" si="10"/>
        <v>1</v>
      </c>
      <c r="O60" s="10">
        <f t="shared" si="6"/>
        <v>3</v>
      </c>
      <c r="P60" s="7">
        <f t="shared" si="7"/>
        <v>40.814400000000028</v>
      </c>
      <c r="Q60" s="3"/>
    </row>
    <row r="61" spans="1:17" s="1" customFormat="1" ht="12">
      <c r="A61" s="18" t="s">
        <v>91</v>
      </c>
      <c r="B61" s="18" t="s">
        <v>141</v>
      </c>
      <c r="C61" s="20" t="s">
        <v>92</v>
      </c>
      <c r="D61" s="5">
        <v>1</v>
      </c>
      <c r="E61" s="22">
        <v>13302.9</v>
      </c>
      <c r="F61" s="7">
        <f t="shared" si="1"/>
        <v>13302.9</v>
      </c>
      <c r="G61" s="8">
        <v>0.99</v>
      </c>
      <c r="H61" s="7">
        <f t="shared" si="2"/>
        <v>133.02900000000011</v>
      </c>
      <c r="I61" s="8">
        <v>0.01</v>
      </c>
      <c r="J61" s="7">
        <f t="shared" si="3"/>
        <v>134.3592900000001</v>
      </c>
      <c r="K61" s="6">
        <v>0</v>
      </c>
      <c r="L61" s="9">
        <f t="shared" si="4"/>
        <v>1</v>
      </c>
      <c r="M61" s="9">
        <f t="shared" si="10"/>
        <v>1</v>
      </c>
      <c r="N61" s="9">
        <f t="shared" si="10"/>
        <v>1</v>
      </c>
      <c r="O61" s="10">
        <f t="shared" si="6"/>
        <v>3</v>
      </c>
      <c r="P61" s="7">
        <f t="shared" si="7"/>
        <v>137.3592900000001</v>
      </c>
      <c r="Q61" s="3"/>
    </row>
    <row r="62" spans="1:17" s="1" customFormat="1" ht="12">
      <c r="A62" s="18" t="s">
        <v>93</v>
      </c>
      <c r="B62" s="18" t="s">
        <v>141</v>
      </c>
      <c r="C62" s="20" t="s">
        <v>94</v>
      </c>
      <c r="D62" s="5">
        <v>1</v>
      </c>
      <c r="E62" s="22">
        <v>14625</v>
      </c>
      <c r="F62" s="7">
        <f t="shared" si="1"/>
        <v>14625</v>
      </c>
      <c r="G62" s="8">
        <v>0.75</v>
      </c>
      <c r="H62" s="7">
        <f t="shared" si="2"/>
        <v>3656.25</v>
      </c>
      <c r="I62" s="8">
        <v>0.01</v>
      </c>
      <c r="J62" s="7">
        <f t="shared" si="3"/>
        <v>3692.8125</v>
      </c>
      <c r="K62" s="6">
        <v>0</v>
      </c>
      <c r="L62" s="9">
        <f t="shared" si="4"/>
        <v>1</v>
      </c>
      <c r="M62" s="9">
        <f t="shared" si="10"/>
        <v>1</v>
      </c>
      <c r="N62" s="9">
        <f t="shared" si="10"/>
        <v>1</v>
      </c>
      <c r="O62" s="10">
        <f t="shared" si="6"/>
        <v>3</v>
      </c>
      <c r="P62" s="7">
        <f t="shared" si="7"/>
        <v>3695.8125</v>
      </c>
      <c r="Q62" s="3"/>
    </row>
    <row r="63" spans="1:17" s="1" customFormat="1" ht="12">
      <c r="A63" s="18" t="s">
        <v>142</v>
      </c>
      <c r="B63" s="18" t="s">
        <v>141</v>
      </c>
      <c r="C63" s="20" t="s">
        <v>95</v>
      </c>
      <c r="D63" s="5">
        <v>1</v>
      </c>
      <c r="E63" s="22">
        <v>15163.199999999999</v>
      </c>
      <c r="F63" s="7">
        <f t="shared" si="1"/>
        <v>15163.199999999999</v>
      </c>
      <c r="G63" s="8">
        <v>0.75</v>
      </c>
      <c r="H63" s="7">
        <f t="shared" si="2"/>
        <v>3790.7999999999997</v>
      </c>
      <c r="I63" s="8">
        <v>0.01</v>
      </c>
      <c r="J63" s="7">
        <f t="shared" si="3"/>
        <v>3828.7079999999996</v>
      </c>
      <c r="K63" s="6">
        <v>0</v>
      </c>
      <c r="L63" s="9">
        <f t="shared" si="4"/>
        <v>1</v>
      </c>
      <c r="M63" s="9">
        <f t="shared" si="10"/>
        <v>1</v>
      </c>
      <c r="N63" s="9">
        <f t="shared" si="10"/>
        <v>1</v>
      </c>
      <c r="O63" s="10">
        <f t="shared" si="6"/>
        <v>3</v>
      </c>
      <c r="P63" s="7">
        <f t="shared" si="7"/>
        <v>3831.7079999999996</v>
      </c>
      <c r="Q63" s="3"/>
    </row>
    <row r="64" spans="1:17" s="1" customFormat="1" ht="12">
      <c r="A64" s="18" t="s">
        <v>96</v>
      </c>
      <c r="B64" s="18" t="s">
        <v>141</v>
      </c>
      <c r="C64" s="20" t="s">
        <v>97</v>
      </c>
      <c r="D64" s="5">
        <v>1</v>
      </c>
      <c r="E64" s="22">
        <v>4235.3999999999996</v>
      </c>
      <c r="F64" s="7">
        <f t="shared" si="1"/>
        <v>4235.3999999999996</v>
      </c>
      <c r="G64" s="8">
        <v>0.75</v>
      </c>
      <c r="H64" s="7">
        <f t="shared" si="2"/>
        <v>1058.8499999999999</v>
      </c>
      <c r="I64" s="8">
        <v>0.01</v>
      </c>
      <c r="J64" s="7">
        <f t="shared" si="3"/>
        <v>1069.4385</v>
      </c>
      <c r="K64" s="6">
        <v>0</v>
      </c>
      <c r="L64" s="9">
        <f t="shared" si="4"/>
        <v>1</v>
      </c>
      <c r="M64" s="9">
        <f t="shared" si="10"/>
        <v>1</v>
      </c>
      <c r="N64" s="9">
        <f t="shared" si="10"/>
        <v>1</v>
      </c>
      <c r="O64" s="10">
        <f t="shared" si="6"/>
        <v>3</v>
      </c>
      <c r="P64" s="7">
        <f t="shared" si="7"/>
        <v>1072.4385</v>
      </c>
      <c r="Q64" s="3"/>
    </row>
    <row r="65" spans="1:17" s="1" customFormat="1" ht="12">
      <c r="A65" s="18" t="s">
        <v>143</v>
      </c>
      <c r="B65" s="18" t="s">
        <v>144</v>
      </c>
      <c r="C65" s="20" t="s">
        <v>98</v>
      </c>
      <c r="D65" s="5">
        <v>1</v>
      </c>
      <c r="E65" s="22">
        <v>58.499999999999993</v>
      </c>
      <c r="F65" s="7">
        <f t="shared" si="1"/>
        <v>58.499999999999993</v>
      </c>
      <c r="G65" s="8">
        <v>0.75</v>
      </c>
      <c r="H65" s="7">
        <f t="shared" si="2"/>
        <v>14.624999999999998</v>
      </c>
      <c r="I65" s="8">
        <v>0.01</v>
      </c>
      <c r="J65" s="7">
        <f t="shared" si="3"/>
        <v>14.771249999999998</v>
      </c>
      <c r="K65" s="6">
        <v>0</v>
      </c>
      <c r="L65" s="9">
        <f t="shared" si="4"/>
        <v>1</v>
      </c>
      <c r="M65" s="9">
        <f t="shared" si="10"/>
        <v>1</v>
      </c>
      <c r="N65" s="9">
        <f t="shared" si="10"/>
        <v>1</v>
      </c>
      <c r="O65" s="10">
        <f t="shared" si="6"/>
        <v>3</v>
      </c>
      <c r="P65" s="7">
        <f t="shared" si="7"/>
        <v>17.771249999999998</v>
      </c>
      <c r="Q65" s="3"/>
    </row>
    <row r="66" spans="1:17" s="1" customFormat="1" ht="12">
      <c r="A66" s="18" t="s">
        <v>99</v>
      </c>
      <c r="B66" s="18" t="s">
        <v>144</v>
      </c>
      <c r="C66" s="20" t="s">
        <v>100</v>
      </c>
      <c r="D66" s="5">
        <v>1</v>
      </c>
      <c r="E66" s="22">
        <v>1579.4999999999998</v>
      </c>
      <c r="F66" s="7">
        <f t="shared" si="1"/>
        <v>1579.4999999999998</v>
      </c>
      <c r="G66" s="8">
        <v>0.99</v>
      </c>
      <c r="H66" s="7">
        <f t="shared" si="2"/>
        <v>15.795000000000012</v>
      </c>
      <c r="I66" s="8">
        <v>0.01</v>
      </c>
      <c r="J66" s="7">
        <f t="shared" si="3"/>
        <v>15.952950000000012</v>
      </c>
      <c r="K66" s="6">
        <v>0</v>
      </c>
      <c r="L66" s="9">
        <f t="shared" si="4"/>
        <v>1</v>
      </c>
      <c r="M66" s="9">
        <f t="shared" si="10"/>
        <v>1</v>
      </c>
      <c r="N66" s="9">
        <f t="shared" si="10"/>
        <v>1</v>
      </c>
      <c r="O66" s="10">
        <f t="shared" si="6"/>
        <v>3</v>
      </c>
      <c r="P66" s="7">
        <f t="shared" si="7"/>
        <v>18.952950000000012</v>
      </c>
      <c r="Q66" s="3"/>
    </row>
    <row r="67" spans="1:17" s="1" customFormat="1" ht="12">
      <c r="A67" s="18" t="s">
        <v>101</v>
      </c>
      <c r="B67" s="18" t="s">
        <v>144</v>
      </c>
      <c r="C67" s="20" t="s">
        <v>102</v>
      </c>
      <c r="D67" s="5">
        <v>1</v>
      </c>
      <c r="E67" s="22">
        <v>1895.3999999999999</v>
      </c>
      <c r="F67" s="7">
        <f t="shared" si="1"/>
        <v>1895.3999999999999</v>
      </c>
      <c r="G67" s="8">
        <v>0.75</v>
      </c>
      <c r="H67" s="7">
        <f t="shared" si="2"/>
        <v>473.84999999999997</v>
      </c>
      <c r="I67" s="8">
        <v>0.01</v>
      </c>
      <c r="J67" s="7">
        <f t="shared" si="3"/>
        <v>478.58849999999995</v>
      </c>
      <c r="K67" s="6">
        <v>0</v>
      </c>
      <c r="L67" s="9">
        <f t="shared" si="4"/>
        <v>1</v>
      </c>
      <c r="M67" s="9">
        <f t="shared" si="10"/>
        <v>1</v>
      </c>
      <c r="N67" s="9">
        <f t="shared" si="10"/>
        <v>1</v>
      </c>
      <c r="O67" s="10">
        <f t="shared" si="6"/>
        <v>3</v>
      </c>
      <c r="P67" s="7">
        <f t="shared" si="7"/>
        <v>481.58849999999995</v>
      </c>
      <c r="Q67" s="3"/>
    </row>
    <row r="68" spans="1:17" s="1" customFormat="1" ht="12">
      <c r="A68" s="18" t="s">
        <v>103</v>
      </c>
      <c r="B68" s="18" t="s">
        <v>144</v>
      </c>
      <c r="C68" s="20" t="s">
        <v>104</v>
      </c>
      <c r="D68" s="5">
        <v>1</v>
      </c>
      <c r="E68" s="22">
        <v>3474.8999999999992</v>
      </c>
      <c r="F68" s="7">
        <f t="shared" si="1"/>
        <v>3474.8999999999992</v>
      </c>
      <c r="G68" s="8">
        <v>0.75</v>
      </c>
      <c r="H68" s="7">
        <f t="shared" si="2"/>
        <v>868.7249999999998</v>
      </c>
      <c r="I68" s="8">
        <v>0.01</v>
      </c>
      <c r="J68" s="7">
        <f t="shared" si="3"/>
        <v>877.41224999999974</v>
      </c>
      <c r="K68" s="6">
        <v>0</v>
      </c>
      <c r="L68" s="9">
        <f t="shared" si="4"/>
        <v>1</v>
      </c>
      <c r="M68" s="9">
        <f t="shared" si="10"/>
        <v>1</v>
      </c>
      <c r="N68" s="9">
        <f t="shared" si="10"/>
        <v>1</v>
      </c>
      <c r="O68" s="10">
        <f t="shared" si="6"/>
        <v>3</v>
      </c>
      <c r="P68" s="7">
        <f t="shared" si="7"/>
        <v>880.41224999999974</v>
      </c>
      <c r="Q68" s="3"/>
    </row>
    <row r="69" spans="1:17" s="1" customFormat="1" ht="12">
      <c r="A69" s="19" t="s">
        <v>105</v>
      </c>
      <c r="B69" s="18" t="s">
        <v>145</v>
      </c>
      <c r="C69" s="20" t="s">
        <v>106</v>
      </c>
      <c r="D69" s="5">
        <v>1</v>
      </c>
      <c r="E69" s="22">
        <v>16426.799999999996</v>
      </c>
      <c r="F69" s="7">
        <f t="shared" si="1"/>
        <v>16426.799999999996</v>
      </c>
      <c r="G69" s="8">
        <v>0.75</v>
      </c>
      <c r="H69" s="7">
        <f t="shared" si="2"/>
        <v>4106.6999999999989</v>
      </c>
      <c r="I69" s="8">
        <v>0.01</v>
      </c>
      <c r="J69" s="7">
        <f t="shared" si="3"/>
        <v>4147.7669999999989</v>
      </c>
      <c r="K69" s="6">
        <v>0</v>
      </c>
      <c r="L69" s="9">
        <f t="shared" si="4"/>
        <v>1</v>
      </c>
      <c r="M69" s="9">
        <f t="shared" si="10"/>
        <v>1</v>
      </c>
      <c r="N69" s="9">
        <f t="shared" si="10"/>
        <v>1</v>
      </c>
      <c r="O69" s="10">
        <f t="shared" si="6"/>
        <v>3</v>
      </c>
      <c r="P69" s="7">
        <f t="shared" si="7"/>
        <v>4150.7669999999989</v>
      </c>
      <c r="Q69" s="3"/>
    </row>
    <row r="70" spans="1:17" s="1" customFormat="1" ht="12">
      <c r="A70" s="19" t="s">
        <v>146</v>
      </c>
      <c r="B70" s="18" t="s">
        <v>145</v>
      </c>
      <c r="C70" s="20" t="s">
        <v>147</v>
      </c>
      <c r="D70" s="5">
        <v>1</v>
      </c>
      <c r="E70" s="22">
        <v>5900</v>
      </c>
      <c r="F70" s="7">
        <f t="shared" si="1"/>
        <v>5900</v>
      </c>
      <c r="G70" s="8">
        <v>0.99</v>
      </c>
      <c r="H70" s="7">
        <f t="shared" si="2"/>
        <v>59.00000000000005</v>
      </c>
      <c r="I70" s="8">
        <v>0.01</v>
      </c>
      <c r="J70" s="7">
        <f t="shared" si="3"/>
        <v>59.590000000000053</v>
      </c>
      <c r="K70" s="6">
        <v>0</v>
      </c>
      <c r="L70" s="9">
        <f t="shared" si="4"/>
        <v>1</v>
      </c>
      <c r="M70" s="9">
        <f t="shared" si="10"/>
        <v>1</v>
      </c>
      <c r="N70" s="9">
        <f t="shared" si="10"/>
        <v>1</v>
      </c>
      <c r="O70" s="10">
        <f t="shared" si="6"/>
        <v>3</v>
      </c>
      <c r="P70" s="7">
        <f t="shared" si="7"/>
        <v>62.590000000000053</v>
      </c>
      <c r="Q70" s="3"/>
    </row>
    <row r="71" spans="1:17" s="1" customFormat="1" ht="12">
      <c r="A71" s="19" t="s">
        <v>107</v>
      </c>
      <c r="B71" s="18" t="s">
        <v>145</v>
      </c>
      <c r="C71" s="20" t="s">
        <v>108</v>
      </c>
      <c r="D71" s="5">
        <v>1</v>
      </c>
      <c r="E71" s="22">
        <v>11664.9</v>
      </c>
      <c r="F71" s="7">
        <f t="shared" si="1"/>
        <v>11664.9</v>
      </c>
      <c r="G71" s="8">
        <v>0.99</v>
      </c>
      <c r="H71" s="7">
        <f t="shared" si="2"/>
        <v>116.6490000000001</v>
      </c>
      <c r="I71" s="8">
        <v>0.01</v>
      </c>
      <c r="J71" s="7">
        <f t="shared" si="3"/>
        <v>117.8154900000001</v>
      </c>
      <c r="K71" s="6">
        <v>0</v>
      </c>
      <c r="L71" s="9">
        <f t="shared" si="4"/>
        <v>1</v>
      </c>
      <c r="M71" s="9">
        <f t="shared" si="10"/>
        <v>1</v>
      </c>
      <c r="N71" s="9">
        <f t="shared" si="10"/>
        <v>1</v>
      </c>
      <c r="O71" s="10">
        <f t="shared" si="6"/>
        <v>3</v>
      </c>
      <c r="P71" s="7">
        <f t="shared" si="7"/>
        <v>120.8154900000001</v>
      </c>
      <c r="Q71" s="3"/>
    </row>
    <row r="72" spans="1:17" s="1" customFormat="1" ht="12">
      <c r="A72" s="19" t="s">
        <v>148</v>
      </c>
      <c r="B72" s="18" t="s">
        <v>145</v>
      </c>
      <c r="C72" s="20" t="s">
        <v>109</v>
      </c>
      <c r="D72" s="5">
        <v>1</v>
      </c>
      <c r="E72" s="22">
        <v>14075.099999999999</v>
      </c>
      <c r="F72" s="7">
        <f t="shared" ref="F72:F80" si="11">IF(OR($D72="",$E72="")=TRUE,"",D72*E72)</f>
        <v>14075.099999999999</v>
      </c>
      <c r="G72" s="8">
        <v>0.75</v>
      </c>
      <c r="H72" s="7">
        <f t="shared" ref="H72:H80" si="12">IF(F72="","",F72*(1-G72))</f>
        <v>3518.7749999999996</v>
      </c>
      <c r="I72" s="8">
        <v>0.01</v>
      </c>
      <c r="J72" s="7">
        <f t="shared" ref="J72:J79" si="13">H72*(1+I72)</f>
        <v>3553.9627499999997</v>
      </c>
      <c r="K72" s="6">
        <v>0</v>
      </c>
      <c r="L72" s="9">
        <f t="shared" ref="L72:L79" si="14">D72</f>
        <v>1</v>
      </c>
      <c r="M72" s="9">
        <f t="shared" ref="M72:N79" si="15">L72</f>
        <v>1</v>
      </c>
      <c r="N72" s="9">
        <f t="shared" si="15"/>
        <v>1</v>
      </c>
      <c r="O72" s="10">
        <f t="shared" ref="O72:O80" si="16">SUM(L72:N72)</f>
        <v>3</v>
      </c>
      <c r="P72" s="7">
        <f t="shared" ref="P72:P80" si="17">J72+K72+O72</f>
        <v>3556.9627499999997</v>
      </c>
      <c r="Q72" s="3"/>
    </row>
    <row r="73" spans="1:17" s="1" customFormat="1" ht="12">
      <c r="A73" s="19" t="s">
        <v>110</v>
      </c>
      <c r="B73" s="18" t="s">
        <v>145</v>
      </c>
      <c r="C73" s="20" t="s">
        <v>111</v>
      </c>
      <c r="D73" s="5">
        <v>1</v>
      </c>
      <c r="E73" s="22">
        <v>28723.499999999996</v>
      </c>
      <c r="F73" s="7">
        <f t="shared" si="11"/>
        <v>28723.499999999996</v>
      </c>
      <c r="G73" s="8">
        <v>0.75</v>
      </c>
      <c r="H73" s="7">
        <f t="shared" si="12"/>
        <v>7180.8749999999991</v>
      </c>
      <c r="I73" s="8">
        <v>0.01</v>
      </c>
      <c r="J73" s="7">
        <f t="shared" si="13"/>
        <v>7252.6837499999992</v>
      </c>
      <c r="K73" s="6">
        <v>0</v>
      </c>
      <c r="L73" s="9">
        <f t="shared" si="14"/>
        <v>1</v>
      </c>
      <c r="M73" s="9">
        <f t="shared" si="15"/>
        <v>1</v>
      </c>
      <c r="N73" s="9">
        <f t="shared" si="15"/>
        <v>1</v>
      </c>
      <c r="O73" s="10">
        <f t="shared" si="16"/>
        <v>3</v>
      </c>
      <c r="P73" s="7">
        <f t="shared" si="17"/>
        <v>7255.6837499999992</v>
      </c>
      <c r="Q73" s="3"/>
    </row>
    <row r="74" spans="1:17" s="1" customFormat="1" ht="12">
      <c r="A74" s="15" t="s">
        <v>149</v>
      </c>
      <c r="B74" s="3" t="s">
        <v>150</v>
      </c>
      <c r="C74" s="12" t="s">
        <v>151</v>
      </c>
      <c r="D74" s="5">
        <v>1</v>
      </c>
      <c r="E74" s="11">
        <v>1200</v>
      </c>
      <c r="F74" s="7">
        <f t="shared" si="11"/>
        <v>1200</v>
      </c>
      <c r="G74" s="8">
        <v>0.99</v>
      </c>
      <c r="H74" s="7">
        <f t="shared" si="12"/>
        <v>12.000000000000011</v>
      </c>
      <c r="I74" s="8">
        <v>0.01</v>
      </c>
      <c r="J74" s="7">
        <f t="shared" si="13"/>
        <v>12.120000000000012</v>
      </c>
      <c r="K74" s="6">
        <v>0</v>
      </c>
      <c r="L74" s="9">
        <f t="shared" si="14"/>
        <v>1</v>
      </c>
      <c r="M74" s="9">
        <f t="shared" si="15"/>
        <v>1</v>
      </c>
      <c r="N74" s="9">
        <f t="shared" si="15"/>
        <v>1</v>
      </c>
      <c r="O74" s="10">
        <f t="shared" si="16"/>
        <v>3</v>
      </c>
      <c r="P74" s="7">
        <f t="shared" si="17"/>
        <v>15.120000000000012</v>
      </c>
      <c r="Q74" s="3"/>
    </row>
    <row r="75" spans="1:17" s="1" customFormat="1" ht="12">
      <c r="A75" s="23" t="s">
        <v>152</v>
      </c>
      <c r="B75" s="3" t="s">
        <v>153</v>
      </c>
      <c r="C75" s="12" t="s">
        <v>154</v>
      </c>
      <c r="D75" s="5">
        <v>1</v>
      </c>
      <c r="E75" s="11">
        <v>1200</v>
      </c>
      <c r="F75" s="7">
        <f t="shared" si="11"/>
        <v>1200</v>
      </c>
      <c r="G75" s="8">
        <v>0.75</v>
      </c>
      <c r="H75" s="7">
        <f t="shared" si="12"/>
        <v>300</v>
      </c>
      <c r="I75" s="8">
        <v>0.01</v>
      </c>
      <c r="J75" s="7">
        <f t="shared" si="13"/>
        <v>303</v>
      </c>
      <c r="K75" s="6">
        <v>0</v>
      </c>
      <c r="L75" s="9">
        <f t="shared" si="14"/>
        <v>1</v>
      </c>
      <c r="M75" s="9">
        <f t="shared" si="15"/>
        <v>1</v>
      </c>
      <c r="N75" s="9">
        <f t="shared" si="15"/>
        <v>1</v>
      </c>
      <c r="O75" s="10">
        <f t="shared" si="16"/>
        <v>3</v>
      </c>
      <c r="P75" s="7">
        <f t="shared" si="17"/>
        <v>306</v>
      </c>
      <c r="Q75" s="3"/>
    </row>
    <row r="76" spans="1:17" s="1" customFormat="1" ht="12">
      <c r="A76" s="24"/>
      <c r="B76" s="3" t="s">
        <v>155</v>
      </c>
      <c r="C76" s="12" t="s">
        <v>156</v>
      </c>
      <c r="D76" s="5">
        <v>1</v>
      </c>
      <c r="E76" s="11">
        <v>8000</v>
      </c>
      <c r="F76" s="7">
        <f t="shared" si="11"/>
        <v>8000</v>
      </c>
      <c r="G76" s="8">
        <v>0.75</v>
      </c>
      <c r="H76" s="7">
        <f t="shared" si="12"/>
        <v>2000</v>
      </c>
      <c r="I76" s="8">
        <v>0.01</v>
      </c>
      <c r="J76" s="7">
        <f t="shared" si="13"/>
        <v>2020</v>
      </c>
      <c r="K76" s="6">
        <v>0</v>
      </c>
      <c r="L76" s="9">
        <f t="shared" si="14"/>
        <v>1</v>
      </c>
      <c r="M76" s="9">
        <f t="shared" si="15"/>
        <v>1</v>
      </c>
      <c r="N76" s="9">
        <f t="shared" si="15"/>
        <v>1</v>
      </c>
      <c r="O76" s="10">
        <f t="shared" si="16"/>
        <v>3</v>
      </c>
      <c r="P76" s="7">
        <f t="shared" si="17"/>
        <v>2023</v>
      </c>
      <c r="Q76" s="3"/>
    </row>
    <row r="77" spans="1:17" s="1" customFormat="1" ht="48">
      <c r="A77" s="25" t="s">
        <v>157</v>
      </c>
      <c r="B77" s="25" t="s">
        <v>158</v>
      </c>
      <c r="C77" s="26" t="s">
        <v>159</v>
      </c>
      <c r="D77" s="5">
        <v>1</v>
      </c>
      <c r="E77" s="11">
        <v>2534.3369999999995</v>
      </c>
      <c r="F77" s="7">
        <f t="shared" si="11"/>
        <v>2534.3369999999995</v>
      </c>
      <c r="G77" s="8">
        <v>0.75</v>
      </c>
      <c r="H77" s="7">
        <f t="shared" si="12"/>
        <v>633.58424999999988</v>
      </c>
      <c r="I77" s="8">
        <v>0.01</v>
      </c>
      <c r="J77" s="7">
        <f t="shared" si="13"/>
        <v>639.9200924999999</v>
      </c>
      <c r="K77" s="6">
        <v>0</v>
      </c>
      <c r="L77" s="9">
        <f t="shared" si="14"/>
        <v>1</v>
      </c>
      <c r="M77" s="9">
        <f t="shared" si="15"/>
        <v>1</v>
      </c>
      <c r="N77" s="9">
        <f t="shared" si="15"/>
        <v>1</v>
      </c>
      <c r="O77" s="10">
        <f t="shared" si="16"/>
        <v>3</v>
      </c>
      <c r="P77" s="7">
        <f t="shared" si="17"/>
        <v>642.9200924999999</v>
      </c>
      <c r="Q77" s="3"/>
    </row>
    <row r="78" spans="1:17" s="1" customFormat="1" ht="36">
      <c r="A78" s="25" t="s">
        <v>160</v>
      </c>
      <c r="B78" s="25" t="s">
        <v>158</v>
      </c>
      <c r="C78" s="26" t="s">
        <v>161</v>
      </c>
      <c r="D78" s="5">
        <v>1</v>
      </c>
      <c r="E78" s="11">
        <v>4460.625</v>
      </c>
      <c r="F78" s="7">
        <f t="shared" si="11"/>
        <v>4460.625</v>
      </c>
      <c r="G78" s="8">
        <v>0.75</v>
      </c>
      <c r="H78" s="7">
        <f t="shared" si="12"/>
        <v>1115.15625</v>
      </c>
      <c r="I78" s="8">
        <v>0.01</v>
      </c>
      <c r="J78" s="7">
        <f t="shared" si="13"/>
        <v>1126.3078125</v>
      </c>
      <c r="K78" s="6">
        <v>0</v>
      </c>
      <c r="L78" s="9">
        <f t="shared" si="14"/>
        <v>1</v>
      </c>
      <c r="M78" s="9">
        <f t="shared" si="15"/>
        <v>1</v>
      </c>
      <c r="N78" s="9">
        <f t="shared" si="15"/>
        <v>1</v>
      </c>
      <c r="O78" s="10">
        <f t="shared" si="16"/>
        <v>3</v>
      </c>
      <c r="P78" s="7">
        <f t="shared" si="17"/>
        <v>1129.3078125</v>
      </c>
      <c r="Q78" s="3"/>
    </row>
    <row r="79" spans="1:17" s="1" customFormat="1" ht="60">
      <c r="A79" s="25" t="s">
        <v>162</v>
      </c>
      <c r="B79" s="25" t="s">
        <v>163</v>
      </c>
      <c r="C79" s="26" t="s">
        <v>164</v>
      </c>
      <c r="D79" s="5">
        <v>1</v>
      </c>
      <c r="E79" s="11">
        <v>1685.385</v>
      </c>
      <c r="F79" s="7">
        <f t="shared" si="11"/>
        <v>1685.385</v>
      </c>
      <c r="G79" s="8">
        <v>0.99</v>
      </c>
      <c r="H79" s="7">
        <f t="shared" si="12"/>
        <v>16.853850000000016</v>
      </c>
      <c r="I79" s="8">
        <v>0.01</v>
      </c>
      <c r="J79" s="7">
        <f t="shared" si="13"/>
        <v>17.022388500000016</v>
      </c>
      <c r="K79" s="6">
        <v>0</v>
      </c>
      <c r="L79" s="9">
        <f t="shared" si="14"/>
        <v>1</v>
      </c>
      <c r="M79" s="9">
        <f t="shared" si="15"/>
        <v>1</v>
      </c>
      <c r="N79" s="9">
        <f t="shared" si="15"/>
        <v>1</v>
      </c>
      <c r="O79" s="10">
        <f t="shared" si="16"/>
        <v>3</v>
      </c>
      <c r="P79" s="7">
        <f t="shared" si="17"/>
        <v>20.022388500000016</v>
      </c>
      <c r="Q79" s="3"/>
    </row>
    <row r="80" spans="1:17" s="1" customFormat="1" ht="12">
      <c r="A80" s="2"/>
      <c r="B80" s="12"/>
      <c r="C80" s="12"/>
      <c r="D80" s="5"/>
      <c r="E80" s="11"/>
      <c r="F80" s="7" t="str">
        <f t="shared" si="11"/>
        <v/>
      </c>
      <c r="G80" s="8"/>
      <c r="H80" s="7" t="str">
        <f t="shared" si="12"/>
        <v/>
      </c>
      <c r="I80" s="8"/>
      <c r="J80" s="7"/>
      <c r="K80" s="6"/>
      <c r="L80" s="9"/>
      <c r="M80" s="9"/>
      <c r="N80" s="9"/>
      <c r="O80" s="10">
        <f t="shared" si="16"/>
        <v>0</v>
      </c>
      <c r="P80" s="7">
        <f t="shared" si="17"/>
        <v>0</v>
      </c>
      <c r="Q80" s="3"/>
    </row>
    <row r="81" spans="1:17" s="1" customFormat="1" ht="12">
      <c r="A81" s="31" t="s">
        <v>691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2"/>
    </row>
    <row r="82" spans="1:17" s="28" customFormat="1" ht="36">
      <c r="A82" s="25" t="s">
        <v>165</v>
      </c>
      <c r="B82" s="25" t="s">
        <v>166</v>
      </c>
      <c r="C82" s="26" t="s">
        <v>167</v>
      </c>
      <c r="D82" s="5">
        <v>1</v>
      </c>
      <c r="E82" s="11">
        <v>90062.621999999988</v>
      </c>
      <c r="F82" s="7">
        <f t="shared" ref="F82:F145" si="18">IF(OR($D82="",$E82="")=TRUE,"",D82*E82)</f>
        <v>90062.621999999988</v>
      </c>
      <c r="G82" s="27">
        <v>0.6</v>
      </c>
      <c r="H82" s="7">
        <f t="shared" ref="H82:H145" si="19">IF(F82="","",F82*(1-G82))</f>
        <v>36025.048799999997</v>
      </c>
      <c r="I82" s="8">
        <v>0.01</v>
      </c>
      <c r="J82" s="7">
        <f t="shared" ref="J82:J145" si="20">H82*(1+I82)</f>
        <v>36385.299287999995</v>
      </c>
      <c r="K82" s="6">
        <v>0</v>
      </c>
      <c r="L82" s="9">
        <f t="shared" ref="L82:L145" si="21">D82</f>
        <v>1</v>
      </c>
      <c r="M82" s="9">
        <f t="shared" ref="M82:N97" si="22">L82</f>
        <v>1</v>
      </c>
      <c r="N82" s="9">
        <f t="shared" si="22"/>
        <v>1</v>
      </c>
      <c r="O82" s="10">
        <f t="shared" ref="O82:O145" si="23">SUM(L82:N82)</f>
        <v>3</v>
      </c>
      <c r="P82" s="7">
        <f t="shared" ref="P82:P145" si="24">J82+K82+O82</f>
        <v>36388.299287999995</v>
      </c>
      <c r="Q82" s="30"/>
    </row>
    <row r="83" spans="1:17" s="28" customFormat="1" ht="120">
      <c r="A83" s="25" t="s">
        <v>168</v>
      </c>
      <c r="B83" s="25" t="s">
        <v>166</v>
      </c>
      <c r="C83" s="26" t="s">
        <v>169</v>
      </c>
      <c r="D83" s="5">
        <v>1</v>
      </c>
      <c r="E83" s="11">
        <v>6722.2349999999988</v>
      </c>
      <c r="F83" s="7">
        <f t="shared" si="18"/>
        <v>6722.2349999999988</v>
      </c>
      <c r="G83" s="27">
        <v>0.6</v>
      </c>
      <c r="H83" s="7">
        <f t="shared" si="19"/>
        <v>2688.8939999999998</v>
      </c>
      <c r="I83" s="8">
        <v>0.01</v>
      </c>
      <c r="J83" s="7">
        <f t="shared" si="20"/>
        <v>2715.7829399999996</v>
      </c>
      <c r="K83" s="6">
        <v>0</v>
      </c>
      <c r="L83" s="9">
        <f t="shared" si="21"/>
        <v>1</v>
      </c>
      <c r="M83" s="9">
        <f t="shared" si="22"/>
        <v>1</v>
      </c>
      <c r="N83" s="9">
        <f t="shared" si="22"/>
        <v>1</v>
      </c>
      <c r="O83" s="10">
        <f t="shared" si="23"/>
        <v>3</v>
      </c>
      <c r="P83" s="7">
        <f t="shared" si="24"/>
        <v>2718.7829399999996</v>
      </c>
      <c r="Q83" s="30"/>
    </row>
    <row r="84" spans="1:17" s="28" customFormat="1" ht="144">
      <c r="A84" s="25" t="s">
        <v>170</v>
      </c>
      <c r="B84" s="25" t="s">
        <v>166</v>
      </c>
      <c r="C84" s="26" t="s">
        <v>171</v>
      </c>
      <c r="D84" s="5">
        <v>1</v>
      </c>
      <c r="E84" s="11">
        <v>22605.803999999996</v>
      </c>
      <c r="F84" s="7">
        <f t="shared" si="18"/>
        <v>22605.803999999996</v>
      </c>
      <c r="G84" s="27">
        <v>0.6</v>
      </c>
      <c r="H84" s="7">
        <f t="shared" si="19"/>
        <v>9042.3215999999993</v>
      </c>
      <c r="I84" s="8">
        <v>0.01</v>
      </c>
      <c r="J84" s="7">
        <f t="shared" si="20"/>
        <v>9132.7448159999985</v>
      </c>
      <c r="K84" s="6">
        <v>0</v>
      </c>
      <c r="L84" s="9">
        <f t="shared" si="21"/>
        <v>1</v>
      </c>
      <c r="M84" s="9">
        <f t="shared" si="22"/>
        <v>1</v>
      </c>
      <c r="N84" s="9">
        <f t="shared" si="22"/>
        <v>1</v>
      </c>
      <c r="O84" s="10">
        <f t="shared" si="23"/>
        <v>3</v>
      </c>
      <c r="P84" s="7">
        <f t="shared" si="24"/>
        <v>9135.7448159999985</v>
      </c>
      <c r="Q84" s="30"/>
    </row>
    <row r="85" spans="1:17" s="28" customFormat="1" ht="132">
      <c r="A85" s="25" t="s">
        <v>172</v>
      </c>
      <c r="B85" s="25" t="s">
        <v>166</v>
      </c>
      <c r="C85" s="26" t="s">
        <v>173</v>
      </c>
      <c r="D85" s="5">
        <v>1</v>
      </c>
      <c r="E85" s="11">
        <v>3958.2269999999999</v>
      </c>
      <c r="F85" s="7">
        <f t="shared" si="18"/>
        <v>3958.2269999999999</v>
      </c>
      <c r="G85" s="27">
        <v>0.6</v>
      </c>
      <c r="H85" s="7">
        <f t="shared" si="19"/>
        <v>1583.2908</v>
      </c>
      <c r="I85" s="8">
        <v>0.01</v>
      </c>
      <c r="J85" s="7">
        <f t="shared" si="20"/>
        <v>1599.1237080000001</v>
      </c>
      <c r="K85" s="6">
        <v>0</v>
      </c>
      <c r="L85" s="9">
        <f t="shared" si="21"/>
        <v>1</v>
      </c>
      <c r="M85" s="9">
        <f t="shared" si="22"/>
        <v>1</v>
      </c>
      <c r="N85" s="9">
        <f t="shared" si="22"/>
        <v>1</v>
      </c>
      <c r="O85" s="10">
        <f t="shared" si="23"/>
        <v>3</v>
      </c>
      <c r="P85" s="7">
        <f t="shared" si="24"/>
        <v>1602.1237080000001</v>
      </c>
      <c r="Q85" s="30"/>
    </row>
    <row r="86" spans="1:17" s="28" customFormat="1" ht="156">
      <c r="A86" s="25" t="s">
        <v>174</v>
      </c>
      <c r="B86" s="25" t="s">
        <v>166</v>
      </c>
      <c r="C86" s="26" t="s">
        <v>175</v>
      </c>
      <c r="D86" s="5">
        <v>1</v>
      </c>
      <c r="E86" s="11">
        <v>2640</v>
      </c>
      <c r="F86" s="7">
        <f t="shared" si="18"/>
        <v>2640</v>
      </c>
      <c r="G86" s="27">
        <v>0.6</v>
      </c>
      <c r="H86" s="7">
        <f t="shared" si="19"/>
        <v>1056</v>
      </c>
      <c r="I86" s="8">
        <v>0.01</v>
      </c>
      <c r="J86" s="7">
        <f t="shared" si="20"/>
        <v>1066.56</v>
      </c>
      <c r="K86" s="6">
        <v>0</v>
      </c>
      <c r="L86" s="9">
        <f t="shared" si="21"/>
        <v>1</v>
      </c>
      <c r="M86" s="9">
        <f t="shared" si="22"/>
        <v>1</v>
      </c>
      <c r="N86" s="9">
        <f t="shared" si="22"/>
        <v>1</v>
      </c>
      <c r="O86" s="10">
        <f t="shared" si="23"/>
        <v>3</v>
      </c>
      <c r="P86" s="7">
        <f t="shared" si="24"/>
        <v>1069.56</v>
      </c>
      <c r="Q86" s="30"/>
    </row>
    <row r="87" spans="1:17" s="28" customFormat="1" ht="144">
      <c r="A87" s="29" t="s">
        <v>176</v>
      </c>
      <c r="B87" s="25" t="s">
        <v>166</v>
      </c>
      <c r="C87" s="26" t="s">
        <v>177</v>
      </c>
      <c r="D87" s="5">
        <v>1</v>
      </c>
      <c r="E87" s="11">
        <v>3030.7679999999996</v>
      </c>
      <c r="F87" s="7">
        <f t="shared" si="18"/>
        <v>3030.7679999999996</v>
      </c>
      <c r="G87" s="27">
        <v>0.6</v>
      </c>
      <c r="H87" s="7">
        <f t="shared" si="19"/>
        <v>1212.3072</v>
      </c>
      <c r="I87" s="8">
        <v>0.01</v>
      </c>
      <c r="J87" s="7">
        <f t="shared" si="20"/>
        <v>1224.4302720000001</v>
      </c>
      <c r="K87" s="6">
        <v>0</v>
      </c>
      <c r="L87" s="9">
        <f t="shared" si="21"/>
        <v>1</v>
      </c>
      <c r="M87" s="9">
        <f t="shared" si="22"/>
        <v>1</v>
      </c>
      <c r="N87" s="9">
        <f t="shared" si="22"/>
        <v>1</v>
      </c>
      <c r="O87" s="10">
        <f t="shared" si="23"/>
        <v>3</v>
      </c>
      <c r="P87" s="7">
        <f t="shared" si="24"/>
        <v>1227.4302720000001</v>
      </c>
      <c r="Q87" s="30"/>
    </row>
    <row r="88" spans="1:17" s="28" customFormat="1" ht="144">
      <c r="A88" s="29" t="s">
        <v>178</v>
      </c>
      <c r="B88" s="25" t="s">
        <v>166</v>
      </c>
      <c r="C88" s="26" t="s">
        <v>179</v>
      </c>
      <c r="D88" s="5">
        <v>1</v>
      </c>
      <c r="E88" s="11">
        <v>10045.736999999999</v>
      </c>
      <c r="F88" s="7">
        <f t="shared" si="18"/>
        <v>10045.736999999999</v>
      </c>
      <c r="G88" s="27">
        <v>0.6</v>
      </c>
      <c r="H88" s="7">
        <f t="shared" si="19"/>
        <v>4018.2947999999997</v>
      </c>
      <c r="I88" s="8">
        <v>0.01</v>
      </c>
      <c r="J88" s="7">
        <f t="shared" si="20"/>
        <v>4058.4777479999998</v>
      </c>
      <c r="K88" s="6">
        <v>0</v>
      </c>
      <c r="L88" s="9">
        <f t="shared" si="21"/>
        <v>1</v>
      </c>
      <c r="M88" s="9">
        <f t="shared" si="22"/>
        <v>1</v>
      </c>
      <c r="N88" s="9">
        <f t="shared" si="22"/>
        <v>1</v>
      </c>
      <c r="O88" s="10">
        <f t="shared" si="23"/>
        <v>3</v>
      </c>
      <c r="P88" s="7">
        <f t="shared" si="24"/>
        <v>4061.4777479999998</v>
      </c>
      <c r="Q88" s="30"/>
    </row>
    <row r="89" spans="1:17" s="28" customFormat="1" ht="132">
      <c r="A89" s="29" t="s">
        <v>180</v>
      </c>
      <c r="B89" s="25" t="s">
        <v>166</v>
      </c>
      <c r="C89" s="26" t="s">
        <v>181</v>
      </c>
      <c r="D89" s="5">
        <v>1</v>
      </c>
      <c r="E89" s="11">
        <v>8058.3749999999991</v>
      </c>
      <c r="F89" s="7">
        <f t="shared" si="18"/>
        <v>8058.3749999999991</v>
      </c>
      <c r="G89" s="27">
        <v>0.6</v>
      </c>
      <c r="H89" s="7">
        <f t="shared" si="19"/>
        <v>3223.35</v>
      </c>
      <c r="I89" s="8">
        <v>0.01</v>
      </c>
      <c r="J89" s="7">
        <f t="shared" si="20"/>
        <v>3255.5834999999997</v>
      </c>
      <c r="K89" s="6">
        <v>0</v>
      </c>
      <c r="L89" s="9">
        <f t="shared" si="21"/>
        <v>1</v>
      </c>
      <c r="M89" s="9">
        <f t="shared" si="22"/>
        <v>1</v>
      </c>
      <c r="N89" s="9">
        <f t="shared" si="22"/>
        <v>1</v>
      </c>
      <c r="O89" s="10">
        <f t="shared" si="23"/>
        <v>3</v>
      </c>
      <c r="P89" s="7">
        <f t="shared" si="24"/>
        <v>3258.5834999999997</v>
      </c>
      <c r="Q89" s="30"/>
    </row>
    <row r="90" spans="1:17" s="28" customFormat="1" ht="72">
      <c r="A90" s="29" t="s">
        <v>182</v>
      </c>
      <c r="B90" s="25" t="s">
        <v>166</v>
      </c>
      <c r="C90" s="26" t="s">
        <v>183</v>
      </c>
      <c r="D90" s="5">
        <v>1</v>
      </c>
      <c r="E90" s="11">
        <v>15253.758</v>
      </c>
      <c r="F90" s="7">
        <f t="shared" si="18"/>
        <v>15253.758</v>
      </c>
      <c r="G90" s="27">
        <v>0.6</v>
      </c>
      <c r="H90" s="7">
        <f t="shared" si="19"/>
        <v>6101.5032000000001</v>
      </c>
      <c r="I90" s="8">
        <v>0.01</v>
      </c>
      <c r="J90" s="7">
        <f t="shared" si="20"/>
        <v>6162.5182320000004</v>
      </c>
      <c r="K90" s="6">
        <v>0</v>
      </c>
      <c r="L90" s="9">
        <f t="shared" si="21"/>
        <v>1</v>
      </c>
      <c r="M90" s="9">
        <f t="shared" si="22"/>
        <v>1</v>
      </c>
      <c r="N90" s="9">
        <f t="shared" si="22"/>
        <v>1</v>
      </c>
      <c r="O90" s="10">
        <f t="shared" si="23"/>
        <v>3</v>
      </c>
      <c r="P90" s="7">
        <f t="shared" si="24"/>
        <v>6165.5182320000004</v>
      </c>
      <c r="Q90" s="30"/>
    </row>
    <row r="91" spans="1:17" s="28" customFormat="1" ht="72">
      <c r="A91" s="29" t="s">
        <v>184</v>
      </c>
      <c r="B91" s="25" t="s">
        <v>166</v>
      </c>
      <c r="C91" s="26" t="s">
        <v>185</v>
      </c>
      <c r="D91" s="5">
        <v>1</v>
      </c>
      <c r="E91" s="11">
        <v>37050.857999999993</v>
      </c>
      <c r="F91" s="7">
        <f t="shared" si="18"/>
        <v>37050.857999999993</v>
      </c>
      <c r="G91" s="27">
        <v>0.6</v>
      </c>
      <c r="H91" s="7">
        <f t="shared" si="19"/>
        <v>14820.343199999998</v>
      </c>
      <c r="I91" s="8">
        <v>0.01</v>
      </c>
      <c r="J91" s="7">
        <f t="shared" si="20"/>
        <v>14968.546631999998</v>
      </c>
      <c r="K91" s="6">
        <v>0</v>
      </c>
      <c r="L91" s="9">
        <f t="shared" si="21"/>
        <v>1</v>
      </c>
      <c r="M91" s="9">
        <f t="shared" si="22"/>
        <v>1</v>
      </c>
      <c r="N91" s="9">
        <f t="shared" si="22"/>
        <v>1</v>
      </c>
      <c r="O91" s="10">
        <f t="shared" si="23"/>
        <v>3</v>
      </c>
      <c r="P91" s="7">
        <f t="shared" si="24"/>
        <v>14971.546631999998</v>
      </c>
      <c r="Q91" s="30"/>
    </row>
    <row r="92" spans="1:17" s="28" customFormat="1" ht="144">
      <c r="A92" s="29" t="s">
        <v>186</v>
      </c>
      <c r="B92" s="25" t="s">
        <v>166</v>
      </c>
      <c r="C92" s="26" t="s">
        <v>187</v>
      </c>
      <c r="D92" s="5">
        <v>1</v>
      </c>
      <c r="E92" s="11">
        <v>3741.5429999999997</v>
      </c>
      <c r="F92" s="7">
        <f t="shared" si="18"/>
        <v>3741.5429999999997</v>
      </c>
      <c r="G92" s="27">
        <v>0.6</v>
      </c>
      <c r="H92" s="7">
        <f t="shared" si="19"/>
        <v>1496.6171999999999</v>
      </c>
      <c r="I92" s="8">
        <v>0.01</v>
      </c>
      <c r="J92" s="7">
        <f t="shared" si="20"/>
        <v>1511.5833719999998</v>
      </c>
      <c r="K92" s="6">
        <v>0</v>
      </c>
      <c r="L92" s="9">
        <f t="shared" si="21"/>
        <v>1</v>
      </c>
      <c r="M92" s="9">
        <f t="shared" si="22"/>
        <v>1</v>
      </c>
      <c r="N92" s="9">
        <f t="shared" si="22"/>
        <v>1</v>
      </c>
      <c r="O92" s="10">
        <f t="shared" si="23"/>
        <v>3</v>
      </c>
      <c r="P92" s="7">
        <f t="shared" si="24"/>
        <v>1514.5833719999998</v>
      </c>
      <c r="Q92" s="30"/>
    </row>
    <row r="93" spans="1:17" s="28" customFormat="1" ht="120">
      <c r="A93" s="25" t="s">
        <v>188</v>
      </c>
      <c r="B93" s="25" t="s">
        <v>166</v>
      </c>
      <c r="C93" s="26" t="s">
        <v>189</v>
      </c>
      <c r="D93" s="5">
        <v>1</v>
      </c>
      <c r="E93" s="11">
        <v>14549.066999999999</v>
      </c>
      <c r="F93" s="7">
        <f t="shared" si="18"/>
        <v>14549.066999999999</v>
      </c>
      <c r="G93" s="27">
        <v>0.6</v>
      </c>
      <c r="H93" s="7">
        <f t="shared" si="19"/>
        <v>5819.6268</v>
      </c>
      <c r="I93" s="8">
        <v>0.01</v>
      </c>
      <c r="J93" s="7">
        <f t="shared" si="20"/>
        <v>5877.8230679999997</v>
      </c>
      <c r="K93" s="6">
        <v>0</v>
      </c>
      <c r="L93" s="9">
        <f t="shared" si="21"/>
        <v>1</v>
      </c>
      <c r="M93" s="9">
        <f t="shared" si="22"/>
        <v>1</v>
      </c>
      <c r="N93" s="9">
        <f t="shared" si="22"/>
        <v>1</v>
      </c>
      <c r="O93" s="10">
        <f t="shared" si="23"/>
        <v>3</v>
      </c>
      <c r="P93" s="7">
        <f t="shared" si="24"/>
        <v>5880.8230679999997</v>
      </c>
      <c r="Q93" s="30"/>
    </row>
    <row r="94" spans="1:17" s="28" customFormat="1" ht="96">
      <c r="A94" s="25" t="s">
        <v>190</v>
      </c>
      <c r="B94" s="25" t="s">
        <v>166</v>
      </c>
      <c r="C94" s="26" t="s">
        <v>191</v>
      </c>
      <c r="D94" s="5">
        <v>1</v>
      </c>
      <c r="E94" s="11">
        <v>58082.777999999998</v>
      </c>
      <c r="F94" s="7">
        <f t="shared" si="18"/>
        <v>58082.777999999998</v>
      </c>
      <c r="G94" s="27">
        <v>0.6</v>
      </c>
      <c r="H94" s="7">
        <f t="shared" si="19"/>
        <v>23233.111199999999</v>
      </c>
      <c r="I94" s="8">
        <v>0.01</v>
      </c>
      <c r="J94" s="7">
        <f t="shared" si="20"/>
        <v>23465.442311999999</v>
      </c>
      <c r="K94" s="6">
        <v>0</v>
      </c>
      <c r="L94" s="9">
        <f t="shared" si="21"/>
        <v>1</v>
      </c>
      <c r="M94" s="9">
        <f t="shared" si="22"/>
        <v>1</v>
      </c>
      <c r="N94" s="9">
        <f t="shared" si="22"/>
        <v>1</v>
      </c>
      <c r="O94" s="10">
        <f t="shared" si="23"/>
        <v>3</v>
      </c>
      <c r="P94" s="7">
        <f t="shared" si="24"/>
        <v>23468.442311999999</v>
      </c>
      <c r="Q94" s="30"/>
    </row>
    <row r="95" spans="1:17" s="28" customFormat="1" ht="96">
      <c r="A95" s="25" t="s">
        <v>192</v>
      </c>
      <c r="B95" s="25" t="s">
        <v>166</v>
      </c>
      <c r="C95" s="26" t="s">
        <v>193</v>
      </c>
      <c r="D95" s="5">
        <v>1</v>
      </c>
      <c r="E95" s="11">
        <v>94235.426999999996</v>
      </c>
      <c r="F95" s="7">
        <f t="shared" si="18"/>
        <v>94235.426999999996</v>
      </c>
      <c r="G95" s="27">
        <v>0.6</v>
      </c>
      <c r="H95" s="7">
        <f t="shared" si="19"/>
        <v>37694.1708</v>
      </c>
      <c r="I95" s="8">
        <v>0.01</v>
      </c>
      <c r="J95" s="7">
        <f t="shared" si="20"/>
        <v>38071.112507999998</v>
      </c>
      <c r="K95" s="6">
        <v>0</v>
      </c>
      <c r="L95" s="9">
        <f t="shared" si="21"/>
        <v>1</v>
      </c>
      <c r="M95" s="9">
        <f t="shared" si="22"/>
        <v>1</v>
      </c>
      <c r="N95" s="9">
        <f t="shared" si="22"/>
        <v>1</v>
      </c>
      <c r="O95" s="10">
        <f t="shared" si="23"/>
        <v>3</v>
      </c>
      <c r="P95" s="7">
        <f t="shared" si="24"/>
        <v>38074.112507999998</v>
      </c>
      <c r="Q95" s="30"/>
    </row>
    <row r="96" spans="1:17" s="28" customFormat="1" ht="72">
      <c r="A96" s="25" t="s">
        <v>194</v>
      </c>
      <c r="B96" s="25" t="s">
        <v>166</v>
      </c>
      <c r="C96" s="26" t="s">
        <v>195</v>
      </c>
      <c r="D96" s="5">
        <v>1</v>
      </c>
      <c r="E96" s="11">
        <v>101585.24999999999</v>
      </c>
      <c r="F96" s="7">
        <f t="shared" si="18"/>
        <v>101585.24999999999</v>
      </c>
      <c r="G96" s="27">
        <v>0.6</v>
      </c>
      <c r="H96" s="7">
        <f t="shared" si="19"/>
        <v>40634.1</v>
      </c>
      <c r="I96" s="8">
        <v>0.01</v>
      </c>
      <c r="J96" s="7">
        <f t="shared" si="20"/>
        <v>41040.440999999999</v>
      </c>
      <c r="K96" s="6">
        <v>0</v>
      </c>
      <c r="L96" s="9">
        <f t="shared" si="21"/>
        <v>1</v>
      </c>
      <c r="M96" s="9">
        <f t="shared" si="22"/>
        <v>1</v>
      </c>
      <c r="N96" s="9">
        <f t="shared" si="22"/>
        <v>1</v>
      </c>
      <c r="O96" s="10">
        <f t="shared" si="23"/>
        <v>3</v>
      </c>
      <c r="P96" s="7">
        <f t="shared" si="24"/>
        <v>41043.440999999999</v>
      </c>
      <c r="Q96" s="30"/>
    </row>
    <row r="97" spans="1:17" s="28" customFormat="1" ht="72">
      <c r="A97" s="25" t="s">
        <v>196</v>
      </c>
      <c r="B97" s="25" t="s">
        <v>166</v>
      </c>
      <c r="C97" s="26" t="s">
        <v>197</v>
      </c>
      <c r="D97" s="5">
        <v>1</v>
      </c>
      <c r="E97" s="11">
        <v>162422.32499999998</v>
      </c>
      <c r="F97" s="7">
        <f t="shared" si="18"/>
        <v>162422.32499999998</v>
      </c>
      <c r="G97" s="27">
        <v>0.6</v>
      </c>
      <c r="H97" s="7">
        <f t="shared" si="19"/>
        <v>64968.929999999993</v>
      </c>
      <c r="I97" s="8">
        <v>0.01</v>
      </c>
      <c r="J97" s="7">
        <f t="shared" si="20"/>
        <v>65618.619299999991</v>
      </c>
      <c r="K97" s="6">
        <v>0</v>
      </c>
      <c r="L97" s="9">
        <f t="shared" si="21"/>
        <v>1</v>
      </c>
      <c r="M97" s="9">
        <f t="shared" si="22"/>
        <v>1</v>
      </c>
      <c r="N97" s="9">
        <f t="shared" si="22"/>
        <v>1</v>
      </c>
      <c r="O97" s="10">
        <f t="shared" si="23"/>
        <v>3</v>
      </c>
      <c r="P97" s="7">
        <f t="shared" si="24"/>
        <v>65621.619299999991</v>
      </c>
      <c r="Q97" s="30"/>
    </row>
    <row r="98" spans="1:17" s="28" customFormat="1" ht="24">
      <c r="A98" s="25" t="s">
        <v>198</v>
      </c>
      <c r="B98" s="25" t="s">
        <v>166</v>
      </c>
      <c r="C98" s="26" t="s">
        <v>199</v>
      </c>
      <c r="D98" s="5">
        <v>1</v>
      </c>
      <c r="E98" s="11">
        <v>152.1</v>
      </c>
      <c r="F98" s="7">
        <f t="shared" si="18"/>
        <v>152.1</v>
      </c>
      <c r="G98" s="27">
        <v>0.6</v>
      </c>
      <c r="H98" s="7">
        <f t="shared" si="19"/>
        <v>60.84</v>
      </c>
      <c r="I98" s="8">
        <v>0.01</v>
      </c>
      <c r="J98" s="7">
        <f t="shared" si="20"/>
        <v>61.448400000000007</v>
      </c>
      <c r="K98" s="6">
        <v>0</v>
      </c>
      <c r="L98" s="9">
        <f t="shared" si="21"/>
        <v>1</v>
      </c>
      <c r="M98" s="9">
        <f t="shared" ref="M98:N113" si="25">L98</f>
        <v>1</v>
      </c>
      <c r="N98" s="9">
        <f t="shared" si="25"/>
        <v>1</v>
      </c>
      <c r="O98" s="10">
        <f t="shared" si="23"/>
        <v>3</v>
      </c>
      <c r="P98" s="7">
        <f t="shared" si="24"/>
        <v>64.448400000000007</v>
      </c>
      <c r="Q98" s="30"/>
    </row>
    <row r="99" spans="1:17" s="28" customFormat="1" ht="12">
      <c r="A99" s="25" t="s">
        <v>200</v>
      </c>
      <c r="B99" s="25" t="s">
        <v>166</v>
      </c>
      <c r="C99" s="26" t="s">
        <v>201</v>
      </c>
      <c r="D99" s="5">
        <v>1</v>
      </c>
      <c r="E99" s="11">
        <v>229.43699999999995</v>
      </c>
      <c r="F99" s="7">
        <f t="shared" si="18"/>
        <v>229.43699999999995</v>
      </c>
      <c r="G99" s="27">
        <v>0.6</v>
      </c>
      <c r="H99" s="7">
        <f t="shared" si="19"/>
        <v>91.774799999999985</v>
      </c>
      <c r="I99" s="8">
        <v>0.01</v>
      </c>
      <c r="J99" s="7">
        <f t="shared" si="20"/>
        <v>92.692547999999988</v>
      </c>
      <c r="K99" s="6">
        <v>0</v>
      </c>
      <c r="L99" s="9">
        <f t="shared" si="21"/>
        <v>1</v>
      </c>
      <c r="M99" s="9">
        <f t="shared" si="25"/>
        <v>1</v>
      </c>
      <c r="N99" s="9">
        <f t="shared" si="25"/>
        <v>1</v>
      </c>
      <c r="O99" s="10">
        <f t="shared" si="23"/>
        <v>3</v>
      </c>
      <c r="P99" s="7">
        <f t="shared" si="24"/>
        <v>95.692547999999988</v>
      </c>
      <c r="Q99" s="30"/>
    </row>
    <row r="100" spans="1:17" s="28" customFormat="1" ht="24">
      <c r="A100" s="25" t="s">
        <v>202</v>
      </c>
      <c r="B100" s="25" t="s">
        <v>166</v>
      </c>
      <c r="C100" s="26" t="s">
        <v>203</v>
      </c>
      <c r="D100" s="5">
        <v>1</v>
      </c>
      <c r="E100" s="11">
        <v>344.09699999999998</v>
      </c>
      <c r="F100" s="7">
        <f t="shared" si="18"/>
        <v>344.09699999999998</v>
      </c>
      <c r="G100" s="27">
        <v>0.6</v>
      </c>
      <c r="H100" s="7">
        <f t="shared" si="19"/>
        <v>137.6388</v>
      </c>
      <c r="I100" s="8">
        <v>0.01</v>
      </c>
      <c r="J100" s="7">
        <f t="shared" si="20"/>
        <v>139.01518799999999</v>
      </c>
      <c r="K100" s="6">
        <v>0</v>
      </c>
      <c r="L100" s="9">
        <f t="shared" si="21"/>
        <v>1</v>
      </c>
      <c r="M100" s="9">
        <f t="shared" si="25"/>
        <v>1</v>
      </c>
      <c r="N100" s="9">
        <f t="shared" si="25"/>
        <v>1</v>
      </c>
      <c r="O100" s="10">
        <f t="shared" si="23"/>
        <v>3</v>
      </c>
      <c r="P100" s="7">
        <f t="shared" si="24"/>
        <v>142.01518799999999</v>
      </c>
      <c r="Q100" s="30"/>
    </row>
    <row r="101" spans="1:17" s="28" customFormat="1" ht="72">
      <c r="A101" s="25" t="s">
        <v>204</v>
      </c>
      <c r="B101" s="25" t="s">
        <v>166</v>
      </c>
      <c r="C101" s="26" t="s">
        <v>205</v>
      </c>
      <c r="D101" s="5">
        <v>1</v>
      </c>
      <c r="E101" s="11">
        <v>43429.931999999993</v>
      </c>
      <c r="F101" s="7">
        <f t="shared" si="18"/>
        <v>43429.931999999993</v>
      </c>
      <c r="G101" s="27">
        <v>0.6</v>
      </c>
      <c r="H101" s="7">
        <f t="shared" si="19"/>
        <v>17371.9728</v>
      </c>
      <c r="I101" s="8">
        <v>0.01</v>
      </c>
      <c r="J101" s="7">
        <f t="shared" si="20"/>
        <v>17545.692528</v>
      </c>
      <c r="K101" s="6">
        <v>0</v>
      </c>
      <c r="L101" s="9">
        <f t="shared" si="21"/>
        <v>1</v>
      </c>
      <c r="M101" s="9">
        <f t="shared" si="25"/>
        <v>1</v>
      </c>
      <c r="N101" s="9">
        <f t="shared" si="25"/>
        <v>1</v>
      </c>
      <c r="O101" s="10">
        <f t="shared" si="23"/>
        <v>3</v>
      </c>
      <c r="P101" s="7">
        <f t="shared" si="24"/>
        <v>17548.692528</v>
      </c>
      <c r="Q101" s="30"/>
    </row>
    <row r="102" spans="1:17" s="28" customFormat="1" ht="12">
      <c r="A102" s="25" t="s">
        <v>693</v>
      </c>
      <c r="B102" s="25" t="s">
        <v>166</v>
      </c>
      <c r="C102" s="26" t="s">
        <v>206</v>
      </c>
      <c r="D102" s="5">
        <v>1</v>
      </c>
      <c r="E102" s="11">
        <v>18000</v>
      </c>
      <c r="F102" s="7">
        <f t="shared" si="18"/>
        <v>18000</v>
      </c>
      <c r="G102" s="27">
        <v>0.6</v>
      </c>
      <c r="H102" s="7">
        <f t="shared" si="19"/>
        <v>7200</v>
      </c>
      <c r="I102" s="8">
        <v>0.01</v>
      </c>
      <c r="J102" s="7">
        <f t="shared" si="20"/>
        <v>7272</v>
      </c>
      <c r="K102" s="6">
        <v>0</v>
      </c>
      <c r="L102" s="9">
        <f t="shared" si="21"/>
        <v>1</v>
      </c>
      <c r="M102" s="9">
        <f t="shared" si="25"/>
        <v>1</v>
      </c>
      <c r="N102" s="9">
        <f t="shared" si="25"/>
        <v>1</v>
      </c>
      <c r="O102" s="10">
        <f t="shared" si="23"/>
        <v>3</v>
      </c>
      <c r="P102" s="7">
        <f t="shared" si="24"/>
        <v>7275</v>
      </c>
      <c r="Q102" s="30"/>
    </row>
    <row r="103" spans="1:17" s="28" customFormat="1" ht="12">
      <c r="A103" s="25" t="s">
        <v>694</v>
      </c>
      <c r="B103" s="25" t="s">
        <v>166</v>
      </c>
      <c r="C103" s="26" t="s">
        <v>207</v>
      </c>
      <c r="D103" s="5">
        <v>1</v>
      </c>
      <c r="E103" s="11">
        <v>900</v>
      </c>
      <c r="F103" s="7">
        <f t="shared" si="18"/>
        <v>900</v>
      </c>
      <c r="G103" s="27">
        <v>0.6</v>
      </c>
      <c r="H103" s="7">
        <f t="shared" si="19"/>
        <v>360</v>
      </c>
      <c r="I103" s="8">
        <v>0.01</v>
      </c>
      <c r="J103" s="7">
        <f t="shared" si="20"/>
        <v>363.6</v>
      </c>
      <c r="K103" s="6">
        <v>0</v>
      </c>
      <c r="L103" s="9">
        <f t="shared" si="21"/>
        <v>1</v>
      </c>
      <c r="M103" s="9">
        <f t="shared" si="25"/>
        <v>1</v>
      </c>
      <c r="N103" s="9">
        <f t="shared" si="25"/>
        <v>1</v>
      </c>
      <c r="O103" s="10">
        <f t="shared" si="23"/>
        <v>3</v>
      </c>
      <c r="P103" s="7">
        <f t="shared" si="24"/>
        <v>366.6</v>
      </c>
      <c r="Q103" s="30"/>
    </row>
    <row r="104" spans="1:17" s="28" customFormat="1" ht="12">
      <c r="A104" s="25" t="s">
        <v>208</v>
      </c>
      <c r="B104" s="25" t="s">
        <v>166</v>
      </c>
      <c r="C104" s="26" t="s">
        <v>209</v>
      </c>
      <c r="D104" s="5">
        <v>1</v>
      </c>
      <c r="E104" s="11">
        <v>400</v>
      </c>
      <c r="F104" s="7">
        <f t="shared" si="18"/>
        <v>400</v>
      </c>
      <c r="G104" s="27">
        <v>0.6</v>
      </c>
      <c r="H104" s="7">
        <f t="shared" si="19"/>
        <v>160</v>
      </c>
      <c r="I104" s="8">
        <v>0.01</v>
      </c>
      <c r="J104" s="7">
        <f t="shared" si="20"/>
        <v>161.6</v>
      </c>
      <c r="K104" s="6">
        <v>0</v>
      </c>
      <c r="L104" s="9">
        <f t="shared" si="21"/>
        <v>1</v>
      </c>
      <c r="M104" s="9">
        <f t="shared" si="25"/>
        <v>1</v>
      </c>
      <c r="N104" s="9">
        <f t="shared" si="25"/>
        <v>1</v>
      </c>
      <c r="O104" s="10">
        <f t="shared" si="23"/>
        <v>3</v>
      </c>
      <c r="P104" s="7">
        <f t="shared" si="24"/>
        <v>164.6</v>
      </c>
      <c r="Q104" s="30"/>
    </row>
    <row r="105" spans="1:17" s="28" customFormat="1" ht="36">
      <c r="A105" s="25" t="s">
        <v>210</v>
      </c>
      <c r="B105" s="25" t="s">
        <v>166</v>
      </c>
      <c r="C105" s="26" t="s">
        <v>211</v>
      </c>
      <c r="D105" s="5">
        <v>1</v>
      </c>
      <c r="E105" s="11">
        <v>1326.078</v>
      </c>
      <c r="F105" s="7">
        <f t="shared" si="18"/>
        <v>1326.078</v>
      </c>
      <c r="G105" s="27">
        <v>0.6</v>
      </c>
      <c r="H105" s="7">
        <f t="shared" si="19"/>
        <v>530.43119999999999</v>
      </c>
      <c r="I105" s="8">
        <v>0.01</v>
      </c>
      <c r="J105" s="7">
        <f t="shared" si="20"/>
        <v>535.73551199999997</v>
      </c>
      <c r="K105" s="6">
        <v>0</v>
      </c>
      <c r="L105" s="9">
        <f t="shared" si="21"/>
        <v>1</v>
      </c>
      <c r="M105" s="9">
        <f t="shared" si="25"/>
        <v>1</v>
      </c>
      <c r="N105" s="9">
        <f t="shared" si="25"/>
        <v>1</v>
      </c>
      <c r="O105" s="10">
        <f t="shared" si="23"/>
        <v>3</v>
      </c>
      <c r="P105" s="7">
        <f t="shared" si="24"/>
        <v>538.73551199999997</v>
      </c>
      <c r="Q105" s="30"/>
    </row>
    <row r="106" spans="1:17" s="28" customFormat="1" ht="12">
      <c r="A106" s="25" t="s">
        <v>695</v>
      </c>
      <c r="B106" s="25" t="s">
        <v>166</v>
      </c>
      <c r="C106" s="26" t="s">
        <v>212</v>
      </c>
      <c r="D106" s="5">
        <v>1</v>
      </c>
      <c r="E106" s="11">
        <v>1224.1709999999998</v>
      </c>
      <c r="F106" s="7">
        <f t="shared" si="18"/>
        <v>1224.1709999999998</v>
      </c>
      <c r="G106" s="27">
        <v>0.6</v>
      </c>
      <c r="H106" s="7">
        <f t="shared" si="19"/>
        <v>489.66839999999996</v>
      </c>
      <c r="I106" s="8">
        <v>0.01</v>
      </c>
      <c r="J106" s="7">
        <f t="shared" si="20"/>
        <v>494.56508399999996</v>
      </c>
      <c r="K106" s="6">
        <v>0</v>
      </c>
      <c r="L106" s="9">
        <f t="shared" si="21"/>
        <v>1</v>
      </c>
      <c r="M106" s="9">
        <f t="shared" si="25"/>
        <v>1</v>
      </c>
      <c r="N106" s="9">
        <f t="shared" si="25"/>
        <v>1</v>
      </c>
      <c r="O106" s="10">
        <f t="shared" si="23"/>
        <v>3</v>
      </c>
      <c r="P106" s="7">
        <f t="shared" si="24"/>
        <v>497.56508399999996</v>
      </c>
      <c r="Q106" s="30"/>
    </row>
    <row r="107" spans="1:17" s="28" customFormat="1" ht="12">
      <c r="A107" s="25" t="s">
        <v>696</v>
      </c>
      <c r="B107" s="25" t="s">
        <v>166</v>
      </c>
      <c r="C107" s="26" t="s">
        <v>213</v>
      </c>
      <c r="D107" s="5">
        <v>1</v>
      </c>
      <c r="E107" s="11">
        <v>1462.5</v>
      </c>
      <c r="F107" s="7">
        <f t="shared" si="18"/>
        <v>1462.5</v>
      </c>
      <c r="G107" s="27">
        <v>0.6</v>
      </c>
      <c r="H107" s="7">
        <f t="shared" si="19"/>
        <v>585</v>
      </c>
      <c r="I107" s="8">
        <v>0.01</v>
      </c>
      <c r="J107" s="7">
        <f t="shared" si="20"/>
        <v>590.85</v>
      </c>
      <c r="K107" s="6">
        <v>0</v>
      </c>
      <c r="L107" s="9">
        <f t="shared" si="21"/>
        <v>1</v>
      </c>
      <c r="M107" s="9">
        <f t="shared" si="25"/>
        <v>1</v>
      </c>
      <c r="N107" s="9">
        <f t="shared" si="25"/>
        <v>1</v>
      </c>
      <c r="O107" s="10">
        <f t="shared" si="23"/>
        <v>3</v>
      </c>
      <c r="P107" s="7">
        <f t="shared" si="24"/>
        <v>593.85</v>
      </c>
      <c r="Q107" s="30"/>
    </row>
    <row r="108" spans="1:17" s="28" customFormat="1" ht="12">
      <c r="A108" s="25" t="s">
        <v>697</v>
      </c>
      <c r="B108" s="25" t="s">
        <v>166</v>
      </c>
      <c r="C108" s="26" t="s">
        <v>214</v>
      </c>
      <c r="D108" s="5">
        <v>1</v>
      </c>
      <c r="E108" s="11">
        <v>2700.9449999999997</v>
      </c>
      <c r="F108" s="7">
        <f t="shared" si="18"/>
        <v>2700.9449999999997</v>
      </c>
      <c r="G108" s="27">
        <v>0.6</v>
      </c>
      <c r="H108" s="7">
        <f t="shared" si="19"/>
        <v>1080.3779999999999</v>
      </c>
      <c r="I108" s="8">
        <v>0.01</v>
      </c>
      <c r="J108" s="7">
        <f t="shared" si="20"/>
        <v>1091.1817799999999</v>
      </c>
      <c r="K108" s="6">
        <v>0</v>
      </c>
      <c r="L108" s="9">
        <f t="shared" si="21"/>
        <v>1</v>
      </c>
      <c r="M108" s="9">
        <f t="shared" si="25"/>
        <v>1</v>
      </c>
      <c r="N108" s="9">
        <f t="shared" si="25"/>
        <v>1</v>
      </c>
      <c r="O108" s="10">
        <f t="shared" si="23"/>
        <v>3</v>
      </c>
      <c r="P108" s="7">
        <f t="shared" si="24"/>
        <v>1094.1817799999999</v>
      </c>
      <c r="Q108" s="30"/>
    </row>
    <row r="109" spans="1:17" s="28" customFormat="1" ht="12">
      <c r="A109" s="25" t="s">
        <v>698</v>
      </c>
      <c r="B109" s="25" t="s">
        <v>166</v>
      </c>
      <c r="C109" s="26" t="s">
        <v>215</v>
      </c>
      <c r="D109" s="5">
        <v>1</v>
      </c>
      <c r="E109" s="11">
        <v>3523.3379999999993</v>
      </c>
      <c r="F109" s="7">
        <f t="shared" si="18"/>
        <v>3523.3379999999993</v>
      </c>
      <c r="G109" s="27">
        <v>0.6</v>
      </c>
      <c r="H109" s="7">
        <f t="shared" si="19"/>
        <v>1409.3351999999998</v>
      </c>
      <c r="I109" s="8">
        <v>0.01</v>
      </c>
      <c r="J109" s="7">
        <f t="shared" si="20"/>
        <v>1423.4285519999999</v>
      </c>
      <c r="K109" s="6">
        <v>0</v>
      </c>
      <c r="L109" s="9">
        <f t="shared" si="21"/>
        <v>1</v>
      </c>
      <c r="M109" s="9">
        <f t="shared" si="25"/>
        <v>1</v>
      </c>
      <c r="N109" s="9">
        <f t="shared" si="25"/>
        <v>1</v>
      </c>
      <c r="O109" s="10">
        <f t="shared" si="23"/>
        <v>3</v>
      </c>
      <c r="P109" s="7">
        <f t="shared" si="24"/>
        <v>1426.4285519999999</v>
      </c>
      <c r="Q109" s="30"/>
    </row>
    <row r="110" spans="1:17" s="28" customFormat="1" ht="36">
      <c r="A110" s="25" t="s">
        <v>699</v>
      </c>
      <c r="B110" s="25" t="s">
        <v>166</v>
      </c>
      <c r="C110" s="26" t="s">
        <v>216</v>
      </c>
      <c r="D110" s="5">
        <v>1</v>
      </c>
      <c r="E110" s="11">
        <v>917.74799999999982</v>
      </c>
      <c r="F110" s="7">
        <f t="shared" si="18"/>
        <v>917.74799999999982</v>
      </c>
      <c r="G110" s="27">
        <v>0.6</v>
      </c>
      <c r="H110" s="7">
        <f t="shared" si="19"/>
        <v>367.09919999999994</v>
      </c>
      <c r="I110" s="8">
        <v>0.01</v>
      </c>
      <c r="J110" s="7">
        <f t="shared" si="20"/>
        <v>370.77019199999995</v>
      </c>
      <c r="K110" s="6">
        <v>0</v>
      </c>
      <c r="L110" s="9">
        <f t="shared" si="21"/>
        <v>1</v>
      </c>
      <c r="M110" s="9">
        <f t="shared" si="25"/>
        <v>1</v>
      </c>
      <c r="N110" s="9">
        <f t="shared" si="25"/>
        <v>1</v>
      </c>
      <c r="O110" s="10">
        <f t="shared" si="23"/>
        <v>3</v>
      </c>
      <c r="P110" s="7">
        <f t="shared" si="24"/>
        <v>373.77019199999995</v>
      </c>
      <c r="Q110" s="30"/>
    </row>
    <row r="111" spans="1:17" s="28" customFormat="1" ht="48">
      <c r="A111" s="25" t="s">
        <v>700</v>
      </c>
      <c r="B111" s="25" t="s">
        <v>166</v>
      </c>
      <c r="C111" s="26" t="s">
        <v>217</v>
      </c>
      <c r="D111" s="5">
        <v>1</v>
      </c>
      <c r="E111" s="11">
        <v>1835.4959999999996</v>
      </c>
      <c r="F111" s="7">
        <f t="shared" si="18"/>
        <v>1835.4959999999996</v>
      </c>
      <c r="G111" s="27">
        <v>0.6</v>
      </c>
      <c r="H111" s="7">
        <f t="shared" si="19"/>
        <v>734.19839999999988</v>
      </c>
      <c r="I111" s="8">
        <v>0.01</v>
      </c>
      <c r="J111" s="7">
        <f t="shared" si="20"/>
        <v>741.5403839999999</v>
      </c>
      <c r="K111" s="6">
        <v>0</v>
      </c>
      <c r="L111" s="9">
        <f t="shared" si="21"/>
        <v>1</v>
      </c>
      <c r="M111" s="9">
        <f t="shared" si="25"/>
        <v>1</v>
      </c>
      <c r="N111" s="9">
        <f t="shared" si="25"/>
        <v>1</v>
      </c>
      <c r="O111" s="10">
        <f t="shared" si="23"/>
        <v>3</v>
      </c>
      <c r="P111" s="7">
        <f t="shared" si="24"/>
        <v>744.5403839999999</v>
      </c>
      <c r="Q111" s="30"/>
    </row>
    <row r="112" spans="1:17" s="28" customFormat="1" ht="48">
      <c r="A112" s="25" t="s">
        <v>701</v>
      </c>
      <c r="B112" s="25" t="s">
        <v>166</v>
      </c>
      <c r="C112" s="26" t="s">
        <v>218</v>
      </c>
      <c r="D112" s="5">
        <v>1</v>
      </c>
      <c r="E112" s="11">
        <v>2753.2439999999997</v>
      </c>
      <c r="F112" s="7">
        <f t="shared" si="18"/>
        <v>2753.2439999999997</v>
      </c>
      <c r="G112" s="27">
        <v>0.6</v>
      </c>
      <c r="H112" s="7">
        <f t="shared" si="19"/>
        <v>1101.2975999999999</v>
      </c>
      <c r="I112" s="8">
        <v>0.01</v>
      </c>
      <c r="J112" s="7">
        <f t="shared" si="20"/>
        <v>1112.3105759999999</v>
      </c>
      <c r="K112" s="6">
        <v>0</v>
      </c>
      <c r="L112" s="9">
        <f t="shared" si="21"/>
        <v>1</v>
      </c>
      <c r="M112" s="9">
        <f t="shared" si="25"/>
        <v>1</v>
      </c>
      <c r="N112" s="9">
        <f t="shared" si="25"/>
        <v>1</v>
      </c>
      <c r="O112" s="10">
        <f t="shared" si="23"/>
        <v>3</v>
      </c>
      <c r="P112" s="7">
        <f t="shared" si="24"/>
        <v>1115.3105759999999</v>
      </c>
      <c r="Q112" s="30"/>
    </row>
    <row r="113" spans="1:17" s="28" customFormat="1" ht="48">
      <c r="A113" s="25" t="s">
        <v>702</v>
      </c>
      <c r="B113" s="25" t="s">
        <v>166</v>
      </c>
      <c r="C113" s="26" t="s">
        <v>219</v>
      </c>
      <c r="D113" s="5">
        <v>1</v>
      </c>
      <c r="E113" s="11">
        <v>3670.9919999999993</v>
      </c>
      <c r="F113" s="7">
        <f t="shared" si="18"/>
        <v>3670.9919999999993</v>
      </c>
      <c r="G113" s="27">
        <v>0.6</v>
      </c>
      <c r="H113" s="7">
        <f t="shared" si="19"/>
        <v>1468.3967999999998</v>
      </c>
      <c r="I113" s="8">
        <v>0.01</v>
      </c>
      <c r="J113" s="7">
        <f t="shared" si="20"/>
        <v>1483.0807679999998</v>
      </c>
      <c r="K113" s="6">
        <v>0</v>
      </c>
      <c r="L113" s="9">
        <f t="shared" si="21"/>
        <v>1</v>
      </c>
      <c r="M113" s="9">
        <f t="shared" si="25"/>
        <v>1</v>
      </c>
      <c r="N113" s="9">
        <f t="shared" si="25"/>
        <v>1</v>
      </c>
      <c r="O113" s="10">
        <f t="shared" si="23"/>
        <v>3</v>
      </c>
      <c r="P113" s="7">
        <f t="shared" si="24"/>
        <v>1486.0807679999998</v>
      </c>
      <c r="Q113" s="30"/>
    </row>
    <row r="114" spans="1:17" s="28" customFormat="1" ht="48">
      <c r="A114" s="25" t="s">
        <v>703</v>
      </c>
      <c r="B114" s="25" t="s">
        <v>166</v>
      </c>
      <c r="C114" s="26" t="s">
        <v>220</v>
      </c>
      <c r="D114" s="5">
        <v>1</v>
      </c>
      <c r="E114" s="11">
        <v>5506.4879999999994</v>
      </c>
      <c r="F114" s="7">
        <f t="shared" si="18"/>
        <v>5506.4879999999994</v>
      </c>
      <c r="G114" s="27">
        <v>0.6</v>
      </c>
      <c r="H114" s="7">
        <f t="shared" si="19"/>
        <v>2202.5951999999997</v>
      </c>
      <c r="I114" s="8">
        <v>0.01</v>
      </c>
      <c r="J114" s="7">
        <f t="shared" si="20"/>
        <v>2224.6211519999997</v>
      </c>
      <c r="K114" s="6">
        <v>0</v>
      </c>
      <c r="L114" s="9">
        <f t="shared" si="21"/>
        <v>1</v>
      </c>
      <c r="M114" s="9">
        <f t="shared" ref="M114:N129" si="26">L114</f>
        <v>1</v>
      </c>
      <c r="N114" s="9">
        <f t="shared" si="26"/>
        <v>1</v>
      </c>
      <c r="O114" s="10">
        <f t="shared" si="23"/>
        <v>3</v>
      </c>
      <c r="P114" s="7">
        <f t="shared" si="24"/>
        <v>2227.6211519999997</v>
      </c>
      <c r="Q114" s="30"/>
    </row>
    <row r="115" spans="1:17" s="28" customFormat="1" ht="48">
      <c r="A115" s="25" t="s">
        <v>704</v>
      </c>
      <c r="B115" s="25" t="s">
        <v>166</v>
      </c>
      <c r="C115" s="26" t="s">
        <v>221</v>
      </c>
      <c r="D115" s="5">
        <v>1</v>
      </c>
      <c r="E115" s="11">
        <v>9177.4799999999977</v>
      </c>
      <c r="F115" s="7">
        <f t="shared" si="18"/>
        <v>9177.4799999999977</v>
      </c>
      <c r="G115" s="27">
        <v>0.6</v>
      </c>
      <c r="H115" s="7">
        <f t="shared" si="19"/>
        <v>3670.9919999999993</v>
      </c>
      <c r="I115" s="8">
        <v>0.01</v>
      </c>
      <c r="J115" s="7">
        <f t="shared" si="20"/>
        <v>3707.7019199999995</v>
      </c>
      <c r="K115" s="6">
        <v>0</v>
      </c>
      <c r="L115" s="9">
        <f t="shared" si="21"/>
        <v>1</v>
      </c>
      <c r="M115" s="9">
        <f t="shared" si="26"/>
        <v>1</v>
      </c>
      <c r="N115" s="9">
        <f t="shared" si="26"/>
        <v>1</v>
      </c>
      <c r="O115" s="10">
        <f t="shared" si="23"/>
        <v>3</v>
      </c>
      <c r="P115" s="7">
        <f t="shared" si="24"/>
        <v>3710.7019199999995</v>
      </c>
      <c r="Q115" s="30"/>
    </row>
    <row r="116" spans="1:17" s="28" customFormat="1" ht="24">
      <c r="A116" s="25" t="s">
        <v>222</v>
      </c>
      <c r="B116" s="25" t="s">
        <v>166</v>
      </c>
      <c r="C116" s="26" t="s">
        <v>223</v>
      </c>
      <c r="D116" s="5">
        <v>1</v>
      </c>
      <c r="E116" s="11">
        <v>136000</v>
      </c>
      <c r="F116" s="7">
        <f t="shared" si="18"/>
        <v>136000</v>
      </c>
      <c r="G116" s="27">
        <v>0.6</v>
      </c>
      <c r="H116" s="7">
        <f t="shared" si="19"/>
        <v>54400</v>
      </c>
      <c r="I116" s="8">
        <v>0.01</v>
      </c>
      <c r="J116" s="7">
        <f t="shared" si="20"/>
        <v>54944</v>
      </c>
      <c r="K116" s="6">
        <v>0</v>
      </c>
      <c r="L116" s="9">
        <f t="shared" si="21"/>
        <v>1</v>
      </c>
      <c r="M116" s="9">
        <f t="shared" si="26"/>
        <v>1</v>
      </c>
      <c r="N116" s="9">
        <f t="shared" si="26"/>
        <v>1</v>
      </c>
      <c r="O116" s="10">
        <f t="shared" si="23"/>
        <v>3</v>
      </c>
      <c r="P116" s="7">
        <f t="shared" si="24"/>
        <v>54947</v>
      </c>
      <c r="Q116" s="30"/>
    </row>
    <row r="117" spans="1:17" s="28" customFormat="1" ht="24">
      <c r="A117" s="25" t="s">
        <v>224</v>
      </c>
      <c r="B117" s="25" t="s">
        <v>166</v>
      </c>
      <c r="C117" s="26" t="s">
        <v>225</v>
      </c>
      <c r="D117" s="5">
        <v>1</v>
      </c>
      <c r="E117" s="11">
        <v>260000</v>
      </c>
      <c r="F117" s="7">
        <f t="shared" si="18"/>
        <v>260000</v>
      </c>
      <c r="G117" s="27">
        <v>0.6</v>
      </c>
      <c r="H117" s="7">
        <f t="shared" si="19"/>
        <v>104000</v>
      </c>
      <c r="I117" s="8">
        <v>0.01</v>
      </c>
      <c r="J117" s="7">
        <f t="shared" si="20"/>
        <v>105040</v>
      </c>
      <c r="K117" s="6">
        <v>0</v>
      </c>
      <c r="L117" s="9">
        <f t="shared" si="21"/>
        <v>1</v>
      </c>
      <c r="M117" s="9">
        <f t="shared" si="26"/>
        <v>1</v>
      </c>
      <c r="N117" s="9">
        <f t="shared" si="26"/>
        <v>1</v>
      </c>
      <c r="O117" s="10">
        <f t="shared" si="23"/>
        <v>3</v>
      </c>
      <c r="P117" s="7">
        <f t="shared" si="24"/>
        <v>105043</v>
      </c>
      <c r="Q117" s="30"/>
    </row>
    <row r="118" spans="1:17" s="28" customFormat="1" ht="24">
      <c r="A118" s="25" t="s">
        <v>226</v>
      </c>
      <c r="B118" s="25" t="s">
        <v>166</v>
      </c>
      <c r="C118" s="26" t="s">
        <v>227</v>
      </c>
      <c r="D118" s="5">
        <v>1</v>
      </c>
      <c r="E118" s="11">
        <v>280000</v>
      </c>
      <c r="F118" s="7">
        <f t="shared" si="18"/>
        <v>280000</v>
      </c>
      <c r="G118" s="27">
        <v>0.6</v>
      </c>
      <c r="H118" s="7">
        <f t="shared" si="19"/>
        <v>112000</v>
      </c>
      <c r="I118" s="8">
        <v>0.01</v>
      </c>
      <c r="J118" s="7">
        <f t="shared" si="20"/>
        <v>113120</v>
      </c>
      <c r="K118" s="6">
        <v>0</v>
      </c>
      <c r="L118" s="9">
        <f t="shared" si="21"/>
        <v>1</v>
      </c>
      <c r="M118" s="9">
        <f t="shared" si="26"/>
        <v>1</v>
      </c>
      <c r="N118" s="9">
        <f t="shared" si="26"/>
        <v>1</v>
      </c>
      <c r="O118" s="10">
        <f t="shared" si="23"/>
        <v>3</v>
      </c>
      <c r="P118" s="7">
        <f t="shared" si="24"/>
        <v>113123</v>
      </c>
      <c r="Q118" s="30"/>
    </row>
    <row r="119" spans="1:17" s="28" customFormat="1" ht="48">
      <c r="A119" s="25" t="s">
        <v>228</v>
      </c>
      <c r="B119" s="25" t="s">
        <v>166</v>
      </c>
      <c r="C119" s="26" t="s">
        <v>229</v>
      </c>
      <c r="D119" s="5">
        <v>1</v>
      </c>
      <c r="E119" s="11">
        <v>143910</v>
      </c>
      <c r="F119" s="7">
        <f t="shared" si="18"/>
        <v>143910</v>
      </c>
      <c r="G119" s="27">
        <v>0.3</v>
      </c>
      <c r="H119" s="7">
        <f t="shared" si="19"/>
        <v>100737</v>
      </c>
      <c r="I119" s="8">
        <v>0.01</v>
      </c>
      <c r="J119" s="7">
        <f t="shared" si="20"/>
        <v>101744.37</v>
      </c>
      <c r="K119" s="6">
        <v>0</v>
      </c>
      <c r="L119" s="9">
        <f t="shared" si="21"/>
        <v>1</v>
      </c>
      <c r="M119" s="9">
        <f t="shared" si="26"/>
        <v>1</v>
      </c>
      <c r="N119" s="9">
        <f t="shared" si="26"/>
        <v>1</v>
      </c>
      <c r="O119" s="10">
        <f t="shared" si="23"/>
        <v>3</v>
      </c>
      <c r="P119" s="7">
        <f t="shared" si="24"/>
        <v>101747.37</v>
      </c>
      <c r="Q119" s="30"/>
    </row>
    <row r="120" spans="1:17" s="28" customFormat="1" ht="84">
      <c r="A120" s="25" t="s">
        <v>230</v>
      </c>
      <c r="B120" s="25" t="s">
        <v>166</v>
      </c>
      <c r="C120" s="26" t="s">
        <v>231</v>
      </c>
      <c r="D120" s="5">
        <v>1</v>
      </c>
      <c r="E120" s="11">
        <v>984581.32499999984</v>
      </c>
      <c r="F120" s="7">
        <f t="shared" si="18"/>
        <v>984581.32499999984</v>
      </c>
      <c r="G120" s="27">
        <v>0.3</v>
      </c>
      <c r="H120" s="7">
        <f t="shared" si="19"/>
        <v>689206.92749999987</v>
      </c>
      <c r="I120" s="8">
        <v>0.01</v>
      </c>
      <c r="J120" s="7">
        <f t="shared" si="20"/>
        <v>696098.99677499989</v>
      </c>
      <c r="K120" s="6">
        <v>0</v>
      </c>
      <c r="L120" s="9">
        <f t="shared" si="21"/>
        <v>1</v>
      </c>
      <c r="M120" s="9">
        <f t="shared" si="26"/>
        <v>1</v>
      </c>
      <c r="N120" s="9">
        <f t="shared" si="26"/>
        <v>1</v>
      </c>
      <c r="O120" s="10">
        <f t="shared" si="23"/>
        <v>3</v>
      </c>
      <c r="P120" s="7">
        <f t="shared" si="24"/>
        <v>696101.99677499989</v>
      </c>
      <c r="Q120" s="30"/>
    </row>
    <row r="121" spans="1:17" s="28" customFormat="1" ht="84">
      <c r="A121" s="25" t="s">
        <v>232</v>
      </c>
      <c r="B121" s="25" t="s">
        <v>155</v>
      </c>
      <c r="C121" s="26" t="s">
        <v>233</v>
      </c>
      <c r="D121" s="5">
        <v>1</v>
      </c>
      <c r="E121" s="11">
        <v>1302139.7999999998</v>
      </c>
      <c r="F121" s="7">
        <f t="shared" si="18"/>
        <v>1302139.7999999998</v>
      </c>
      <c r="G121" s="27">
        <v>0.3</v>
      </c>
      <c r="H121" s="7">
        <f t="shared" si="19"/>
        <v>911497.85999999987</v>
      </c>
      <c r="I121" s="8">
        <v>0.01</v>
      </c>
      <c r="J121" s="7">
        <f t="shared" si="20"/>
        <v>920612.8385999999</v>
      </c>
      <c r="K121" s="6">
        <v>0</v>
      </c>
      <c r="L121" s="9">
        <f t="shared" si="21"/>
        <v>1</v>
      </c>
      <c r="M121" s="9">
        <f t="shared" si="26"/>
        <v>1</v>
      </c>
      <c r="N121" s="9">
        <f t="shared" si="26"/>
        <v>1</v>
      </c>
      <c r="O121" s="10">
        <f t="shared" si="23"/>
        <v>3</v>
      </c>
      <c r="P121" s="7">
        <f t="shared" si="24"/>
        <v>920615.8385999999</v>
      </c>
      <c r="Q121" s="30"/>
    </row>
    <row r="122" spans="1:17" s="28" customFormat="1" ht="96">
      <c r="A122" s="25" t="s">
        <v>234</v>
      </c>
      <c r="B122" s="25" t="s">
        <v>155</v>
      </c>
      <c r="C122" s="26" t="s">
        <v>235</v>
      </c>
      <c r="D122" s="5">
        <v>1</v>
      </c>
      <c r="E122" s="11">
        <v>1725527.6999999997</v>
      </c>
      <c r="F122" s="7">
        <f t="shared" si="18"/>
        <v>1725527.6999999997</v>
      </c>
      <c r="G122" s="27">
        <v>0.3</v>
      </c>
      <c r="H122" s="7">
        <f t="shared" si="19"/>
        <v>1207869.3899999997</v>
      </c>
      <c r="I122" s="8">
        <v>0.01</v>
      </c>
      <c r="J122" s="7">
        <f t="shared" si="20"/>
        <v>1219948.0838999997</v>
      </c>
      <c r="K122" s="6">
        <v>0</v>
      </c>
      <c r="L122" s="9">
        <f t="shared" si="21"/>
        <v>1</v>
      </c>
      <c r="M122" s="9">
        <f t="shared" si="26"/>
        <v>1</v>
      </c>
      <c r="N122" s="9">
        <f t="shared" si="26"/>
        <v>1</v>
      </c>
      <c r="O122" s="10">
        <f t="shared" si="23"/>
        <v>3</v>
      </c>
      <c r="P122" s="7">
        <f t="shared" si="24"/>
        <v>1219951.0838999997</v>
      </c>
      <c r="Q122" s="30"/>
    </row>
    <row r="123" spans="1:17" s="28" customFormat="1" ht="60">
      <c r="A123" s="25" t="s">
        <v>236</v>
      </c>
      <c r="B123" s="25" t="s">
        <v>155</v>
      </c>
      <c r="C123" s="26" t="s">
        <v>237</v>
      </c>
      <c r="D123" s="5">
        <v>1</v>
      </c>
      <c r="E123" s="11">
        <v>143910</v>
      </c>
      <c r="F123" s="7">
        <f t="shared" si="18"/>
        <v>143910</v>
      </c>
      <c r="G123" s="27">
        <v>0.3</v>
      </c>
      <c r="H123" s="7">
        <f t="shared" si="19"/>
        <v>100737</v>
      </c>
      <c r="I123" s="8">
        <v>0.01</v>
      </c>
      <c r="J123" s="7">
        <f t="shared" si="20"/>
        <v>101744.37</v>
      </c>
      <c r="K123" s="6">
        <v>0</v>
      </c>
      <c r="L123" s="9">
        <f t="shared" si="21"/>
        <v>1</v>
      </c>
      <c r="M123" s="9">
        <f t="shared" si="26"/>
        <v>1</v>
      </c>
      <c r="N123" s="9">
        <f t="shared" si="26"/>
        <v>1</v>
      </c>
      <c r="O123" s="10">
        <f t="shared" si="23"/>
        <v>3</v>
      </c>
      <c r="P123" s="7">
        <f t="shared" si="24"/>
        <v>101747.37</v>
      </c>
      <c r="Q123" s="30"/>
    </row>
    <row r="124" spans="1:17" s="28" customFormat="1" ht="96">
      <c r="A124" s="25" t="s">
        <v>238</v>
      </c>
      <c r="B124" s="25" t="s">
        <v>155</v>
      </c>
      <c r="C124" s="26" t="s">
        <v>239</v>
      </c>
      <c r="D124" s="5">
        <v>1</v>
      </c>
      <c r="E124" s="11">
        <v>1301905.7999999998</v>
      </c>
      <c r="F124" s="7">
        <f t="shared" si="18"/>
        <v>1301905.7999999998</v>
      </c>
      <c r="G124" s="27">
        <v>0.3</v>
      </c>
      <c r="H124" s="7">
        <f t="shared" si="19"/>
        <v>911334.05999999982</v>
      </c>
      <c r="I124" s="8">
        <v>0.01</v>
      </c>
      <c r="J124" s="7">
        <f t="shared" si="20"/>
        <v>920447.40059999982</v>
      </c>
      <c r="K124" s="6">
        <v>0</v>
      </c>
      <c r="L124" s="9">
        <f t="shared" si="21"/>
        <v>1</v>
      </c>
      <c r="M124" s="9">
        <f t="shared" si="26"/>
        <v>1</v>
      </c>
      <c r="N124" s="9">
        <f t="shared" si="26"/>
        <v>1</v>
      </c>
      <c r="O124" s="10">
        <f t="shared" si="23"/>
        <v>3</v>
      </c>
      <c r="P124" s="7">
        <f t="shared" si="24"/>
        <v>920450.40059999982</v>
      </c>
      <c r="Q124" s="30"/>
    </row>
    <row r="125" spans="1:17" s="28" customFormat="1" ht="48">
      <c r="A125" s="25" t="s">
        <v>240</v>
      </c>
      <c r="B125" s="25" t="s">
        <v>155</v>
      </c>
      <c r="C125" s="26" t="s">
        <v>241</v>
      </c>
      <c r="D125" s="5">
        <v>1</v>
      </c>
      <c r="E125" s="11">
        <v>213525</v>
      </c>
      <c r="F125" s="7">
        <f t="shared" si="18"/>
        <v>213525</v>
      </c>
      <c r="G125" s="27">
        <v>0.3</v>
      </c>
      <c r="H125" s="7">
        <f t="shared" si="19"/>
        <v>149467.5</v>
      </c>
      <c r="I125" s="8">
        <v>0.01</v>
      </c>
      <c r="J125" s="7">
        <f t="shared" si="20"/>
        <v>150962.17499999999</v>
      </c>
      <c r="K125" s="6">
        <v>0</v>
      </c>
      <c r="L125" s="9">
        <f t="shared" si="21"/>
        <v>1</v>
      </c>
      <c r="M125" s="9">
        <f t="shared" si="26"/>
        <v>1</v>
      </c>
      <c r="N125" s="9">
        <f t="shared" si="26"/>
        <v>1</v>
      </c>
      <c r="O125" s="10">
        <f t="shared" si="23"/>
        <v>3</v>
      </c>
      <c r="P125" s="7">
        <f t="shared" si="24"/>
        <v>150965.17499999999</v>
      </c>
      <c r="Q125" s="30"/>
    </row>
    <row r="126" spans="1:17" s="28" customFormat="1" ht="60">
      <c r="A126" s="25" t="s">
        <v>242</v>
      </c>
      <c r="B126" s="25" t="s">
        <v>155</v>
      </c>
      <c r="C126" s="26" t="s">
        <v>243</v>
      </c>
      <c r="D126" s="5">
        <v>1</v>
      </c>
      <c r="E126" s="11">
        <v>213525</v>
      </c>
      <c r="F126" s="7">
        <f t="shared" si="18"/>
        <v>213525</v>
      </c>
      <c r="G126" s="27">
        <v>0.3</v>
      </c>
      <c r="H126" s="7">
        <f t="shared" si="19"/>
        <v>149467.5</v>
      </c>
      <c r="I126" s="8">
        <v>0.01</v>
      </c>
      <c r="J126" s="7">
        <f t="shared" si="20"/>
        <v>150962.17499999999</v>
      </c>
      <c r="K126" s="6">
        <v>0</v>
      </c>
      <c r="L126" s="9">
        <f t="shared" si="21"/>
        <v>1</v>
      </c>
      <c r="M126" s="9">
        <f t="shared" si="26"/>
        <v>1</v>
      </c>
      <c r="N126" s="9">
        <f t="shared" si="26"/>
        <v>1</v>
      </c>
      <c r="O126" s="10">
        <f t="shared" si="23"/>
        <v>3</v>
      </c>
      <c r="P126" s="7">
        <f t="shared" si="24"/>
        <v>150965.17499999999</v>
      </c>
      <c r="Q126" s="30"/>
    </row>
    <row r="127" spans="1:17" s="28" customFormat="1" ht="84">
      <c r="A127" s="25" t="s">
        <v>244</v>
      </c>
      <c r="B127" s="25" t="s">
        <v>155</v>
      </c>
      <c r="C127" s="26" t="s">
        <v>245</v>
      </c>
      <c r="D127" s="5">
        <v>1</v>
      </c>
      <c r="E127" s="11">
        <v>1002350.6999999998</v>
      </c>
      <c r="F127" s="7">
        <f t="shared" si="18"/>
        <v>1002350.6999999998</v>
      </c>
      <c r="G127" s="27">
        <v>0.3</v>
      </c>
      <c r="H127" s="7">
        <f t="shared" si="19"/>
        <v>701645.48999999987</v>
      </c>
      <c r="I127" s="8">
        <v>0.01</v>
      </c>
      <c r="J127" s="7">
        <f t="shared" si="20"/>
        <v>708661.94489999989</v>
      </c>
      <c r="K127" s="6">
        <v>0</v>
      </c>
      <c r="L127" s="9">
        <f t="shared" si="21"/>
        <v>1</v>
      </c>
      <c r="M127" s="9">
        <f t="shared" si="26"/>
        <v>1</v>
      </c>
      <c r="N127" s="9">
        <f t="shared" si="26"/>
        <v>1</v>
      </c>
      <c r="O127" s="10">
        <f t="shared" si="23"/>
        <v>3</v>
      </c>
      <c r="P127" s="7">
        <f t="shared" si="24"/>
        <v>708664.94489999989</v>
      </c>
      <c r="Q127" s="30"/>
    </row>
    <row r="128" spans="1:17" s="28" customFormat="1" ht="84">
      <c r="A128" s="25" t="s">
        <v>246</v>
      </c>
      <c r="B128" s="25" t="s">
        <v>155</v>
      </c>
      <c r="C128" s="26" t="s">
        <v>247</v>
      </c>
      <c r="D128" s="5">
        <v>1</v>
      </c>
      <c r="E128" s="11">
        <v>1319912.0999999999</v>
      </c>
      <c r="F128" s="7">
        <f t="shared" si="18"/>
        <v>1319912.0999999999</v>
      </c>
      <c r="G128" s="27">
        <v>0.3</v>
      </c>
      <c r="H128" s="7">
        <f t="shared" si="19"/>
        <v>923938.46999999986</v>
      </c>
      <c r="I128" s="8">
        <v>0.01</v>
      </c>
      <c r="J128" s="7">
        <f t="shared" si="20"/>
        <v>933177.85469999991</v>
      </c>
      <c r="K128" s="6">
        <v>0</v>
      </c>
      <c r="L128" s="9">
        <f t="shared" si="21"/>
        <v>1</v>
      </c>
      <c r="M128" s="9">
        <f t="shared" si="26"/>
        <v>1</v>
      </c>
      <c r="N128" s="9">
        <f t="shared" si="26"/>
        <v>1</v>
      </c>
      <c r="O128" s="10">
        <f t="shared" si="23"/>
        <v>3</v>
      </c>
      <c r="P128" s="7">
        <f t="shared" si="24"/>
        <v>933180.85469999991</v>
      </c>
      <c r="Q128" s="30"/>
    </row>
    <row r="129" spans="1:17" s="28" customFormat="1" ht="96">
      <c r="A129" s="25" t="s">
        <v>248</v>
      </c>
      <c r="B129" s="25" t="s">
        <v>155</v>
      </c>
      <c r="C129" s="26" t="s">
        <v>249</v>
      </c>
      <c r="D129" s="5">
        <v>1</v>
      </c>
      <c r="E129" s="11">
        <v>1743300</v>
      </c>
      <c r="F129" s="7">
        <f t="shared" si="18"/>
        <v>1743300</v>
      </c>
      <c r="G129" s="27">
        <v>0.3</v>
      </c>
      <c r="H129" s="7">
        <f t="shared" si="19"/>
        <v>1220310</v>
      </c>
      <c r="I129" s="8">
        <v>0.01</v>
      </c>
      <c r="J129" s="7">
        <f t="shared" si="20"/>
        <v>1232513.1000000001</v>
      </c>
      <c r="K129" s="6">
        <v>0</v>
      </c>
      <c r="L129" s="9">
        <f t="shared" si="21"/>
        <v>1</v>
      </c>
      <c r="M129" s="9">
        <f t="shared" si="26"/>
        <v>1</v>
      </c>
      <c r="N129" s="9">
        <f t="shared" si="26"/>
        <v>1</v>
      </c>
      <c r="O129" s="10">
        <f t="shared" si="23"/>
        <v>3</v>
      </c>
      <c r="P129" s="7">
        <f t="shared" si="24"/>
        <v>1232516.1000000001</v>
      </c>
      <c r="Q129" s="30"/>
    </row>
    <row r="130" spans="1:17" s="28" customFormat="1" ht="96">
      <c r="A130" s="25" t="s">
        <v>250</v>
      </c>
      <c r="B130" s="25" t="s">
        <v>155</v>
      </c>
      <c r="C130" s="26" t="s">
        <v>251</v>
      </c>
      <c r="D130" s="5">
        <v>1</v>
      </c>
      <c r="E130" s="11">
        <v>1319760</v>
      </c>
      <c r="F130" s="7">
        <f t="shared" si="18"/>
        <v>1319760</v>
      </c>
      <c r="G130" s="27">
        <v>0.3</v>
      </c>
      <c r="H130" s="7">
        <f t="shared" si="19"/>
        <v>923831.99999999988</v>
      </c>
      <c r="I130" s="8">
        <v>0.01</v>
      </c>
      <c r="J130" s="7">
        <f t="shared" si="20"/>
        <v>933070.32</v>
      </c>
      <c r="K130" s="6">
        <v>0</v>
      </c>
      <c r="L130" s="9">
        <f t="shared" si="21"/>
        <v>1</v>
      </c>
      <c r="M130" s="9">
        <f t="shared" ref="M130:N145" si="27">L130</f>
        <v>1</v>
      </c>
      <c r="N130" s="9">
        <f t="shared" si="27"/>
        <v>1</v>
      </c>
      <c r="O130" s="10">
        <f t="shared" si="23"/>
        <v>3</v>
      </c>
      <c r="P130" s="7">
        <f t="shared" si="24"/>
        <v>933073.32</v>
      </c>
      <c r="Q130" s="30"/>
    </row>
    <row r="131" spans="1:17" s="28" customFormat="1" ht="48">
      <c r="A131" s="25" t="s">
        <v>252</v>
      </c>
      <c r="B131" s="25" t="s">
        <v>155</v>
      </c>
      <c r="C131" s="26" t="s">
        <v>253</v>
      </c>
      <c r="D131" s="5">
        <v>1</v>
      </c>
      <c r="E131" s="11">
        <v>402596.99999999994</v>
      </c>
      <c r="F131" s="7">
        <f t="shared" si="18"/>
        <v>402596.99999999994</v>
      </c>
      <c r="G131" s="27">
        <v>0.3</v>
      </c>
      <c r="H131" s="7">
        <f t="shared" si="19"/>
        <v>281817.89999999997</v>
      </c>
      <c r="I131" s="8">
        <v>0.01</v>
      </c>
      <c r="J131" s="7">
        <f t="shared" si="20"/>
        <v>284636.07899999997</v>
      </c>
      <c r="K131" s="6">
        <v>0</v>
      </c>
      <c r="L131" s="9">
        <f t="shared" si="21"/>
        <v>1</v>
      </c>
      <c r="M131" s="9">
        <f t="shared" si="27"/>
        <v>1</v>
      </c>
      <c r="N131" s="9">
        <f t="shared" si="27"/>
        <v>1</v>
      </c>
      <c r="O131" s="10">
        <f t="shared" si="23"/>
        <v>3</v>
      </c>
      <c r="P131" s="7">
        <f t="shared" si="24"/>
        <v>284639.07899999997</v>
      </c>
      <c r="Q131" s="30"/>
    </row>
    <row r="132" spans="1:17" s="28" customFormat="1" ht="60">
      <c r="A132" s="25" t="s">
        <v>254</v>
      </c>
      <c r="B132" s="25" t="s">
        <v>155</v>
      </c>
      <c r="C132" s="26" t="s">
        <v>255</v>
      </c>
      <c r="D132" s="5">
        <v>1</v>
      </c>
      <c r="E132" s="11">
        <v>402596.99999999994</v>
      </c>
      <c r="F132" s="7">
        <f t="shared" si="18"/>
        <v>402596.99999999994</v>
      </c>
      <c r="G132" s="27">
        <v>0.3</v>
      </c>
      <c r="H132" s="7">
        <f t="shared" si="19"/>
        <v>281817.89999999997</v>
      </c>
      <c r="I132" s="8">
        <v>0.01</v>
      </c>
      <c r="J132" s="7">
        <f t="shared" si="20"/>
        <v>284636.07899999997</v>
      </c>
      <c r="K132" s="6">
        <v>0</v>
      </c>
      <c r="L132" s="9">
        <f t="shared" si="21"/>
        <v>1</v>
      </c>
      <c r="M132" s="9">
        <f t="shared" si="27"/>
        <v>1</v>
      </c>
      <c r="N132" s="9">
        <f t="shared" si="27"/>
        <v>1</v>
      </c>
      <c r="O132" s="10">
        <f t="shared" si="23"/>
        <v>3</v>
      </c>
      <c r="P132" s="7">
        <f t="shared" si="24"/>
        <v>284639.07899999997</v>
      </c>
      <c r="Q132" s="30"/>
    </row>
    <row r="133" spans="1:17" s="28" customFormat="1" ht="60">
      <c r="A133" s="25" t="s">
        <v>256</v>
      </c>
      <c r="B133" s="25" t="s">
        <v>155</v>
      </c>
      <c r="C133" s="26" t="s">
        <v>257</v>
      </c>
      <c r="D133" s="5">
        <v>1</v>
      </c>
      <c r="E133" s="11">
        <v>402596.99999999994</v>
      </c>
      <c r="F133" s="7">
        <f t="shared" si="18"/>
        <v>402596.99999999994</v>
      </c>
      <c r="G133" s="27">
        <v>0.3</v>
      </c>
      <c r="H133" s="7">
        <f t="shared" si="19"/>
        <v>281817.89999999997</v>
      </c>
      <c r="I133" s="8">
        <v>0.01</v>
      </c>
      <c r="J133" s="7">
        <f t="shared" si="20"/>
        <v>284636.07899999997</v>
      </c>
      <c r="K133" s="6">
        <v>0</v>
      </c>
      <c r="L133" s="9">
        <f t="shared" si="21"/>
        <v>1</v>
      </c>
      <c r="M133" s="9">
        <f t="shared" si="27"/>
        <v>1</v>
      </c>
      <c r="N133" s="9">
        <f t="shared" si="27"/>
        <v>1</v>
      </c>
      <c r="O133" s="10">
        <f t="shared" si="23"/>
        <v>3</v>
      </c>
      <c r="P133" s="7">
        <f t="shared" si="24"/>
        <v>284639.07899999997</v>
      </c>
      <c r="Q133" s="30"/>
    </row>
    <row r="134" spans="1:17" s="28" customFormat="1" ht="72">
      <c r="A134" s="25" t="s">
        <v>258</v>
      </c>
      <c r="B134" s="25" t="s">
        <v>155</v>
      </c>
      <c r="C134" s="26" t="s">
        <v>259</v>
      </c>
      <c r="D134" s="5">
        <v>1</v>
      </c>
      <c r="E134" s="11">
        <v>96829.2</v>
      </c>
      <c r="F134" s="7">
        <f t="shared" si="18"/>
        <v>96829.2</v>
      </c>
      <c r="G134" s="27">
        <v>0.3</v>
      </c>
      <c r="H134" s="7">
        <f t="shared" si="19"/>
        <v>67780.439999999988</v>
      </c>
      <c r="I134" s="8">
        <v>0.01</v>
      </c>
      <c r="J134" s="7">
        <f t="shared" si="20"/>
        <v>68458.244399999981</v>
      </c>
      <c r="K134" s="6">
        <v>0</v>
      </c>
      <c r="L134" s="9">
        <f t="shared" si="21"/>
        <v>1</v>
      </c>
      <c r="M134" s="9">
        <f t="shared" si="27"/>
        <v>1</v>
      </c>
      <c r="N134" s="9">
        <f t="shared" si="27"/>
        <v>1</v>
      </c>
      <c r="O134" s="10">
        <f t="shared" si="23"/>
        <v>3</v>
      </c>
      <c r="P134" s="7">
        <f t="shared" si="24"/>
        <v>68461.244399999981</v>
      </c>
      <c r="Q134" s="30"/>
    </row>
    <row r="135" spans="1:17" s="28" customFormat="1" ht="72">
      <c r="A135" s="25" t="s">
        <v>260</v>
      </c>
      <c r="B135" s="25" t="s">
        <v>155</v>
      </c>
      <c r="C135" s="26" t="s">
        <v>261</v>
      </c>
      <c r="D135" s="5">
        <v>1</v>
      </c>
      <c r="E135" s="11">
        <v>192722.39999999997</v>
      </c>
      <c r="F135" s="7">
        <f t="shared" si="18"/>
        <v>192722.39999999997</v>
      </c>
      <c r="G135" s="27">
        <v>0.3</v>
      </c>
      <c r="H135" s="7">
        <f t="shared" si="19"/>
        <v>134905.67999999996</v>
      </c>
      <c r="I135" s="8">
        <v>0.01</v>
      </c>
      <c r="J135" s="7">
        <f t="shared" si="20"/>
        <v>136254.73679999996</v>
      </c>
      <c r="K135" s="6">
        <v>0</v>
      </c>
      <c r="L135" s="9">
        <f t="shared" si="21"/>
        <v>1</v>
      </c>
      <c r="M135" s="9">
        <f t="shared" si="27"/>
        <v>1</v>
      </c>
      <c r="N135" s="9">
        <f t="shared" si="27"/>
        <v>1</v>
      </c>
      <c r="O135" s="10">
        <f t="shared" si="23"/>
        <v>3</v>
      </c>
      <c r="P135" s="7">
        <f t="shared" si="24"/>
        <v>136257.73679999996</v>
      </c>
      <c r="Q135" s="30"/>
    </row>
    <row r="136" spans="1:17" s="28" customFormat="1" ht="72">
      <c r="A136" s="25" t="s">
        <v>262</v>
      </c>
      <c r="B136" s="25" t="s">
        <v>166</v>
      </c>
      <c r="C136" s="26" t="s">
        <v>263</v>
      </c>
      <c r="D136" s="5">
        <v>1</v>
      </c>
      <c r="E136" s="11">
        <v>342529.19999999995</v>
      </c>
      <c r="F136" s="7">
        <f t="shared" si="18"/>
        <v>342529.19999999995</v>
      </c>
      <c r="G136" s="27">
        <v>0.3</v>
      </c>
      <c r="H136" s="7">
        <f t="shared" si="19"/>
        <v>239770.43999999994</v>
      </c>
      <c r="I136" s="8">
        <v>0.01</v>
      </c>
      <c r="J136" s="7">
        <f t="shared" si="20"/>
        <v>242168.14439999993</v>
      </c>
      <c r="K136" s="6">
        <v>0</v>
      </c>
      <c r="L136" s="9">
        <f t="shared" si="21"/>
        <v>1</v>
      </c>
      <c r="M136" s="9">
        <f t="shared" si="27"/>
        <v>1</v>
      </c>
      <c r="N136" s="9">
        <f t="shared" si="27"/>
        <v>1</v>
      </c>
      <c r="O136" s="10">
        <f t="shared" si="23"/>
        <v>3</v>
      </c>
      <c r="P136" s="7">
        <f t="shared" si="24"/>
        <v>242171.14439999993</v>
      </c>
      <c r="Q136" s="30"/>
    </row>
    <row r="137" spans="1:17" s="28" customFormat="1" ht="60">
      <c r="A137" s="25" t="s">
        <v>264</v>
      </c>
      <c r="B137" s="25" t="s">
        <v>166</v>
      </c>
      <c r="C137" s="26" t="s">
        <v>265</v>
      </c>
      <c r="D137" s="5">
        <v>1</v>
      </c>
      <c r="E137" s="11">
        <v>249397.19999999995</v>
      </c>
      <c r="F137" s="7">
        <f t="shared" si="18"/>
        <v>249397.19999999995</v>
      </c>
      <c r="G137" s="27">
        <v>0.3</v>
      </c>
      <c r="H137" s="7">
        <f t="shared" si="19"/>
        <v>174578.03999999995</v>
      </c>
      <c r="I137" s="8">
        <v>0.01</v>
      </c>
      <c r="J137" s="7">
        <f t="shared" si="20"/>
        <v>176323.82039999994</v>
      </c>
      <c r="K137" s="6">
        <v>0</v>
      </c>
      <c r="L137" s="9">
        <f t="shared" si="21"/>
        <v>1</v>
      </c>
      <c r="M137" s="9">
        <f t="shared" si="27"/>
        <v>1</v>
      </c>
      <c r="N137" s="9">
        <f t="shared" si="27"/>
        <v>1</v>
      </c>
      <c r="O137" s="10">
        <f t="shared" si="23"/>
        <v>3</v>
      </c>
      <c r="P137" s="7">
        <f t="shared" si="24"/>
        <v>176326.82039999994</v>
      </c>
      <c r="Q137" s="30"/>
    </row>
    <row r="138" spans="1:17" s="28" customFormat="1" ht="72">
      <c r="A138" s="25" t="s">
        <v>266</v>
      </c>
      <c r="B138" s="25" t="s">
        <v>166</v>
      </c>
      <c r="C138" s="26" t="s">
        <v>267</v>
      </c>
      <c r="D138" s="5">
        <v>1</v>
      </c>
      <c r="E138" s="11">
        <v>497846.69999999995</v>
      </c>
      <c r="F138" s="7">
        <f t="shared" si="18"/>
        <v>497846.69999999995</v>
      </c>
      <c r="G138" s="27">
        <v>0.3</v>
      </c>
      <c r="H138" s="7">
        <f t="shared" si="19"/>
        <v>348492.68999999994</v>
      </c>
      <c r="I138" s="8">
        <v>0.01</v>
      </c>
      <c r="J138" s="7">
        <f t="shared" si="20"/>
        <v>351977.61689999996</v>
      </c>
      <c r="K138" s="6">
        <v>0</v>
      </c>
      <c r="L138" s="9">
        <f t="shared" si="21"/>
        <v>1</v>
      </c>
      <c r="M138" s="9">
        <f t="shared" si="27"/>
        <v>1</v>
      </c>
      <c r="N138" s="9">
        <f t="shared" si="27"/>
        <v>1</v>
      </c>
      <c r="O138" s="10">
        <f t="shared" si="23"/>
        <v>3</v>
      </c>
      <c r="P138" s="7">
        <f t="shared" si="24"/>
        <v>351980.61689999996</v>
      </c>
      <c r="Q138" s="30"/>
    </row>
    <row r="139" spans="1:17" s="28" customFormat="1" ht="72">
      <c r="A139" s="25" t="s">
        <v>268</v>
      </c>
      <c r="B139" s="25" t="s">
        <v>166</v>
      </c>
      <c r="C139" s="26" t="s">
        <v>269</v>
      </c>
      <c r="D139" s="5">
        <v>1</v>
      </c>
      <c r="E139" s="11">
        <v>110705.39999999998</v>
      </c>
      <c r="F139" s="7">
        <f t="shared" si="18"/>
        <v>110705.39999999998</v>
      </c>
      <c r="G139" s="27">
        <v>0.3</v>
      </c>
      <c r="H139" s="7">
        <f t="shared" si="19"/>
        <v>77493.779999999984</v>
      </c>
      <c r="I139" s="8">
        <v>0.01</v>
      </c>
      <c r="J139" s="7">
        <f t="shared" si="20"/>
        <v>78268.717799999984</v>
      </c>
      <c r="K139" s="6">
        <v>0</v>
      </c>
      <c r="L139" s="9">
        <f t="shared" si="21"/>
        <v>1</v>
      </c>
      <c r="M139" s="9">
        <f t="shared" si="27"/>
        <v>1</v>
      </c>
      <c r="N139" s="9">
        <f t="shared" si="27"/>
        <v>1</v>
      </c>
      <c r="O139" s="10">
        <f t="shared" si="23"/>
        <v>3</v>
      </c>
      <c r="P139" s="7">
        <f t="shared" si="24"/>
        <v>78271.717799999984</v>
      </c>
      <c r="Q139" s="30"/>
    </row>
    <row r="140" spans="1:17" s="28" customFormat="1" ht="72">
      <c r="A140" s="25" t="s">
        <v>270</v>
      </c>
      <c r="B140" s="25" t="s">
        <v>166</v>
      </c>
      <c r="C140" s="26" t="s">
        <v>271</v>
      </c>
      <c r="D140" s="5">
        <v>1</v>
      </c>
      <c r="E140" s="11">
        <v>220451.4</v>
      </c>
      <c r="F140" s="7">
        <f t="shared" si="18"/>
        <v>220451.4</v>
      </c>
      <c r="G140" s="27">
        <v>0.3</v>
      </c>
      <c r="H140" s="7">
        <f t="shared" si="19"/>
        <v>154315.97999999998</v>
      </c>
      <c r="I140" s="8">
        <v>0.01</v>
      </c>
      <c r="J140" s="7">
        <f t="shared" si="20"/>
        <v>155859.13979999998</v>
      </c>
      <c r="K140" s="6">
        <v>0</v>
      </c>
      <c r="L140" s="9">
        <f t="shared" si="21"/>
        <v>1</v>
      </c>
      <c r="M140" s="9">
        <f t="shared" si="27"/>
        <v>1</v>
      </c>
      <c r="N140" s="9">
        <f t="shared" si="27"/>
        <v>1</v>
      </c>
      <c r="O140" s="10">
        <f t="shared" si="23"/>
        <v>3</v>
      </c>
      <c r="P140" s="7">
        <f t="shared" si="24"/>
        <v>155862.13979999998</v>
      </c>
      <c r="Q140" s="30"/>
    </row>
    <row r="141" spans="1:17" s="28" customFormat="1" ht="72">
      <c r="A141" s="25" t="s">
        <v>272</v>
      </c>
      <c r="B141" s="25" t="s">
        <v>166</v>
      </c>
      <c r="C141" s="26" t="s">
        <v>273</v>
      </c>
      <c r="D141" s="5">
        <v>1</v>
      </c>
      <c r="E141" s="11">
        <v>89387.999999999985</v>
      </c>
      <c r="F141" s="7">
        <f t="shared" si="18"/>
        <v>89387.999999999985</v>
      </c>
      <c r="G141" s="27">
        <v>0.3</v>
      </c>
      <c r="H141" s="7">
        <f t="shared" si="19"/>
        <v>62571.599999999984</v>
      </c>
      <c r="I141" s="8">
        <v>0.01</v>
      </c>
      <c r="J141" s="7">
        <f t="shared" si="20"/>
        <v>63197.315999999984</v>
      </c>
      <c r="K141" s="6">
        <v>0</v>
      </c>
      <c r="L141" s="9">
        <f t="shared" si="21"/>
        <v>1</v>
      </c>
      <c r="M141" s="9">
        <f t="shared" si="27"/>
        <v>1</v>
      </c>
      <c r="N141" s="9">
        <f t="shared" si="27"/>
        <v>1</v>
      </c>
      <c r="O141" s="10">
        <f t="shared" si="23"/>
        <v>3</v>
      </c>
      <c r="P141" s="7">
        <f t="shared" si="24"/>
        <v>63200.315999999984</v>
      </c>
      <c r="Q141" s="30"/>
    </row>
    <row r="142" spans="1:17" s="28" customFormat="1" ht="72">
      <c r="A142" s="25" t="s">
        <v>274</v>
      </c>
      <c r="B142" s="25" t="s">
        <v>166</v>
      </c>
      <c r="C142" s="26" t="s">
        <v>275</v>
      </c>
      <c r="D142" s="5">
        <v>1</v>
      </c>
      <c r="E142" s="11">
        <v>178190.99999999997</v>
      </c>
      <c r="F142" s="7">
        <f t="shared" si="18"/>
        <v>178190.99999999997</v>
      </c>
      <c r="G142" s="27">
        <v>0.3</v>
      </c>
      <c r="H142" s="7">
        <f t="shared" si="19"/>
        <v>124733.69999999997</v>
      </c>
      <c r="I142" s="8">
        <v>0.01</v>
      </c>
      <c r="J142" s="7">
        <f t="shared" si="20"/>
        <v>125981.03699999997</v>
      </c>
      <c r="K142" s="6">
        <v>0</v>
      </c>
      <c r="L142" s="9">
        <f t="shared" si="21"/>
        <v>1</v>
      </c>
      <c r="M142" s="9">
        <f t="shared" si="27"/>
        <v>1</v>
      </c>
      <c r="N142" s="9">
        <f t="shared" si="27"/>
        <v>1</v>
      </c>
      <c r="O142" s="10">
        <f t="shared" si="23"/>
        <v>3</v>
      </c>
      <c r="P142" s="7">
        <f t="shared" si="24"/>
        <v>125984.03699999997</v>
      </c>
      <c r="Q142" s="30"/>
    </row>
    <row r="143" spans="1:17" s="28" customFormat="1" ht="60">
      <c r="A143" s="25" t="s">
        <v>276</v>
      </c>
      <c r="B143" s="25" t="s">
        <v>166</v>
      </c>
      <c r="C143" s="26" t="s">
        <v>277</v>
      </c>
      <c r="D143" s="5">
        <v>1</v>
      </c>
      <c r="E143" s="11">
        <v>397916.99999999994</v>
      </c>
      <c r="F143" s="7">
        <f t="shared" si="18"/>
        <v>397916.99999999994</v>
      </c>
      <c r="G143" s="27">
        <v>0.3</v>
      </c>
      <c r="H143" s="7">
        <f t="shared" si="19"/>
        <v>278541.89999999997</v>
      </c>
      <c r="I143" s="8">
        <v>0.01</v>
      </c>
      <c r="J143" s="7">
        <f t="shared" si="20"/>
        <v>281327.31899999996</v>
      </c>
      <c r="K143" s="6">
        <v>0</v>
      </c>
      <c r="L143" s="9">
        <f t="shared" si="21"/>
        <v>1</v>
      </c>
      <c r="M143" s="9">
        <f t="shared" si="27"/>
        <v>1</v>
      </c>
      <c r="N143" s="9">
        <f t="shared" si="27"/>
        <v>1</v>
      </c>
      <c r="O143" s="10">
        <f t="shared" si="23"/>
        <v>3</v>
      </c>
      <c r="P143" s="7">
        <f t="shared" si="24"/>
        <v>281330.31899999996</v>
      </c>
      <c r="Q143" s="30"/>
    </row>
    <row r="144" spans="1:17" s="28" customFormat="1" ht="60">
      <c r="A144" s="25" t="s">
        <v>278</v>
      </c>
      <c r="B144" s="25" t="s">
        <v>166</v>
      </c>
      <c r="C144" s="26" t="s">
        <v>279</v>
      </c>
      <c r="D144" s="5">
        <v>1</v>
      </c>
      <c r="E144" s="11">
        <v>51269.399999999994</v>
      </c>
      <c r="F144" s="7">
        <f t="shared" si="18"/>
        <v>51269.399999999994</v>
      </c>
      <c r="G144" s="27">
        <v>0.3</v>
      </c>
      <c r="H144" s="7">
        <f t="shared" si="19"/>
        <v>35888.579999999994</v>
      </c>
      <c r="I144" s="8">
        <v>0.01</v>
      </c>
      <c r="J144" s="7">
        <f t="shared" si="20"/>
        <v>36247.465799999998</v>
      </c>
      <c r="K144" s="6">
        <v>0</v>
      </c>
      <c r="L144" s="9">
        <f t="shared" si="21"/>
        <v>1</v>
      </c>
      <c r="M144" s="9">
        <f t="shared" si="27"/>
        <v>1</v>
      </c>
      <c r="N144" s="9">
        <f t="shared" si="27"/>
        <v>1</v>
      </c>
      <c r="O144" s="10">
        <f t="shared" si="23"/>
        <v>3</v>
      </c>
      <c r="P144" s="7">
        <f t="shared" si="24"/>
        <v>36250.465799999998</v>
      </c>
      <c r="Q144" s="30"/>
    </row>
    <row r="145" spans="1:17" s="28" customFormat="1" ht="60">
      <c r="A145" s="25" t="s">
        <v>280</v>
      </c>
      <c r="B145" s="25" t="s">
        <v>166</v>
      </c>
      <c r="C145" s="26" t="s">
        <v>281</v>
      </c>
      <c r="D145" s="5">
        <v>1</v>
      </c>
      <c r="E145" s="11">
        <v>101977.19999999998</v>
      </c>
      <c r="F145" s="7">
        <f t="shared" si="18"/>
        <v>101977.19999999998</v>
      </c>
      <c r="G145" s="27">
        <v>0.3</v>
      </c>
      <c r="H145" s="7">
        <f t="shared" si="19"/>
        <v>71384.039999999979</v>
      </c>
      <c r="I145" s="8">
        <v>0.01</v>
      </c>
      <c r="J145" s="7">
        <f t="shared" si="20"/>
        <v>72097.88039999998</v>
      </c>
      <c r="K145" s="6">
        <v>0</v>
      </c>
      <c r="L145" s="9">
        <f t="shared" si="21"/>
        <v>1</v>
      </c>
      <c r="M145" s="9">
        <f t="shared" si="27"/>
        <v>1</v>
      </c>
      <c r="N145" s="9">
        <f t="shared" si="27"/>
        <v>1</v>
      </c>
      <c r="O145" s="10">
        <f t="shared" si="23"/>
        <v>3</v>
      </c>
      <c r="P145" s="7">
        <f t="shared" si="24"/>
        <v>72100.88039999998</v>
      </c>
      <c r="Q145" s="30"/>
    </row>
    <row r="146" spans="1:17" s="28" customFormat="1" ht="60">
      <c r="A146" s="25" t="s">
        <v>282</v>
      </c>
      <c r="B146" s="25" t="s">
        <v>166</v>
      </c>
      <c r="C146" s="26" t="s">
        <v>283</v>
      </c>
      <c r="D146" s="5">
        <v>1</v>
      </c>
      <c r="E146" s="11">
        <v>174950.09999999998</v>
      </c>
      <c r="F146" s="7">
        <f t="shared" ref="F146:F209" si="28">IF(OR($D146="",$E146="")=TRUE,"",D146*E146)</f>
        <v>174950.09999999998</v>
      </c>
      <c r="G146" s="27">
        <v>0.3</v>
      </c>
      <c r="H146" s="7">
        <f t="shared" ref="H146:H209" si="29">IF(F146="","",F146*(1-G146))</f>
        <v>122465.06999999998</v>
      </c>
      <c r="I146" s="8">
        <v>0.01</v>
      </c>
      <c r="J146" s="7">
        <f t="shared" ref="J146:J209" si="30">H146*(1+I146)</f>
        <v>123689.72069999998</v>
      </c>
      <c r="K146" s="6">
        <v>0</v>
      </c>
      <c r="L146" s="9">
        <f t="shared" ref="L146:L209" si="31">D146</f>
        <v>1</v>
      </c>
      <c r="M146" s="9">
        <f t="shared" ref="M146:N161" si="32">L146</f>
        <v>1</v>
      </c>
      <c r="N146" s="9">
        <f t="shared" si="32"/>
        <v>1</v>
      </c>
      <c r="O146" s="10">
        <f t="shared" ref="O146:O209" si="33">SUM(L146:N146)</f>
        <v>3</v>
      </c>
      <c r="P146" s="7">
        <f t="shared" ref="P146:P209" si="34">J146+K146+O146</f>
        <v>123692.72069999998</v>
      </c>
      <c r="Q146" s="30"/>
    </row>
    <row r="147" spans="1:17" s="28" customFormat="1" ht="60">
      <c r="A147" s="25" t="s">
        <v>284</v>
      </c>
      <c r="B147" s="25" t="s">
        <v>166</v>
      </c>
      <c r="C147" s="26" t="s">
        <v>285</v>
      </c>
      <c r="D147" s="5">
        <v>1</v>
      </c>
      <c r="E147" s="11">
        <v>127260.89999999998</v>
      </c>
      <c r="F147" s="7">
        <f t="shared" si="28"/>
        <v>127260.89999999998</v>
      </c>
      <c r="G147" s="27">
        <v>0.3</v>
      </c>
      <c r="H147" s="7">
        <f t="shared" si="29"/>
        <v>89082.629999999976</v>
      </c>
      <c r="I147" s="8">
        <v>0.01</v>
      </c>
      <c r="J147" s="7">
        <f t="shared" si="30"/>
        <v>89973.456299999976</v>
      </c>
      <c r="K147" s="6">
        <v>0</v>
      </c>
      <c r="L147" s="9">
        <f t="shared" si="31"/>
        <v>1</v>
      </c>
      <c r="M147" s="9">
        <f t="shared" si="32"/>
        <v>1</v>
      </c>
      <c r="N147" s="9">
        <f t="shared" si="32"/>
        <v>1</v>
      </c>
      <c r="O147" s="10">
        <f t="shared" si="33"/>
        <v>3</v>
      </c>
      <c r="P147" s="7">
        <f t="shared" si="34"/>
        <v>89976.456299999976</v>
      </c>
      <c r="Q147" s="30"/>
    </row>
    <row r="148" spans="1:17" s="28" customFormat="1" ht="60">
      <c r="A148" s="25" t="s">
        <v>286</v>
      </c>
      <c r="B148" s="25" t="s">
        <v>166</v>
      </c>
      <c r="C148" s="26" t="s">
        <v>287</v>
      </c>
      <c r="D148" s="5">
        <v>1</v>
      </c>
      <c r="E148" s="11">
        <v>254006.99999999997</v>
      </c>
      <c r="F148" s="7">
        <f t="shared" si="28"/>
        <v>254006.99999999997</v>
      </c>
      <c r="G148" s="27">
        <v>0.3</v>
      </c>
      <c r="H148" s="7">
        <f t="shared" si="29"/>
        <v>177804.89999999997</v>
      </c>
      <c r="I148" s="8">
        <v>0.01</v>
      </c>
      <c r="J148" s="7">
        <f t="shared" si="30"/>
        <v>179582.94899999996</v>
      </c>
      <c r="K148" s="6">
        <v>0</v>
      </c>
      <c r="L148" s="9">
        <f t="shared" si="31"/>
        <v>1</v>
      </c>
      <c r="M148" s="9">
        <f t="shared" si="32"/>
        <v>1</v>
      </c>
      <c r="N148" s="9">
        <f t="shared" si="32"/>
        <v>1</v>
      </c>
      <c r="O148" s="10">
        <f t="shared" si="33"/>
        <v>3</v>
      </c>
      <c r="P148" s="7">
        <f t="shared" si="34"/>
        <v>179585.94899999996</v>
      </c>
      <c r="Q148" s="30"/>
    </row>
    <row r="149" spans="1:17" s="28" customFormat="1" ht="48">
      <c r="A149" s="25" t="s">
        <v>288</v>
      </c>
      <c r="B149" s="25" t="s">
        <v>166</v>
      </c>
      <c r="C149" s="26" t="s">
        <v>289</v>
      </c>
      <c r="D149" s="5">
        <v>1</v>
      </c>
      <c r="E149" s="11">
        <v>432431.99999999994</v>
      </c>
      <c r="F149" s="7">
        <f t="shared" si="28"/>
        <v>432431.99999999994</v>
      </c>
      <c r="G149" s="27">
        <v>0.3</v>
      </c>
      <c r="H149" s="7">
        <f t="shared" si="29"/>
        <v>302702.39999999997</v>
      </c>
      <c r="I149" s="8">
        <v>0.01</v>
      </c>
      <c r="J149" s="7">
        <f t="shared" si="30"/>
        <v>305729.42399999994</v>
      </c>
      <c r="K149" s="6">
        <v>0</v>
      </c>
      <c r="L149" s="9">
        <f t="shared" si="31"/>
        <v>1</v>
      </c>
      <c r="M149" s="9">
        <f t="shared" si="32"/>
        <v>1</v>
      </c>
      <c r="N149" s="9">
        <f t="shared" si="32"/>
        <v>1</v>
      </c>
      <c r="O149" s="10">
        <f t="shared" si="33"/>
        <v>3</v>
      </c>
      <c r="P149" s="7">
        <f t="shared" si="34"/>
        <v>305732.42399999994</v>
      </c>
      <c r="Q149" s="30"/>
    </row>
    <row r="150" spans="1:17" s="28" customFormat="1" ht="60">
      <c r="A150" s="25" t="s">
        <v>290</v>
      </c>
      <c r="B150" s="25" t="s">
        <v>166</v>
      </c>
      <c r="C150" s="26" t="s">
        <v>291</v>
      </c>
      <c r="D150" s="5">
        <v>1</v>
      </c>
      <c r="E150" s="11">
        <v>432431.99999999994</v>
      </c>
      <c r="F150" s="7">
        <f t="shared" si="28"/>
        <v>432431.99999999994</v>
      </c>
      <c r="G150" s="27">
        <v>0.3</v>
      </c>
      <c r="H150" s="7">
        <f t="shared" si="29"/>
        <v>302702.39999999997</v>
      </c>
      <c r="I150" s="8">
        <v>0.01</v>
      </c>
      <c r="J150" s="7">
        <f t="shared" si="30"/>
        <v>305729.42399999994</v>
      </c>
      <c r="K150" s="6">
        <v>0</v>
      </c>
      <c r="L150" s="9">
        <f t="shared" si="31"/>
        <v>1</v>
      </c>
      <c r="M150" s="9">
        <f t="shared" si="32"/>
        <v>1</v>
      </c>
      <c r="N150" s="9">
        <f t="shared" si="32"/>
        <v>1</v>
      </c>
      <c r="O150" s="10">
        <f t="shared" si="33"/>
        <v>3</v>
      </c>
      <c r="P150" s="7">
        <f t="shared" si="34"/>
        <v>305732.42399999994</v>
      </c>
      <c r="Q150" s="30"/>
    </row>
    <row r="151" spans="1:17" s="28" customFormat="1" ht="48">
      <c r="A151" s="25" t="s">
        <v>292</v>
      </c>
      <c r="B151" s="25" t="s">
        <v>166</v>
      </c>
      <c r="C151" s="26" t="s">
        <v>293</v>
      </c>
      <c r="D151" s="5">
        <v>1</v>
      </c>
      <c r="E151" s="11">
        <v>432431.99999999994</v>
      </c>
      <c r="F151" s="7">
        <f t="shared" si="28"/>
        <v>432431.99999999994</v>
      </c>
      <c r="G151" s="27">
        <v>0.3</v>
      </c>
      <c r="H151" s="7">
        <f t="shared" si="29"/>
        <v>302702.39999999997</v>
      </c>
      <c r="I151" s="8">
        <v>0.01</v>
      </c>
      <c r="J151" s="7">
        <f t="shared" si="30"/>
        <v>305729.42399999994</v>
      </c>
      <c r="K151" s="6">
        <v>0</v>
      </c>
      <c r="L151" s="9">
        <f t="shared" si="31"/>
        <v>1</v>
      </c>
      <c r="M151" s="9">
        <f t="shared" si="32"/>
        <v>1</v>
      </c>
      <c r="N151" s="9">
        <f t="shared" si="32"/>
        <v>1</v>
      </c>
      <c r="O151" s="10">
        <f t="shared" si="33"/>
        <v>3</v>
      </c>
      <c r="P151" s="7">
        <f t="shared" si="34"/>
        <v>305732.42399999994</v>
      </c>
      <c r="Q151" s="30"/>
    </row>
    <row r="152" spans="1:17" s="28" customFormat="1" ht="72">
      <c r="A152" s="25" t="s">
        <v>294</v>
      </c>
      <c r="B152" s="25" t="s">
        <v>166</v>
      </c>
      <c r="C152" s="26" t="s">
        <v>295</v>
      </c>
      <c r="D152" s="5">
        <v>1</v>
      </c>
      <c r="E152" s="11">
        <v>1321515</v>
      </c>
      <c r="F152" s="7">
        <f t="shared" si="28"/>
        <v>1321515</v>
      </c>
      <c r="G152" s="27">
        <v>0.3</v>
      </c>
      <c r="H152" s="7">
        <f t="shared" si="29"/>
        <v>925060.49999999988</v>
      </c>
      <c r="I152" s="8">
        <v>0.01</v>
      </c>
      <c r="J152" s="7">
        <f t="shared" si="30"/>
        <v>934311.10499999986</v>
      </c>
      <c r="K152" s="6">
        <v>0</v>
      </c>
      <c r="L152" s="9">
        <f t="shared" si="31"/>
        <v>1</v>
      </c>
      <c r="M152" s="9">
        <f t="shared" si="32"/>
        <v>1</v>
      </c>
      <c r="N152" s="9">
        <f t="shared" si="32"/>
        <v>1</v>
      </c>
      <c r="O152" s="10">
        <f t="shared" si="33"/>
        <v>3</v>
      </c>
      <c r="P152" s="7">
        <f t="shared" si="34"/>
        <v>934314.10499999986</v>
      </c>
      <c r="Q152" s="30"/>
    </row>
    <row r="153" spans="1:17" s="28" customFormat="1" ht="60">
      <c r="A153" s="25" t="s">
        <v>296</v>
      </c>
      <c r="B153" s="25" t="s">
        <v>166</v>
      </c>
      <c r="C153" s="26" t="s">
        <v>297</v>
      </c>
      <c r="D153" s="5">
        <v>1</v>
      </c>
      <c r="E153" s="11">
        <v>444015</v>
      </c>
      <c r="F153" s="7">
        <f t="shared" si="28"/>
        <v>444015</v>
      </c>
      <c r="G153" s="27">
        <v>0.3</v>
      </c>
      <c r="H153" s="7">
        <f t="shared" si="29"/>
        <v>310810.5</v>
      </c>
      <c r="I153" s="8">
        <v>0.01</v>
      </c>
      <c r="J153" s="7">
        <f t="shared" si="30"/>
        <v>313918.60499999998</v>
      </c>
      <c r="K153" s="6">
        <v>0</v>
      </c>
      <c r="L153" s="9">
        <f t="shared" si="31"/>
        <v>1</v>
      </c>
      <c r="M153" s="9">
        <f t="shared" si="32"/>
        <v>1</v>
      </c>
      <c r="N153" s="9">
        <f t="shared" si="32"/>
        <v>1</v>
      </c>
      <c r="O153" s="10">
        <f t="shared" si="33"/>
        <v>3</v>
      </c>
      <c r="P153" s="7">
        <f t="shared" si="34"/>
        <v>313921.60499999998</v>
      </c>
      <c r="Q153" s="30"/>
    </row>
    <row r="154" spans="1:17" s="28" customFormat="1" ht="72">
      <c r="A154" s="25" t="s">
        <v>298</v>
      </c>
      <c r="B154" s="25" t="s">
        <v>166</v>
      </c>
      <c r="C154" s="26" t="s">
        <v>299</v>
      </c>
      <c r="D154" s="5">
        <v>1</v>
      </c>
      <c r="E154" s="11">
        <v>96829.2</v>
      </c>
      <c r="F154" s="7">
        <f t="shared" si="28"/>
        <v>96829.2</v>
      </c>
      <c r="G154" s="27">
        <v>0.3</v>
      </c>
      <c r="H154" s="7">
        <f t="shared" si="29"/>
        <v>67780.439999999988</v>
      </c>
      <c r="I154" s="8">
        <v>0.01</v>
      </c>
      <c r="J154" s="7">
        <f t="shared" si="30"/>
        <v>68458.244399999981</v>
      </c>
      <c r="K154" s="6">
        <v>0</v>
      </c>
      <c r="L154" s="9">
        <f t="shared" si="31"/>
        <v>1</v>
      </c>
      <c r="M154" s="9">
        <f t="shared" si="32"/>
        <v>1</v>
      </c>
      <c r="N154" s="9">
        <f t="shared" si="32"/>
        <v>1</v>
      </c>
      <c r="O154" s="10">
        <f t="shared" si="33"/>
        <v>3</v>
      </c>
      <c r="P154" s="7">
        <f t="shared" si="34"/>
        <v>68461.244399999981</v>
      </c>
      <c r="Q154" s="30"/>
    </row>
    <row r="155" spans="1:17" s="28" customFormat="1" ht="72">
      <c r="A155" s="25" t="s">
        <v>300</v>
      </c>
      <c r="B155" s="25" t="s">
        <v>166</v>
      </c>
      <c r="C155" s="26" t="s">
        <v>301</v>
      </c>
      <c r="D155" s="5">
        <v>1</v>
      </c>
      <c r="E155" s="11">
        <v>192722.39999999997</v>
      </c>
      <c r="F155" s="7">
        <f t="shared" si="28"/>
        <v>192722.39999999997</v>
      </c>
      <c r="G155" s="27">
        <v>0.3</v>
      </c>
      <c r="H155" s="7">
        <f t="shared" si="29"/>
        <v>134905.67999999996</v>
      </c>
      <c r="I155" s="8">
        <v>0.01</v>
      </c>
      <c r="J155" s="7">
        <f t="shared" si="30"/>
        <v>136254.73679999996</v>
      </c>
      <c r="K155" s="6">
        <v>0</v>
      </c>
      <c r="L155" s="9">
        <f t="shared" si="31"/>
        <v>1</v>
      </c>
      <c r="M155" s="9">
        <f t="shared" si="32"/>
        <v>1</v>
      </c>
      <c r="N155" s="9">
        <f t="shared" si="32"/>
        <v>1</v>
      </c>
      <c r="O155" s="10">
        <f t="shared" si="33"/>
        <v>3</v>
      </c>
      <c r="P155" s="7">
        <f t="shared" si="34"/>
        <v>136257.73679999996</v>
      </c>
      <c r="Q155" s="30"/>
    </row>
    <row r="156" spans="1:17" s="28" customFormat="1" ht="72">
      <c r="A156" s="25" t="s">
        <v>302</v>
      </c>
      <c r="B156" s="25" t="s">
        <v>166</v>
      </c>
      <c r="C156" s="26" t="s">
        <v>303</v>
      </c>
      <c r="D156" s="5">
        <v>1</v>
      </c>
      <c r="E156" s="11">
        <v>342575.99999999994</v>
      </c>
      <c r="F156" s="7">
        <f t="shared" si="28"/>
        <v>342575.99999999994</v>
      </c>
      <c r="G156" s="27">
        <v>0.3</v>
      </c>
      <c r="H156" s="7">
        <f t="shared" si="29"/>
        <v>239803.19999999995</v>
      </c>
      <c r="I156" s="8">
        <v>0.01</v>
      </c>
      <c r="J156" s="7">
        <f t="shared" si="30"/>
        <v>242201.23199999996</v>
      </c>
      <c r="K156" s="6">
        <v>0</v>
      </c>
      <c r="L156" s="9">
        <f t="shared" si="31"/>
        <v>1</v>
      </c>
      <c r="M156" s="9">
        <f t="shared" si="32"/>
        <v>1</v>
      </c>
      <c r="N156" s="9">
        <f t="shared" si="32"/>
        <v>1</v>
      </c>
      <c r="O156" s="10">
        <f t="shared" si="33"/>
        <v>3</v>
      </c>
      <c r="P156" s="7">
        <f t="shared" si="34"/>
        <v>242204.23199999996</v>
      </c>
      <c r="Q156" s="30"/>
    </row>
    <row r="157" spans="1:17" s="28" customFormat="1" ht="60">
      <c r="A157" s="25" t="s">
        <v>304</v>
      </c>
      <c r="B157" s="25" t="s">
        <v>166</v>
      </c>
      <c r="C157" s="26" t="s">
        <v>305</v>
      </c>
      <c r="D157" s="5">
        <v>1</v>
      </c>
      <c r="E157" s="11">
        <v>249443.99999999997</v>
      </c>
      <c r="F157" s="7">
        <f t="shared" si="28"/>
        <v>249443.99999999997</v>
      </c>
      <c r="G157" s="27">
        <v>0.3</v>
      </c>
      <c r="H157" s="7">
        <f t="shared" si="29"/>
        <v>174610.79999999996</v>
      </c>
      <c r="I157" s="8">
        <v>0.01</v>
      </c>
      <c r="J157" s="7">
        <f t="shared" si="30"/>
        <v>176356.90799999997</v>
      </c>
      <c r="K157" s="6">
        <v>0</v>
      </c>
      <c r="L157" s="9">
        <f t="shared" si="31"/>
        <v>1</v>
      </c>
      <c r="M157" s="9">
        <f t="shared" si="32"/>
        <v>1</v>
      </c>
      <c r="N157" s="9">
        <f t="shared" si="32"/>
        <v>1</v>
      </c>
      <c r="O157" s="10">
        <f t="shared" si="33"/>
        <v>3</v>
      </c>
      <c r="P157" s="7">
        <f t="shared" si="34"/>
        <v>176359.90799999997</v>
      </c>
      <c r="Q157" s="30"/>
    </row>
    <row r="158" spans="1:17" s="28" customFormat="1" ht="72">
      <c r="A158" s="25" t="s">
        <v>306</v>
      </c>
      <c r="B158" s="25" t="s">
        <v>166</v>
      </c>
      <c r="C158" s="26" t="s">
        <v>307</v>
      </c>
      <c r="D158" s="5">
        <v>1</v>
      </c>
      <c r="E158" s="11">
        <v>497842.13699999999</v>
      </c>
      <c r="F158" s="7">
        <f t="shared" si="28"/>
        <v>497842.13699999999</v>
      </c>
      <c r="G158" s="27">
        <v>0.3</v>
      </c>
      <c r="H158" s="7">
        <f t="shared" si="29"/>
        <v>348489.49589999998</v>
      </c>
      <c r="I158" s="8">
        <v>0.01</v>
      </c>
      <c r="J158" s="7">
        <f t="shared" si="30"/>
        <v>351974.39085899998</v>
      </c>
      <c r="K158" s="6">
        <v>0</v>
      </c>
      <c r="L158" s="9">
        <f t="shared" si="31"/>
        <v>1</v>
      </c>
      <c r="M158" s="9">
        <f t="shared" si="32"/>
        <v>1</v>
      </c>
      <c r="N158" s="9">
        <f t="shared" si="32"/>
        <v>1</v>
      </c>
      <c r="O158" s="10">
        <f t="shared" si="33"/>
        <v>3</v>
      </c>
      <c r="P158" s="7">
        <f t="shared" si="34"/>
        <v>351977.39085899998</v>
      </c>
      <c r="Q158" s="30"/>
    </row>
    <row r="159" spans="1:17" s="28" customFormat="1" ht="72">
      <c r="A159" s="25" t="s">
        <v>308</v>
      </c>
      <c r="B159" s="25" t="s">
        <v>166</v>
      </c>
      <c r="C159" s="26" t="s">
        <v>309</v>
      </c>
      <c r="D159" s="5">
        <v>1</v>
      </c>
      <c r="E159" s="11">
        <v>110705.39999999998</v>
      </c>
      <c r="F159" s="7">
        <f t="shared" si="28"/>
        <v>110705.39999999998</v>
      </c>
      <c r="G159" s="27">
        <v>0.3</v>
      </c>
      <c r="H159" s="7">
        <f t="shared" si="29"/>
        <v>77493.779999999984</v>
      </c>
      <c r="I159" s="8">
        <v>0.01</v>
      </c>
      <c r="J159" s="7">
        <f t="shared" si="30"/>
        <v>78268.717799999984</v>
      </c>
      <c r="K159" s="6">
        <v>0</v>
      </c>
      <c r="L159" s="9">
        <f t="shared" si="31"/>
        <v>1</v>
      </c>
      <c r="M159" s="9">
        <f t="shared" si="32"/>
        <v>1</v>
      </c>
      <c r="N159" s="9">
        <f t="shared" si="32"/>
        <v>1</v>
      </c>
      <c r="O159" s="10">
        <f t="shared" si="33"/>
        <v>3</v>
      </c>
      <c r="P159" s="7">
        <f t="shared" si="34"/>
        <v>78271.717799999984</v>
      </c>
      <c r="Q159" s="30"/>
    </row>
    <row r="160" spans="1:17" s="28" customFormat="1" ht="72">
      <c r="A160" s="25" t="s">
        <v>310</v>
      </c>
      <c r="B160" s="25" t="s">
        <v>166</v>
      </c>
      <c r="C160" s="26" t="s">
        <v>311</v>
      </c>
      <c r="D160" s="5">
        <v>1</v>
      </c>
      <c r="E160" s="11">
        <v>220451.4</v>
      </c>
      <c r="F160" s="7">
        <f t="shared" si="28"/>
        <v>220451.4</v>
      </c>
      <c r="G160" s="27">
        <v>0.3</v>
      </c>
      <c r="H160" s="7">
        <f t="shared" si="29"/>
        <v>154315.97999999998</v>
      </c>
      <c r="I160" s="8">
        <v>0.01</v>
      </c>
      <c r="J160" s="7">
        <f t="shared" si="30"/>
        <v>155859.13979999998</v>
      </c>
      <c r="K160" s="6">
        <v>0</v>
      </c>
      <c r="L160" s="9">
        <f t="shared" si="31"/>
        <v>1</v>
      </c>
      <c r="M160" s="9">
        <f t="shared" si="32"/>
        <v>1</v>
      </c>
      <c r="N160" s="9">
        <f t="shared" si="32"/>
        <v>1</v>
      </c>
      <c r="O160" s="10">
        <f t="shared" si="33"/>
        <v>3</v>
      </c>
      <c r="P160" s="7">
        <f t="shared" si="34"/>
        <v>155862.13979999998</v>
      </c>
      <c r="Q160" s="30"/>
    </row>
    <row r="161" spans="1:17" s="28" customFormat="1" ht="60">
      <c r="A161" s="25" t="s">
        <v>312</v>
      </c>
      <c r="B161" s="25" t="s">
        <v>166</v>
      </c>
      <c r="C161" s="26" t="s">
        <v>313</v>
      </c>
      <c r="D161" s="5">
        <v>1</v>
      </c>
      <c r="E161" s="11">
        <v>1050158.5379999999</v>
      </c>
      <c r="F161" s="7">
        <f t="shared" si="28"/>
        <v>1050158.5379999999</v>
      </c>
      <c r="G161" s="27">
        <v>0.3</v>
      </c>
      <c r="H161" s="7">
        <f t="shared" si="29"/>
        <v>735110.97659999994</v>
      </c>
      <c r="I161" s="8">
        <v>0.01</v>
      </c>
      <c r="J161" s="7">
        <f t="shared" si="30"/>
        <v>742462.08636599989</v>
      </c>
      <c r="K161" s="6">
        <v>0</v>
      </c>
      <c r="L161" s="9">
        <f t="shared" si="31"/>
        <v>1</v>
      </c>
      <c r="M161" s="9">
        <f t="shared" si="32"/>
        <v>1</v>
      </c>
      <c r="N161" s="9">
        <f t="shared" si="32"/>
        <v>1</v>
      </c>
      <c r="O161" s="10">
        <f t="shared" si="33"/>
        <v>3</v>
      </c>
      <c r="P161" s="7">
        <f t="shared" si="34"/>
        <v>742465.08636599989</v>
      </c>
      <c r="Q161" s="30"/>
    </row>
    <row r="162" spans="1:17" s="28" customFormat="1" ht="60">
      <c r="A162" s="25" t="s">
        <v>314</v>
      </c>
      <c r="B162" s="25" t="s">
        <v>166</v>
      </c>
      <c r="C162" s="26" t="s">
        <v>315</v>
      </c>
      <c r="D162" s="5">
        <v>1</v>
      </c>
      <c r="E162" s="11">
        <v>2099377.7999999998</v>
      </c>
      <c r="F162" s="7">
        <f t="shared" si="28"/>
        <v>2099377.7999999998</v>
      </c>
      <c r="G162" s="27">
        <v>0.3</v>
      </c>
      <c r="H162" s="7">
        <f t="shared" si="29"/>
        <v>1469564.4599999997</v>
      </c>
      <c r="I162" s="8">
        <v>0.01</v>
      </c>
      <c r="J162" s="7">
        <f t="shared" si="30"/>
        <v>1484260.1045999997</v>
      </c>
      <c r="K162" s="6">
        <v>0</v>
      </c>
      <c r="L162" s="9">
        <f t="shared" si="31"/>
        <v>1</v>
      </c>
      <c r="M162" s="9">
        <f t="shared" ref="M162:N177" si="35">L162</f>
        <v>1</v>
      </c>
      <c r="N162" s="9">
        <f t="shared" si="35"/>
        <v>1</v>
      </c>
      <c r="O162" s="10">
        <f t="shared" si="33"/>
        <v>3</v>
      </c>
      <c r="P162" s="7">
        <f t="shared" si="34"/>
        <v>1484263.1045999997</v>
      </c>
      <c r="Q162" s="30"/>
    </row>
    <row r="163" spans="1:17" s="28" customFormat="1" ht="60">
      <c r="A163" s="25" t="s">
        <v>316</v>
      </c>
      <c r="B163" s="25" t="s">
        <v>166</v>
      </c>
      <c r="C163" s="26" t="s">
        <v>317</v>
      </c>
      <c r="D163" s="5">
        <v>1</v>
      </c>
      <c r="E163" s="11">
        <v>1524053.7</v>
      </c>
      <c r="F163" s="7">
        <f t="shared" si="28"/>
        <v>1524053.7</v>
      </c>
      <c r="G163" s="27">
        <v>0.3</v>
      </c>
      <c r="H163" s="7">
        <f t="shared" si="29"/>
        <v>1066837.5899999999</v>
      </c>
      <c r="I163" s="8">
        <v>0.01</v>
      </c>
      <c r="J163" s="7">
        <f t="shared" si="30"/>
        <v>1077505.9659</v>
      </c>
      <c r="K163" s="6">
        <v>0</v>
      </c>
      <c r="L163" s="9">
        <f t="shared" si="31"/>
        <v>1</v>
      </c>
      <c r="M163" s="9">
        <f t="shared" si="35"/>
        <v>1</v>
      </c>
      <c r="N163" s="9">
        <f t="shared" si="35"/>
        <v>1</v>
      </c>
      <c r="O163" s="10">
        <f t="shared" si="33"/>
        <v>3</v>
      </c>
      <c r="P163" s="7">
        <f t="shared" si="34"/>
        <v>1077508.9659</v>
      </c>
      <c r="Q163" s="30"/>
    </row>
    <row r="164" spans="1:17" s="28" customFormat="1" ht="60">
      <c r="A164" s="25" t="s">
        <v>318</v>
      </c>
      <c r="B164" s="25" t="s">
        <v>166</v>
      </c>
      <c r="C164" s="26" t="s">
        <v>319</v>
      </c>
      <c r="D164" s="5">
        <v>1</v>
      </c>
      <c r="E164" s="11">
        <v>3047166.4859999996</v>
      </c>
      <c r="F164" s="7">
        <f t="shared" si="28"/>
        <v>3047166.4859999996</v>
      </c>
      <c r="G164" s="27">
        <v>0.3</v>
      </c>
      <c r="H164" s="7">
        <f t="shared" si="29"/>
        <v>2133016.5401999997</v>
      </c>
      <c r="I164" s="8">
        <v>0.01</v>
      </c>
      <c r="J164" s="7">
        <f t="shared" si="30"/>
        <v>2154346.7056019995</v>
      </c>
      <c r="K164" s="6">
        <v>0</v>
      </c>
      <c r="L164" s="9">
        <f t="shared" si="31"/>
        <v>1</v>
      </c>
      <c r="M164" s="9">
        <f t="shared" si="35"/>
        <v>1</v>
      </c>
      <c r="N164" s="9">
        <f t="shared" si="35"/>
        <v>1</v>
      </c>
      <c r="O164" s="10">
        <f t="shared" si="33"/>
        <v>3</v>
      </c>
      <c r="P164" s="7">
        <f t="shared" si="34"/>
        <v>2154349.7056019995</v>
      </c>
      <c r="Q164" s="30"/>
    </row>
    <row r="165" spans="1:17" s="28" customFormat="1" ht="72">
      <c r="A165" s="25" t="s">
        <v>320</v>
      </c>
      <c r="B165" s="25" t="s">
        <v>166</v>
      </c>
      <c r="C165" s="26" t="s">
        <v>321</v>
      </c>
      <c r="D165" s="5">
        <v>1</v>
      </c>
      <c r="E165" s="11">
        <v>242621.61299999995</v>
      </c>
      <c r="F165" s="7">
        <f t="shared" si="28"/>
        <v>242621.61299999995</v>
      </c>
      <c r="G165" s="27">
        <v>0.3</v>
      </c>
      <c r="H165" s="7">
        <f t="shared" si="29"/>
        <v>169835.12909999996</v>
      </c>
      <c r="I165" s="8">
        <v>0.01</v>
      </c>
      <c r="J165" s="7">
        <f t="shared" si="30"/>
        <v>171533.48039099996</v>
      </c>
      <c r="K165" s="6">
        <v>0</v>
      </c>
      <c r="L165" s="9">
        <f t="shared" si="31"/>
        <v>1</v>
      </c>
      <c r="M165" s="9">
        <f t="shared" si="35"/>
        <v>1</v>
      </c>
      <c r="N165" s="9">
        <f t="shared" si="35"/>
        <v>1</v>
      </c>
      <c r="O165" s="10">
        <f t="shared" si="33"/>
        <v>3</v>
      </c>
      <c r="P165" s="7">
        <f t="shared" si="34"/>
        <v>171536.48039099996</v>
      </c>
      <c r="Q165" s="30"/>
    </row>
    <row r="166" spans="1:17" s="28" customFormat="1" ht="72">
      <c r="A166" s="25" t="s">
        <v>322</v>
      </c>
      <c r="B166" s="25" t="s">
        <v>166</v>
      </c>
      <c r="C166" s="26" t="s">
        <v>323</v>
      </c>
      <c r="D166" s="5">
        <v>1</v>
      </c>
      <c r="E166" s="11">
        <v>178703.109</v>
      </c>
      <c r="F166" s="7">
        <f t="shared" si="28"/>
        <v>178703.109</v>
      </c>
      <c r="G166" s="27">
        <v>0.3</v>
      </c>
      <c r="H166" s="7">
        <f t="shared" si="29"/>
        <v>125092.17629999999</v>
      </c>
      <c r="I166" s="8">
        <v>0.01</v>
      </c>
      <c r="J166" s="7">
        <f t="shared" si="30"/>
        <v>126343.098063</v>
      </c>
      <c r="K166" s="6">
        <v>0</v>
      </c>
      <c r="L166" s="9">
        <f t="shared" si="31"/>
        <v>1</v>
      </c>
      <c r="M166" s="9">
        <f t="shared" si="35"/>
        <v>1</v>
      </c>
      <c r="N166" s="9">
        <f t="shared" si="35"/>
        <v>1</v>
      </c>
      <c r="O166" s="10">
        <f t="shared" si="33"/>
        <v>3</v>
      </c>
      <c r="P166" s="7">
        <f t="shared" si="34"/>
        <v>126346.098063</v>
      </c>
      <c r="Q166" s="30"/>
    </row>
    <row r="167" spans="1:17" s="28" customFormat="1" ht="72">
      <c r="A167" s="25" t="s">
        <v>324</v>
      </c>
      <c r="B167" s="25" t="s">
        <v>166</v>
      </c>
      <c r="C167" s="26" t="s">
        <v>325</v>
      </c>
      <c r="D167" s="5">
        <v>1</v>
      </c>
      <c r="E167" s="11">
        <v>356318.35200000001</v>
      </c>
      <c r="F167" s="7">
        <f t="shared" si="28"/>
        <v>356318.35200000001</v>
      </c>
      <c r="G167" s="27">
        <v>0.3</v>
      </c>
      <c r="H167" s="7">
        <f t="shared" si="29"/>
        <v>249422.84639999998</v>
      </c>
      <c r="I167" s="8">
        <v>0.01</v>
      </c>
      <c r="J167" s="7">
        <f t="shared" si="30"/>
        <v>251917.07486399999</v>
      </c>
      <c r="K167" s="6">
        <v>0</v>
      </c>
      <c r="L167" s="9">
        <f t="shared" si="31"/>
        <v>1</v>
      </c>
      <c r="M167" s="9">
        <f t="shared" si="35"/>
        <v>1</v>
      </c>
      <c r="N167" s="9">
        <f t="shared" si="35"/>
        <v>1</v>
      </c>
      <c r="O167" s="10">
        <f t="shared" si="33"/>
        <v>3</v>
      </c>
      <c r="P167" s="7">
        <f t="shared" si="34"/>
        <v>251920.07486399999</v>
      </c>
      <c r="Q167" s="30"/>
    </row>
    <row r="168" spans="1:17" s="28" customFormat="1" ht="48">
      <c r="A168" s="25" t="s">
        <v>326</v>
      </c>
      <c r="B168" s="25" t="s">
        <v>166</v>
      </c>
      <c r="C168" s="26" t="s">
        <v>327</v>
      </c>
      <c r="D168" s="5">
        <v>1</v>
      </c>
      <c r="E168" s="11">
        <v>444015</v>
      </c>
      <c r="F168" s="7">
        <f t="shared" si="28"/>
        <v>444015</v>
      </c>
      <c r="G168" s="27">
        <v>0.3</v>
      </c>
      <c r="H168" s="7">
        <f t="shared" si="29"/>
        <v>310810.5</v>
      </c>
      <c r="I168" s="8">
        <v>0.01</v>
      </c>
      <c r="J168" s="7">
        <f t="shared" si="30"/>
        <v>313918.60499999998</v>
      </c>
      <c r="K168" s="6">
        <v>0</v>
      </c>
      <c r="L168" s="9">
        <f t="shared" si="31"/>
        <v>1</v>
      </c>
      <c r="M168" s="9">
        <f t="shared" si="35"/>
        <v>1</v>
      </c>
      <c r="N168" s="9">
        <f t="shared" si="35"/>
        <v>1</v>
      </c>
      <c r="O168" s="10">
        <f t="shared" si="33"/>
        <v>3</v>
      </c>
      <c r="P168" s="7">
        <f t="shared" si="34"/>
        <v>313921.60499999998</v>
      </c>
      <c r="Q168" s="30"/>
    </row>
    <row r="169" spans="1:17" s="28" customFormat="1" ht="60">
      <c r="A169" s="25" t="s">
        <v>328</v>
      </c>
      <c r="B169" s="25" t="s">
        <v>166</v>
      </c>
      <c r="C169" s="26" t="s">
        <v>329</v>
      </c>
      <c r="D169" s="5">
        <v>1</v>
      </c>
      <c r="E169" s="11">
        <v>102517.03799999999</v>
      </c>
      <c r="F169" s="7">
        <f t="shared" si="28"/>
        <v>102517.03799999999</v>
      </c>
      <c r="G169" s="27">
        <v>0.3</v>
      </c>
      <c r="H169" s="7">
        <f t="shared" si="29"/>
        <v>71761.926599999992</v>
      </c>
      <c r="I169" s="8">
        <v>0.01</v>
      </c>
      <c r="J169" s="7">
        <f t="shared" si="30"/>
        <v>72479.545865999986</v>
      </c>
      <c r="K169" s="6">
        <v>0</v>
      </c>
      <c r="L169" s="9">
        <f t="shared" si="31"/>
        <v>1</v>
      </c>
      <c r="M169" s="9">
        <f t="shared" si="35"/>
        <v>1</v>
      </c>
      <c r="N169" s="9">
        <f t="shared" si="35"/>
        <v>1</v>
      </c>
      <c r="O169" s="10">
        <f t="shared" si="33"/>
        <v>3</v>
      </c>
      <c r="P169" s="7">
        <f t="shared" si="34"/>
        <v>72482.545865999986</v>
      </c>
      <c r="Q169" s="30"/>
    </row>
    <row r="170" spans="1:17" s="28" customFormat="1" ht="60">
      <c r="A170" s="25" t="s">
        <v>330</v>
      </c>
      <c r="B170" s="25" t="s">
        <v>166</v>
      </c>
      <c r="C170" s="26" t="s">
        <v>331</v>
      </c>
      <c r="D170" s="5">
        <v>1</v>
      </c>
      <c r="E170" s="11">
        <v>203954.39999999997</v>
      </c>
      <c r="F170" s="7">
        <f t="shared" si="28"/>
        <v>203954.39999999997</v>
      </c>
      <c r="G170" s="27">
        <v>0.3</v>
      </c>
      <c r="H170" s="7">
        <f t="shared" si="29"/>
        <v>142768.07999999996</v>
      </c>
      <c r="I170" s="8">
        <v>0.01</v>
      </c>
      <c r="J170" s="7">
        <f t="shared" si="30"/>
        <v>144195.76079999996</v>
      </c>
      <c r="K170" s="6">
        <v>0</v>
      </c>
      <c r="L170" s="9">
        <f t="shared" si="31"/>
        <v>1</v>
      </c>
      <c r="M170" s="9">
        <f t="shared" si="35"/>
        <v>1</v>
      </c>
      <c r="N170" s="9">
        <f t="shared" si="35"/>
        <v>1</v>
      </c>
      <c r="O170" s="10">
        <f t="shared" si="33"/>
        <v>3</v>
      </c>
      <c r="P170" s="7">
        <f t="shared" si="34"/>
        <v>144198.76079999996</v>
      </c>
      <c r="Q170" s="30"/>
    </row>
    <row r="171" spans="1:17" s="28" customFormat="1" ht="60">
      <c r="A171" s="25" t="s">
        <v>332</v>
      </c>
      <c r="B171" s="25" t="s">
        <v>166</v>
      </c>
      <c r="C171" s="26" t="s">
        <v>333</v>
      </c>
      <c r="D171" s="5">
        <v>1</v>
      </c>
      <c r="E171" s="11">
        <v>175500</v>
      </c>
      <c r="F171" s="7">
        <f t="shared" si="28"/>
        <v>175500</v>
      </c>
      <c r="G171" s="27">
        <v>0.3</v>
      </c>
      <c r="H171" s="7">
        <f t="shared" si="29"/>
        <v>122849.99999999999</v>
      </c>
      <c r="I171" s="8">
        <v>0.01</v>
      </c>
      <c r="J171" s="7">
        <f t="shared" si="30"/>
        <v>124078.49999999999</v>
      </c>
      <c r="K171" s="6">
        <v>0</v>
      </c>
      <c r="L171" s="9">
        <f t="shared" si="31"/>
        <v>1</v>
      </c>
      <c r="M171" s="9">
        <f t="shared" si="35"/>
        <v>1</v>
      </c>
      <c r="N171" s="9">
        <f t="shared" si="35"/>
        <v>1</v>
      </c>
      <c r="O171" s="10">
        <f t="shared" si="33"/>
        <v>3</v>
      </c>
      <c r="P171" s="7">
        <f t="shared" si="34"/>
        <v>124081.49999999999</v>
      </c>
      <c r="Q171" s="30"/>
    </row>
    <row r="172" spans="1:17" s="28" customFormat="1" ht="60">
      <c r="A172" s="25" t="s">
        <v>334</v>
      </c>
      <c r="B172" s="25" t="s">
        <v>166</v>
      </c>
      <c r="C172" s="26" t="s">
        <v>335</v>
      </c>
      <c r="D172" s="5">
        <v>1</v>
      </c>
      <c r="E172" s="11">
        <v>349900.19999999995</v>
      </c>
      <c r="F172" s="7">
        <f t="shared" si="28"/>
        <v>349900.19999999995</v>
      </c>
      <c r="G172" s="27">
        <v>0.3</v>
      </c>
      <c r="H172" s="7">
        <f t="shared" si="29"/>
        <v>244930.13999999996</v>
      </c>
      <c r="I172" s="8">
        <v>0.01</v>
      </c>
      <c r="J172" s="7">
        <f t="shared" si="30"/>
        <v>247379.44139999995</v>
      </c>
      <c r="K172" s="6">
        <v>0</v>
      </c>
      <c r="L172" s="9">
        <f t="shared" si="31"/>
        <v>1</v>
      </c>
      <c r="M172" s="9">
        <f t="shared" si="35"/>
        <v>1</v>
      </c>
      <c r="N172" s="9">
        <f t="shared" si="35"/>
        <v>1</v>
      </c>
      <c r="O172" s="10">
        <f t="shared" si="33"/>
        <v>3</v>
      </c>
      <c r="P172" s="7">
        <f t="shared" si="34"/>
        <v>247382.44139999995</v>
      </c>
      <c r="Q172" s="30"/>
    </row>
    <row r="173" spans="1:17" s="28" customFormat="1" ht="60">
      <c r="A173" s="25" t="s">
        <v>336</v>
      </c>
      <c r="B173" s="25" t="s">
        <v>166</v>
      </c>
      <c r="C173" s="26" t="s">
        <v>337</v>
      </c>
      <c r="D173" s="5">
        <v>1</v>
      </c>
      <c r="E173" s="11">
        <v>254521.79999999996</v>
      </c>
      <c r="F173" s="7">
        <f t="shared" si="28"/>
        <v>254521.79999999996</v>
      </c>
      <c r="G173" s="27">
        <v>0.3</v>
      </c>
      <c r="H173" s="7">
        <f t="shared" si="29"/>
        <v>178165.25999999995</v>
      </c>
      <c r="I173" s="8">
        <v>0.01</v>
      </c>
      <c r="J173" s="7">
        <f t="shared" si="30"/>
        <v>179946.91259999995</v>
      </c>
      <c r="K173" s="6">
        <v>0</v>
      </c>
      <c r="L173" s="9">
        <f t="shared" si="31"/>
        <v>1</v>
      </c>
      <c r="M173" s="9">
        <f t="shared" si="35"/>
        <v>1</v>
      </c>
      <c r="N173" s="9">
        <f t="shared" si="35"/>
        <v>1</v>
      </c>
      <c r="O173" s="10">
        <f t="shared" si="33"/>
        <v>3</v>
      </c>
      <c r="P173" s="7">
        <f t="shared" si="34"/>
        <v>179949.91259999995</v>
      </c>
      <c r="Q173" s="30"/>
    </row>
    <row r="174" spans="1:17" s="28" customFormat="1" ht="60">
      <c r="A174" s="25" t="s">
        <v>338</v>
      </c>
      <c r="B174" s="25" t="s">
        <v>166</v>
      </c>
      <c r="C174" s="26" t="s">
        <v>339</v>
      </c>
      <c r="D174" s="5">
        <v>1</v>
      </c>
      <c r="E174" s="11">
        <v>507955.49999999994</v>
      </c>
      <c r="F174" s="7">
        <f t="shared" si="28"/>
        <v>507955.49999999994</v>
      </c>
      <c r="G174" s="27">
        <v>0.3</v>
      </c>
      <c r="H174" s="7">
        <f t="shared" si="29"/>
        <v>355568.84999999992</v>
      </c>
      <c r="I174" s="8">
        <v>0.01</v>
      </c>
      <c r="J174" s="7">
        <f t="shared" si="30"/>
        <v>359124.53849999991</v>
      </c>
      <c r="K174" s="6">
        <v>0</v>
      </c>
      <c r="L174" s="9">
        <f t="shared" si="31"/>
        <v>1</v>
      </c>
      <c r="M174" s="9">
        <f t="shared" si="35"/>
        <v>1</v>
      </c>
      <c r="N174" s="9">
        <f t="shared" si="35"/>
        <v>1</v>
      </c>
      <c r="O174" s="10">
        <f t="shared" si="33"/>
        <v>3</v>
      </c>
      <c r="P174" s="7">
        <f t="shared" si="34"/>
        <v>359127.53849999991</v>
      </c>
      <c r="Q174" s="30"/>
    </row>
    <row r="175" spans="1:17" s="28" customFormat="1" ht="48">
      <c r="A175" s="25" t="s">
        <v>340</v>
      </c>
      <c r="B175" s="25" t="s">
        <v>166</v>
      </c>
      <c r="C175" s="26" t="s">
        <v>341</v>
      </c>
      <c r="D175" s="5">
        <v>1</v>
      </c>
      <c r="E175" s="11">
        <v>326078.99999999994</v>
      </c>
      <c r="F175" s="7">
        <f t="shared" si="28"/>
        <v>326078.99999999994</v>
      </c>
      <c r="G175" s="27">
        <v>0.3</v>
      </c>
      <c r="H175" s="7">
        <f t="shared" si="29"/>
        <v>228255.29999999996</v>
      </c>
      <c r="I175" s="8">
        <v>0.01</v>
      </c>
      <c r="J175" s="7">
        <f t="shared" si="30"/>
        <v>230537.85299999997</v>
      </c>
      <c r="K175" s="6">
        <v>0</v>
      </c>
      <c r="L175" s="9">
        <f t="shared" si="31"/>
        <v>1</v>
      </c>
      <c r="M175" s="9">
        <f t="shared" si="35"/>
        <v>1</v>
      </c>
      <c r="N175" s="9">
        <f t="shared" si="35"/>
        <v>1</v>
      </c>
      <c r="O175" s="10">
        <f t="shared" si="33"/>
        <v>3</v>
      </c>
      <c r="P175" s="7">
        <f t="shared" si="34"/>
        <v>230540.85299999997</v>
      </c>
      <c r="Q175" s="30"/>
    </row>
    <row r="176" spans="1:17" s="28" customFormat="1" ht="60">
      <c r="A176" s="25" t="s">
        <v>342</v>
      </c>
      <c r="B176" s="25" t="s">
        <v>166</v>
      </c>
      <c r="C176" s="26" t="s">
        <v>343</v>
      </c>
      <c r="D176" s="5">
        <v>1</v>
      </c>
      <c r="E176" s="11">
        <v>326078.99999999994</v>
      </c>
      <c r="F176" s="7">
        <f t="shared" si="28"/>
        <v>326078.99999999994</v>
      </c>
      <c r="G176" s="27">
        <v>0.3</v>
      </c>
      <c r="H176" s="7">
        <f t="shared" si="29"/>
        <v>228255.29999999996</v>
      </c>
      <c r="I176" s="8">
        <v>0.01</v>
      </c>
      <c r="J176" s="7">
        <f t="shared" si="30"/>
        <v>230537.85299999997</v>
      </c>
      <c r="K176" s="6">
        <v>0</v>
      </c>
      <c r="L176" s="9">
        <f t="shared" si="31"/>
        <v>1</v>
      </c>
      <c r="M176" s="9">
        <f t="shared" si="35"/>
        <v>1</v>
      </c>
      <c r="N176" s="9">
        <f t="shared" si="35"/>
        <v>1</v>
      </c>
      <c r="O176" s="10">
        <f t="shared" si="33"/>
        <v>3</v>
      </c>
      <c r="P176" s="7">
        <f t="shared" si="34"/>
        <v>230540.85299999997</v>
      </c>
      <c r="Q176" s="30"/>
    </row>
    <row r="177" spans="1:17" s="28" customFormat="1" ht="60">
      <c r="A177" s="25" t="s">
        <v>344</v>
      </c>
      <c r="B177" s="25" t="s">
        <v>166</v>
      </c>
      <c r="C177" s="26" t="s">
        <v>345</v>
      </c>
      <c r="D177" s="5">
        <v>1</v>
      </c>
      <c r="E177" s="11">
        <v>321515.99999999994</v>
      </c>
      <c r="F177" s="7">
        <f t="shared" si="28"/>
        <v>321515.99999999994</v>
      </c>
      <c r="G177" s="27">
        <v>0.3</v>
      </c>
      <c r="H177" s="7">
        <f t="shared" si="29"/>
        <v>225061.19999999995</v>
      </c>
      <c r="I177" s="8">
        <v>0.01</v>
      </c>
      <c r="J177" s="7">
        <f t="shared" si="30"/>
        <v>227311.81199999995</v>
      </c>
      <c r="K177" s="6">
        <v>0</v>
      </c>
      <c r="L177" s="9">
        <f t="shared" si="31"/>
        <v>1</v>
      </c>
      <c r="M177" s="9">
        <f t="shared" si="35"/>
        <v>1</v>
      </c>
      <c r="N177" s="9">
        <f t="shared" si="35"/>
        <v>1</v>
      </c>
      <c r="O177" s="10">
        <f t="shared" si="33"/>
        <v>3</v>
      </c>
      <c r="P177" s="7">
        <f t="shared" si="34"/>
        <v>227314.81199999995</v>
      </c>
      <c r="Q177" s="30"/>
    </row>
    <row r="178" spans="1:17" s="28" customFormat="1" ht="72">
      <c r="A178" s="25" t="s">
        <v>346</v>
      </c>
      <c r="B178" s="25" t="s">
        <v>166</v>
      </c>
      <c r="C178" s="26" t="s">
        <v>347</v>
      </c>
      <c r="D178" s="5">
        <v>1</v>
      </c>
      <c r="E178" s="11">
        <v>96829.2</v>
      </c>
      <c r="F178" s="7">
        <f t="shared" si="28"/>
        <v>96829.2</v>
      </c>
      <c r="G178" s="27">
        <v>0.3</v>
      </c>
      <c r="H178" s="7">
        <f t="shared" si="29"/>
        <v>67780.439999999988</v>
      </c>
      <c r="I178" s="8">
        <v>0.01</v>
      </c>
      <c r="J178" s="7">
        <f t="shared" si="30"/>
        <v>68458.244399999981</v>
      </c>
      <c r="K178" s="6">
        <v>0</v>
      </c>
      <c r="L178" s="9">
        <f t="shared" si="31"/>
        <v>1</v>
      </c>
      <c r="M178" s="9">
        <f t="shared" ref="M178:N193" si="36">L178</f>
        <v>1</v>
      </c>
      <c r="N178" s="9">
        <f t="shared" si="36"/>
        <v>1</v>
      </c>
      <c r="O178" s="10">
        <f t="shared" si="33"/>
        <v>3</v>
      </c>
      <c r="P178" s="7">
        <f t="shared" si="34"/>
        <v>68461.244399999981</v>
      </c>
      <c r="Q178" s="30"/>
    </row>
    <row r="179" spans="1:17" s="28" customFormat="1" ht="72">
      <c r="A179" s="25" t="s">
        <v>348</v>
      </c>
      <c r="B179" s="25" t="s">
        <v>166</v>
      </c>
      <c r="C179" s="26" t="s">
        <v>349</v>
      </c>
      <c r="D179" s="5">
        <v>1</v>
      </c>
      <c r="E179" s="11">
        <v>192722.39999999997</v>
      </c>
      <c r="F179" s="7">
        <f t="shared" si="28"/>
        <v>192722.39999999997</v>
      </c>
      <c r="G179" s="27">
        <v>0.3</v>
      </c>
      <c r="H179" s="7">
        <f t="shared" si="29"/>
        <v>134905.67999999996</v>
      </c>
      <c r="I179" s="8">
        <v>0.01</v>
      </c>
      <c r="J179" s="7">
        <f t="shared" si="30"/>
        <v>136254.73679999996</v>
      </c>
      <c r="K179" s="6">
        <v>0</v>
      </c>
      <c r="L179" s="9">
        <f t="shared" si="31"/>
        <v>1</v>
      </c>
      <c r="M179" s="9">
        <f t="shared" si="36"/>
        <v>1</v>
      </c>
      <c r="N179" s="9">
        <f t="shared" si="36"/>
        <v>1</v>
      </c>
      <c r="O179" s="10">
        <f t="shared" si="33"/>
        <v>3</v>
      </c>
      <c r="P179" s="7">
        <f t="shared" si="34"/>
        <v>136257.73679999996</v>
      </c>
      <c r="Q179" s="30"/>
    </row>
    <row r="180" spans="1:17" s="28" customFormat="1" ht="72">
      <c r="A180" s="25" t="s">
        <v>350</v>
      </c>
      <c r="B180" s="25" t="s">
        <v>166</v>
      </c>
      <c r="C180" s="26" t="s">
        <v>351</v>
      </c>
      <c r="D180" s="5">
        <v>1</v>
      </c>
      <c r="E180" s="11">
        <v>171733.30199999997</v>
      </c>
      <c r="F180" s="7">
        <f t="shared" si="28"/>
        <v>171733.30199999997</v>
      </c>
      <c r="G180" s="27">
        <v>0.3</v>
      </c>
      <c r="H180" s="7">
        <f t="shared" si="29"/>
        <v>120213.31139999996</v>
      </c>
      <c r="I180" s="8">
        <v>0.01</v>
      </c>
      <c r="J180" s="7">
        <f t="shared" si="30"/>
        <v>121415.44451399996</v>
      </c>
      <c r="K180" s="6">
        <v>0</v>
      </c>
      <c r="L180" s="9">
        <f t="shared" si="31"/>
        <v>1</v>
      </c>
      <c r="M180" s="9">
        <f t="shared" si="36"/>
        <v>1</v>
      </c>
      <c r="N180" s="9">
        <f t="shared" si="36"/>
        <v>1</v>
      </c>
      <c r="O180" s="10">
        <f t="shared" si="33"/>
        <v>3</v>
      </c>
      <c r="P180" s="7">
        <f t="shared" si="34"/>
        <v>121418.44451399996</v>
      </c>
      <c r="Q180" s="30"/>
    </row>
    <row r="181" spans="1:17" s="28" customFormat="1" ht="72">
      <c r="A181" s="25" t="s">
        <v>352</v>
      </c>
      <c r="B181" s="25" t="s">
        <v>166</v>
      </c>
      <c r="C181" s="26" t="s">
        <v>353</v>
      </c>
      <c r="D181" s="5">
        <v>1</v>
      </c>
      <c r="E181" s="11">
        <v>342529.19999999995</v>
      </c>
      <c r="F181" s="7">
        <f t="shared" si="28"/>
        <v>342529.19999999995</v>
      </c>
      <c r="G181" s="27">
        <v>0.3</v>
      </c>
      <c r="H181" s="7">
        <f t="shared" si="29"/>
        <v>239770.43999999994</v>
      </c>
      <c r="I181" s="8">
        <v>0.01</v>
      </c>
      <c r="J181" s="7">
        <f t="shared" si="30"/>
        <v>242168.14439999993</v>
      </c>
      <c r="K181" s="6">
        <v>0</v>
      </c>
      <c r="L181" s="9">
        <f t="shared" si="31"/>
        <v>1</v>
      </c>
      <c r="M181" s="9">
        <f t="shared" si="36"/>
        <v>1</v>
      </c>
      <c r="N181" s="9">
        <f t="shared" si="36"/>
        <v>1</v>
      </c>
      <c r="O181" s="10">
        <f t="shared" si="33"/>
        <v>3</v>
      </c>
      <c r="P181" s="7">
        <f t="shared" si="34"/>
        <v>242171.14439999993</v>
      </c>
      <c r="Q181" s="30"/>
    </row>
    <row r="182" spans="1:17" s="28" customFormat="1" ht="60">
      <c r="A182" s="25" t="s">
        <v>354</v>
      </c>
      <c r="B182" s="25" t="s">
        <v>166</v>
      </c>
      <c r="C182" s="26" t="s">
        <v>265</v>
      </c>
      <c r="D182" s="5">
        <v>1</v>
      </c>
      <c r="E182" s="11">
        <v>249392.052</v>
      </c>
      <c r="F182" s="7">
        <f t="shared" si="28"/>
        <v>249392.052</v>
      </c>
      <c r="G182" s="27">
        <v>0.3</v>
      </c>
      <c r="H182" s="7">
        <f t="shared" si="29"/>
        <v>174574.43639999998</v>
      </c>
      <c r="I182" s="8">
        <v>0.01</v>
      </c>
      <c r="J182" s="7">
        <f t="shared" si="30"/>
        <v>176320.18076399999</v>
      </c>
      <c r="K182" s="6">
        <v>0</v>
      </c>
      <c r="L182" s="9">
        <f t="shared" si="31"/>
        <v>1</v>
      </c>
      <c r="M182" s="9">
        <f t="shared" si="36"/>
        <v>1</v>
      </c>
      <c r="N182" s="9">
        <f t="shared" si="36"/>
        <v>1</v>
      </c>
      <c r="O182" s="10">
        <f t="shared" si="33"/>
        <v>3</v>
      </c>
      <c r="P182" s="7">
        <f t="shared" si="34"/>
        <v>176323.18076399999</v>
      </c>
      <c r="Q182" s="30"/>
    </row>
    <row r="183" spans="1:17" s="28" customFormat="1" ht="72">
      <c r="A183" s="25" t="s">
        <v>355</v>
      </c>
      <c r="B183" s="25" t="s">
        <v>166</v>
      </c>
      <c r="C183" s="26" t="s">
        <v>356</v>
      </c>
      <c r="D183" s="5">
        <v>1</v>
      </c>
      <c r="E183" s="11">
        <v>497842.13699999999</v>
      </c>
      <c r="F183" s="7">
        <f t="shared" si="28"/>
        <v>497842.13699999999</v>
      </c>
      <c r="G183" s="27">
        <v>0.3</v>
      </c>
      <c r="H183" s="7">
        <f t="shared" si="29"/>
        <v>348489.49589999998</v>
      </c>
      <c r="I183" s="8">
        <v>0.01</v>
      </c>
      <c r="J183" s="7">
        <f t="shared" si="30"/>
        <v>351974.39085899998</v>
      </c>
      <c r="K183" s="6">
        <v>0</v>
      </c>
      <c r="L183" s="9">
        <f t="shared" si="31"/>
        <v>1</v>
      </c>
      <c r="M183" s="9">
        <f t="shared" si="36"/>
        <v>1</v>
      </c>
      <c r="N183" s="9">
        <f t="shared" si="36"/>
        <v>1</v>
      </c>
      <c r="O183" s="10">
        <f t="shared" si="33"/>
        <v>3</v>
      </c>
      <c r="P183" s="7">
        <f t="shared" si="34"/>
        <v>351977.39085899998</v>
      </c>
      <c r="Q183" s="30"/>
    </row>
    <row r="184" spans="1:17" s="28" customFormat="1" ht="72">
      <c r="A184" s="25" t="s">
        <v>357</v>
      </c>
      <c r="B184" s="25" t="s">
        <v>166</v>
      </c>
      <c r="C184" s="26" t="s">
        <v>358</v>
      </c>
      <c r="D184" s="5">
        <v>1</v>
      </c>
      <c r="E184" s="11">
        <v>110696.39099999997</v>
      </c>
      <c r="F184" s="7">
        <f t="shared" si="28"/>
        <v>110696.39099999997</v>
      </c>
      <c r="G184" s="27">
        <v>0.3</v>
      </c>
      <c r="H184" s="7">
        <f t="shared" si="29"/>
        <v>77487.473699999973</v>
      </c>
      <c r="I184" s="8">
        <v>0.01</v>
      </c>
      <c r="J184" s="7">
        <f t="shared" si="30"/>
        <v>78262.348436999979</v>
      </c>
      <c r="K184" s="6">
        <v>0</v>
      </c>
      <c r="L184" s="9">
        <f t="shared" si="31"/>
        <v>1</v>
      </c>
      <c r="M184" s="9">
        <f t="shared" si="36"/>
        <v>1</v>
      </c>
      <c r="N184" s="9">
        <f t="shared" si="36"/>
        <v>1</v>
      </c>
      <c r="O184" s="10">
        <f t="shared" si="33"/>
        <v>3</v>
      </c>
      <c r="P184" s="7">
        <f t="shared" si="34"/>
        <v>78265.348436999979</v>
      </c>
      <c r="Q184" s="30"/>
    </row>
    <row r="185" spans="1:17" s="28" customFormat="1" ht="72">
      <c r="A185" s="25" t="s">
        <v>359</v>
      </c>
      <c r="B185" s="25" t="s">
        <v>166</v>
      </c>
      <c r="C185" s="26" t="s">
        <v>360</v>
      </c>
      <c r="D185" s="5">
        <v>1</v>
      </c>
      <c r="E185" s="11">
        <v>220450.23</v>
      </c>
      <c r="F185" s="7">
        <f t="shared" si="28"/>
        <v>220450.23</v>
      </c>
      <c r="G185" s="27">
        <v>0.3</v>
      </c>
      <c r="H185" s="7">
        <f t="shared" si="29"/>
        <v>154315.16099999999</v>
      </c>
      <c r="I185" s="8">
        <v>0.01</v>
      </c>
      <c r="J185" s="7">
        <f t="shared" si="30"/>
        <v>155858.31260999999</v>
      </c>
      <c r="K185" s="6">
        <v>0</v>
      </c>
      <c r="L185" s="9">
        <f t="shared" si="31"/>
        <v>1</v>
      </c>
      <c r="M185" s="9">
        <f t="shared" si="36"/>
        <v>1</v>
      </c>
      <c r="N185" s="9">
        <f t="shared" si="36"/>
        <v>1</v>
      </c>
      <c r="O185" s="10">
        <f t="shared" si="33"/>
        <v>3</v>
      </c>
      <c r="P185" s="7">
        <f t="shared" si="34"/>
        <v>155861.31260999999</v>
      </c>
      <c r="Q185" s="30"/>
    </row>
    <row r="186" spans="1:17" s="28" customFormat="1" ht="72">
      <c r="A186" s="25" t="s">
        <v>361</v>
      </c>
      <c r="B186" s="25" t="s">
        <v>166</v>
      </c>
      <c r="C186" s="26" t="s">
        <v>362</v>
      </c>
      <c r="D186" s="5">
        <v>1</v>
      </c>
      <c r="E186" s="11">
        <v>89387.999999999985</v>
      </c>
      <c r="F186" s="7">
        <f t="shared" si="28"/>
        <v>89387.999999999985</v>
      </c>
      <c r="G186" s="27">
        <v>0.3</v>
      </c>
      <c r="H186" s="7">
        <f t="shared" si="29"/>
        <v>62571.599999999984</v>
      </c>
      <c r="I186" s="8">
        <v>0.01</v>
      </c>
      <c r="J186" s="7">
        <f t="shared" si="30"/>
        <v>63197.315999999984</v>
      </c>
      <c r="K186" s="6">
        <v>0</v>
      </c>
      <c r="L186" s="9">
        <f t="shared" si="31"/>
        <v>1</v>
      </c>
      <c r="M186" s="9">
        <f t="shared" si="36"/>
        <v>1</v>
      </c>
      <c r="N186" s="9">
        <f t="shared" si="36"/>
        <v>1</v>
      </c>
      <c r="O186" s="10">
        <f t="shared" si="33"/>
        <v>3</v>
      </c>
      <c r="P186" s="7">
        <f t="shared" si="34"/>
        <v>63200.315999999984</v>
      </c>
      <c r="Q186" s="30"/>
    </row>
    <row r="187" spans="1:17" s="28" customFormat="1" ht="72">
      <c r="A187" s="25" t="s">
        <v>363</v>
      </c>
      <c r="B187" s="25" t="s">
        <v>166</v>
      </c>
      <c r="C187" s="26" t="s">
        <v>364</v>
      </c>
      <c r="D187" s="5">
        <v>1</v>
      </c>
      <c r="E187" s="11">
        <v>178190.99999999997</v>
      </c>
      <c r="F187" s="7">
        <f t="shared" si="28"/>
        <v>178190.99999999997</v>
      </c>
      <c r="G187" s="27">
        <v>0.3</v>
      </c>
      <c r="H187" s="7">
        <f t="shared" si="29"/>
        <v>124733.69999999997</v>
      </c>
      <c r="I187" s="8">
        <v>0.01</v>
      </c>
      <c r="J187" s="7">
        <f t="shared" si="30"/>
        <v>125981.03699999997</v>
      </c>
      <c r="K187" s="6">
        <v>0</v>
      </c>
      <c r="L187" s="9">
        <f t="shared" si="31"/>
        <v>1</v>
      </c>
      <c r="M187" s="9">
        <f t="shared" si="36"/>
        <v>1</v>
      </c>
      <c r="N187" s="9">
        <f t="shared" si="36"/>
        <v>1</v>
      </c>
      <c r="O187" s="10">
        <f t="shared" si="33"/>
        <v>3</v>
      </c>
      <c r="P187" s="7">
        <f t="shared" si="34"/>
        <v>125984.03699999997</v>
      </c>
      <c r="Q187" s="30"/>
    </row>
    <row r="188" spans="1:17" s="28" customFormat="1" ht="60">
      <c r="A188" s="25" t="s">
        <v>365</v>
      </c>
      <c r="B188" s="25" t="s">
        <v>166</v>
      </c>
      <c r="C188" s="26" t="s">
        <v>366</v>
      </c>
      <c r="D188" s="5">
        <v>1</v>
      </c>
      <c r="E188" s="11">
        <v>390896.99999999994</v>
      </c>
      <c r="F188" s="7">
        <f t="shared" si="28"/>
        <v>390896.99999999994</v>
      </c>
      <c r="G188" s="27">
        <v>0.3</v>
      </c>
      <c r="H188" s="7">
        <f t="shared" si="29"/>
        <v>273627.89999999997</v>
      </c>
      <c r="I188" s="8">
        <v>0.01</v>
      </c>
      <c r="J188" s="7">
        <f t="shared" si="30"/>
        <v>276364.17899999995</v>
      </c>
      <c r="K188" s="6">
        <v>0</v>
      </c>
      <c r="L188" s="9">
        <f t="shared" si="31"/>
        <v>1</v>
      </c>
      <c r="M188" s="9">
        <f t="shared" si="36"/>
        <v>1</v>
      </c>
      <c r="N188" s="9">
        <f t="shared" si="36"/>
        <v>1</v>
      </c>
      <c r="O188" s="10">
        <f t="shared" si="33"/>
        <v>3</v>
      </c>
      <c r="P188" s="7">
        <f t="shared" si="34"/>
        <v>276367.17899999995</v>
      </c>
      <c r="Q188" s="30"/>
    </row>
    <row r="189" spans="1:17" s="28" customFormat="1" ht="60">
      <c r="A189" s="25" t="s">
        <v>367</v>
      </c>
      <c r="B189" s="25" t="s">
        <v>166</v>
      </c>
      <c r="C189" s="26" t="s">
        <v>368</v>
      </c>
      <c r="D189" s="5">
        <v>1</v>
      </c>
      <c r="E189" s="11">
        <v>93506.4</v>
      </c>
      <c r="F189" s="7">
        <f t="shared" si="28"/>
        <v>93506.4</v>
      </c>
      <c r="G189" s="27">
        <v>0.3</v>
      </c>
      <c r="H189" s="7">
        <f t="shared" si="29"/>
        <v>65454.479999999989</v>
      </c>
      <c r="I189" s="8">
        <v>0.01</v>
      </c>
      <c r="J189" s="7">
        <f t="shared" si="30"/>
        <v>66109.024799999985</v>
      </c>
      <c r="K189" s="6">
        <v>0</v>
      </c>
      <c r="L189" s="9">
        <f t="shared" si="31"/>
        <v>1</v>
      </c>
      <c r="M189" s="9">
        <f t="shared" si="36"/>
        <v>1</v>
      </c>
      <c r="N189" s="9">
        <f t="shared" si="36"/>
        <v>1</v>
      </c>
      <c r="O189" s="10">
        <f t="shared" si="33"/>
        <v>3</v>
      </c>
      <c r="P189" s="7">
        <f t="shared" si="34"/>
        <v>66112.024799999985</v>
      </c>
      <c r="Q189" s="30"/>
    </row>
    <row r="190" spans="1:17" s="28" customFormat="1" ht="60">
      <c r="A190" s="25" t="s">
        <v>369</v>
      </c>
      <c r="B190" s="25" t="s">
        <v>166</v>
      </c>
      <c r="C190" s="26" t="s">
        <v>370</v>
      </c>
      <c r="D190" s="5">
        <v>1</v>
      </c>
      <c r="E190" s="11">
        <v>51269.399999999994</v>
      </c>
      <c r="F190" s="7">
        <f t="shared" si="28"/>
        <v>51269.399999999994</v>
      </c>
      <c r="G190" s="27">
        <v>0.3</v>
      </c>
      <c r="H190" s="7">
        <f t="shared" si="29"/>
        <v>35888.579999999994</v>
      </c>
      <c r="I190" s="8">
        <v>0.01</v>
      </c>
      <c r="J190" s="7">
        <f t="shared" si="30"/>
        <v>36247.465799999998</v>
      </c>
      <c r="K190" s="6">
        <v>0</v>
      </c>
      <c r="L190" s="9">
        <f t="shared" si="31"/>
        <v>1</v>
      </c>
      <c r="M190" s="9">
        <f t="shared" si="36"/>
        <v>1</v>
      </c>
      <c r="N190" s="9">
        <f t="shared" si="36"/>
        <v>1</v>
      </c>
      <c r="O190" s="10">
        <f t="shared" si="33"/>
        <v>3</v>
      </c>
      <c r="P190" s="7">
        <f t="shared" si="34"/>
        <v>36250.465799999998</v>
      </c>
      <c r="Q190" s="30"/>
    </row>
    <row r="191" spans="1:17" s="28" customFormat="1" ht="60">
      <c r="A191" s="25" t="s">
        <v>371</v>
      </c>
      <c r="B191" s="25" t="s">
        <v>166</v>
      </c>
      <c r="C191" s="26" t="s">
        <v>372</v>
      </c>
      <c r="D191" s="5">
        <v>1</v>
      </c>
      <c r="E191" s="11">
        <v>101977.19999999998</v>
      </c>
      <c r="F191" s="7">
        <f t="shared" si="28"/>
        <v>101977.19999999998</v>
      </c>
      <c r="G191" s="27">
        <v>0.3</v>
      </c>
      <c r="H191" s="7">
        <f t="shared" si="29"/>
        <v>71384.039999999979</v>
      </c>
      <c r="I191" s="8">
        <v>0.01</v>
      </c>
      <c r="J191" s="7">
        <f t="shared" si="30"/>
        <v>72097.88039999998</v>
      </c>
      <c r="K191" s="6">
        <v>0</v>
      </c>
      <c r="L191" s="9">
        <f t="shared" si="31"/>
        <v>1</v>
      </c>
      <c r="M191" s="9">
        <f t="shared" si="36"/>
        <v>1</v>
      </c>
      <c r="N191" s="9">
        <f t="shared" si="36"/>
        <v>1</v>
      </c>
      <c r="O191" s="10">
        <f t="shared" si="33"/>
        <v>3</v>
      </c>
      <c r="P191" s="7">
        <f t="shared" si="34"/>
        <v>72100.88039999998</v>
      </c>
      <c r="Q191" s="30"/>
    </row>
    <row r="192" spans="1:17" s="28" customFormat="1" ht="60">
      <c r="A192" s="25" t="s">
        <v>373</v>
      </c>
      <c r="B192" s="25" t="s">
        <v>166</v>
      </c>
      <c r="C192" s="26" t="s">
        <v>374</v>
      </c>
      <c r="D192" s="5">
        <v>1</v>
      </c>
      <c r="E192" s="11">
        <v>87750</v>
      </c>
      <c r="F192" s="7">
        <f t="shared" si="28"/>
        <v>87750</v>
      </c>
      <c r="G192" s="27">
        <v>0.3</v>
      </c>
      <c r="H192" s="7">
        <f t="shared" si="29"/>
        <v>61424.999999999993</v>
      </c>
      <c r="I192" s="8">
        <v>0.01</v>
      </c>
      <c r="J192" s="7">
        <f t="shared" si="30"/>
        <v>62039.249999999993</v>
      </c>
      <c r="K192" s="6">
        <v>0</v>
      </c>
      <c r="L192" s="9">
        <f t="shared" si="31"/>
        <v>1</v>
      </c>
      <c r="M192" s="9">
        <f t="shared" si="36"/>
        <v>1</v>
      </c>
      <c r="N192" s="9">
        <f t="shared" si="36"/>
        <v>1</v>
      </c>
      <c r="O192" s="10">
        <f t="shared" si="33"/>
        <v>3</v>
      </c>
      <c r="P192" s="7">
        <f t="shared" si="34"/>
        <v>62042.249999999993</v>
      </c>
      <c r="Q192" s="30"/>
    </row>
    <row r="193" spans="1:17" s="28" customFormat="1" ht="60">
      <c r="A193" s="25" t="s">
        <v>375</v>
      </c>
      <c r="B193" s="25" t="s">
        <v>166</v>
      </c>
      <c r="C193" s="26" t="s">
        <v>376</v>
      </c>
      <c r="D193" s="5">
        <v>1</v>
      </c>
      <c r="E193" s="11">
        <v>174950.09999999998</v>
      </c>
      <c r="F193" s="7">
        <f t="shared" si="28"/>
        <v>174950.09999999998</v>
      </c>
      <c r="G193" s="27">
        <v>0.3</v>
      </c>
      <c r="H193" s="7">
        <f t="shared" si="29"/>
        <v>122465.06999999998</v>
      </c>
      <c r="I193" s="8">
        <v>0.01</v>
      </c>
      <c r="J193" s="7">
        <f t="shared" si="30"/>
        <v>123689.72069999998</v>
      </c>
      <c r="K193" s="6">
        <v>0</v>
      </c>
      <c r="L193" s="9">
        <f t="shared" si="31"/>
        <v>1</v>
      </c>
      <c r="M193" s="9">
        <f t="shared" si="36"/>
        <v>1</v>
      </c>
      <c r="N193" s="9">
        <f t="shared" si="36"/>
        <v>1</v>
      </c>
      <c r="O193" s="10">
        <f t="shared" si="33"/>
        <v>3</v>
      </c>
      <c r="P193" s="7">
        <f t="shared" si="34"/>
        <v>123692.72069999998</v>
      </c>
      <c r="Q193" s="30"/>
    </row>
    <row r="194" spans="1:17" s="28" customFormat="1" ht="60">
      <c r="A194" s="25" t="s">
        <v>377</v>
      </c>
      <c r="B194" s="25" t="s">
        <v>166</v>
      </c>
      <c r="C194" s="26" t="s">
        <v>378</v>
      </c>
      <c r="D194" s="5">
        <v>1</v>
      </c>
      <c r="E194" s="11">
        <v>127259.26199999999</v>
      </c>
      <c r="F194" s="7">
        <f t="shared" si="28"/>
        <v>127259.26199999999</v>
      </c>
      <c r="G194" s="27">
        <v>0.3</v>
      </c>
      <c r="H194" s="7">
        <f t="shared" si="29"/>
        <v>89081.483399999983</v>
      </c>
      <c r="I194" s="8">
        <v>0.01</v>
      </c>
      <c r="J194" s="7">
        <f t="shared" si="30"/>
        <v>89972.298233999987</v>
      </c>
      <c r="K194" s="6">
        <v>0</v>
      </c>
      <c r="L194" s="9">
        <f t="shared" si="31"/>
        <v>1</v>
      </c>
      <c r="M194" s="9">
        <f t="shared" ref="M194:N209" si="37">L194</f>
        <v>1</v>
      </c>
      <c r="N194" s="9">
        <f t="shared" si="37"/>
        <v>1</v>
      </c>
      <c r="O194" s="10">
        <f t="shared" si="33"/>
        <v>3</v>
      </c>
      <c r="P194" s="7">
        <f t="shared" si="34"/>
        <v>89975.298233999987</v>
      </c>
      <c r="Q194" s="30"/>
    </row>
    <row r="195" spans="1:17" s="28" customFormat="1" ht="60">
      <c r="A195" s="25" t="s">
        <v>379</v>
      </c>
      <c r="B195" s="25" t="s">
        <v>166</v>
      </c>
      <c r="C195" s="26" t="s">
        <v>380</v>
      </c>
      <c r="D195" s="5">
        <v>1</v>
      </c>
      <c r="E195" s="11">
        <v>253974.47399999999</v>
      </c>
      <c r="F195" s="7">
        <f t="shared" si="28"/>
        <v>253974.47399999999</v>
      </c>
      <c r="G195" s="27">
        <v>0.3</v>
      </c>
      <c r="H195" s="7">
        <f t="shared" si="29"/>
        <v>177782.13179999997</v>
      </c>
      <c r="I195" s="8">
        <v>0.01</v>
      </c>
      <c r="J195" s="7">
        <f t="shared" si="30"/>
        <v>179559.95311799998</v>
      </c>
      <c r="K195" s="6">
        <v>0</v>
      </c>
      <c r="L195" s="9">
        <f t="shared" si="31"/>
        <v>1</v>
      </c>
      <c r="M195" s="9">
        <f t="shared" si="37"/>
        <v>1</v>
      </c>
      <c r="N195" s="9">
        <f t="shared" si="37"/>
        <v>1</v>
      </c>
      <c r="O195" s="10">
        <f t="shared" si="33"/>
        <v>3</v>
      </c>
      <c r="P195" s="7">
        <f t="shared" si="34"/>
        <v>179562.95311799998</v>
      </c>
      <c r="Q195" s="30"/>
    </row>
    <row r="196" spans="1:17" s="28" customFormat="1" ht="36">
      <c r="A196" s="25" t="s">
        <v>381</v>
      </c>
      <c r="B196" s="25" t="s">
        <v>166</v>
      </c>
      <c r="C196" s="26" t="s">
        <v>382</v>
      </c>
      <c r="D196" s="5">
        <v>1</v>
      </c>
      <c r="E196" s="11">
        <v>335205</v>
      </c>
      <c r="F196" s="7">
        <f t="shared" si="28"/>
        <v>335205</v>
      </c>
      <c r="G196" s="27">
        <v>0.3</v>
      </c>
      <c r="H196" s="7">
        <f t="shared" si="29"/>
        <v>234643.49999999997</v>
      </c>
      <c r="I196" s="8">
        <v>0.01</v>
      </c>
      <c r="J196" s="7">
        <f t="shared" si="30"/>
        <v>236989.93499999997</v>
      </c>
      <c r="K196" s="6">
        <v>0</v>
      </c>
      <c r="L196" s="9">
        <f t="shared" si="31"/>
        <v>1</v>
      </c>
      <c r="M196" s="9">
        <f t="shared" si="37"/>
        <v>1</v>
      </c>
      <c r="N196" s="9">
        <f t="shared" si="37"/>
        <v>1</v>
      </c>
      <c r="O196" s="10">
        <f t="shared" si="33"/>
        <v>3</v>
      </c>
      <c r="P196" s="7">
        <f t="shared" si="34"/>
        <v>236992.93499999997</v>
      </c>
      <c r="Q196" s="30"/>
    </row>
    <row r="197" spans="1:17" s="28" customFormat="1" ht="36">
      <c r="A197" s="25" t="s">
        <v>383</v>
      </c>
      <c r="B197" s="25" t="s">
        <v>166</v>
      </c>
      <c r="C197" s="26" t="s">
        <v>384</v>
      </c>
      <c r="D197" s="5">
        <v>1</v>
      </c>
      <c r="E197" s="11">
        <v>335205</v>
      </c>
      <c r="F197" s="7">
        <f t="shared" si="28"/>
        <v>335205</v>
      </c>
      <c r="G197" s="27">
        <v>0.3</v>
      </c>
      <c r="H197" s="7">
        <f t="shared" si="29"/>
        <v>234643.49999999997</v>
      </c>
      <c r="I197" s="8">
        <v>0.01</v>
      </c>
      <c r="J197" s="7">
        <f t="shared" si="30"/>
        <v>236989.93499999997</v>
      </c>
      <c r="K197" s="6">
        <v>0</v>
      </c>
      <c r="L197" s="9">
        <f t="shared" si="31"/>
        <v>1</v>
      </c>
      <c r="M197" s="9">
        <f t="shared" si="37"/>
        <v>1</v>
      </c>
      <c r="N197" s="9">
        <f t="shared" si="37"/>
        <v>1</v>
      </c>
      <c r="O197" s="10">
        <f t="shared" si="33"/>
        <v>3</v>
      </c>
      <c r="P197" s="7">
        <f t="shared" si="34"/>
        <v>236992.93499999997</v>
      </c>
      <c r="Q197" s="30"/>
    </row>
    <row r="198" spans="1:17" s="28" customFormat="1" ht="48">
      <c r="A198" s="25" t="s">
        <v>385</v>
      </c>
      <c r="B198" s="25" t="s">
        <v>166</v>
      </c>
      <c r="C198" s="26" t="s">
        <v>386</v>
      </c>
      <c r="D198" s="5">
        <v>1</v>
      </c>
      <c r="E198" s="11">
        <v>444716.99999999994</v>
      </c>
      <c r="F198" s="7">
        <f t="shared" si="28"/>
        <v>444716.99999999994</v>
      </c>
      <c r="G198" s="27">
        <v>0.3</v>
      </c>
      <c r="H198" s="7">
        <f t="shared" si="29"/>
        <v>311301.89999999997</v>
      </c>
      <c r="I198" s="8">
        <v>0.01</v>
      </c>
      <c r="J198" s="7">
        <f t="shared" si="30"/>
        <v>314414.91899999999</v>
      </c>
      <c r="K198" s="6">
        <v>0</v>
      </c>
      <c r="L198" s="9">
        <f t="shared" si="31"/>
        <v>1</v>
      </c>
      <c r="M198" s="9">
        <f t="shared" si="37"/>
        <v>1</v>
      </c>
      <c r="N198" s="9">
        <f t="shared" si="37"/>
        <v>1</v>
      </c>
      <c r="O198" s="10">
        <f t="shared" si="33"/>
        <v>3</v>
      </c>
      <c r="P198" s="7">
        <f t="shared" si="34"/>
        <v>314417.91899999999</v>
      </c>
      <c r="Q198" s="30"/>
    </row>
    <row r="199" spans="1:17" s="28" customFormat="1" ht="48">
      <c r="A199" s="25" t="s">
        <v>387</v>
      </c>
      <c r="B199" s="25" t="s">
        <v>166</v>
      </c>
      <c r="C199" s="26" t="s">
        <v>388</v>
      </c>
      <c r="D199" s="5">
        <v>1</v>
      </c>
      <c r="E199" s="11">
        <v>346554</v>
      </c>
      <c r="F199" s="7">
        <f t="shared" si="28"/>
        <v>346554</v>
      </c>
      <c r="G199" s="27">
        <v>0.3</v>
      </c>
      <c r="H199" s="7">
        <f t="shared" si="29"/>
        <v>242587.8</v>
      </c>
      <c r="I199" s="8">
        <v>0.01</v>
      </c>
      <c r="J199" s="7">
        <f t="shared" si="30"/>
        <v>245013.67799999999</v>
      </c>
      <c r="K199" s="6">
        <v>0</v>
      </c>
      <c r="L199" s="9">
        <f t="shared" si="31"/>
        <v>1</v>
      </c>
      <c r="M199" s="9">
        <f t="shared" si="37"/>
        <v>1</v>
      </c>
      <c r="N199" s="9">
        <f t="shared" si="37"/>
        <v>1</v>
      </c>
      <c r="O199" s="10">
        <f t="shared" si="33"/>
        <v>3</v>
      </c>
      <c r="P199" s="7">
        <f t="shared" si="34"/>
        <v>245016.67799999999</v>
      </c>
      <c r="Q199" s="30"/>
    </row>
    <row r="200" spans="1:17" s="28" customFormat="1" ht="48">
      <c r="A200" s="25" t="s">
        <v>389</v>
      </c>
      <c r="B200" s="25" t="s">
        <v>166</v>
      </c>
      <c r="C200" s="26" t="s">
        <v>390</v>
      </c>
      <c r="D200" s="5">
        <v>1</v>
      </c>
      <c r="E200" s="11">
        <v>1223819.9999999998</v>
      </c>
      <c r="F200" s="7">
        <f t="shared" si="28"/>
        <v>1223819.9999999998</v>
      </c>
      <c r="G200" s="27">
        <v>0.3</v>
      </c>
      <c r="H200" s="7">
        <f t="shared" si="29"/>
        <v>856673.99999999977</v>
      </c>
      <c r="I200" s="8">
        <v>0.01</v>
      </c>
      <c r="J200" s="7">
        <f t="shared" si="30"/>
        <v>865240.73999999976</v>
      </c>
      <c r="K200" s="6">
        <v>0</v>
      </c>
      <c r="L200" s="9">
        <f t="shared" si="31"/>
        <v>1</v>
      </c>
      <c r="M200" s="9">
        <f t="shared" si="37"/>
        <v>1</v>
      </c>
      <c r="N200" s="9">
        <f t="shared" si="37"/>
        <v>1</v>
      </c>
      <c r="O200" s="10">
        <f t="shared" si="33"/>
        <v>3</v>
      </c>
      <c r="P200" s="7">
        <f t="shared" si="34"/>
        <v>865243.73999999976</v>
      </c>
      <c r="Q200" s="30"/>
    </row>
    <row r="201" spans="1:17" s="28" customFormat="1" ht="60">
      <c r="A201" s="25" t="s">
        <v>391</v>
      </c>
      <c r="B201" s="25" t="s">
        <v>166</v>
      </c>
      <c r="C201" s="26" t="s">
        <v>392</v>
      </c>
      <c r="D201" s="5">
        <v>1</v>
      </c>
      <c r="E201" s="11">
        <v>3047171.3999999994</v>
      </c>
      <c r="F201" s="7">
        <f t="shared" si="28"/>
        <v>3047171.3999999994</v>
      </c>
      <c r="G201" s="27">
        <v>0.3</v>
      </c>
      <c r="H201" s="7">
        <f t="shared" si="29"/>
        <v>2133019.9799999995</v>
      </c>
      <c r="I201" s="8">
        <v>0.01</v>
      </c>
      <c r="J201" s="7">
        <f t="shared" si="30"/>
        <v>2154350.1797999996</v>
      </c>
      <c r="K201" s="6">
        <v>0</v>
      </c>
      <c r="L201" s="9">
        <f t="shared" si="31"/>
        <v>1</v>
      </c>
      <c r="M201" s="9">
        <f t="shared" si="37"/>
        <v>1</v>
      </c>
      <c r="N201" s="9">
        <f t="shared" si="37"/>
        <v>1</v>
      </c>
      <c r="O201" s="10">
        <f t="shared" si="33"/>
        <v>3</v>
      </c>
      <c r="P201" s="7">
        <f t="shared" si="34"/>
        <v>2154353.1797999996</v>
      </c>
      <c r="Q201" s="30"/>
    </row>
    <row r="202" spans="1:17" s="28" customFormat="1" ht="60">
      <c r="A202" s="25" t="s">
        <v>393</v>
      </c>
      <c r="B202" s="25" t="s">
        <v>166</v>
      </c>
      <c r="C202" s="26" t="s">
        <v>394</v>
      </c>
      <c r="D202" s="5">
        <v>1</v>
      </c>
      <c r="E202" s="11">
        <v>1524053.7</v>
      </c>
      <c r="F202" s="7">
        <f t="shared" si="28"/>
        <v>1524053.7</v>
      </c>
      <c r="G202" s="27">
        <v>0.3</v>
      </c>
      <c r="H202" s="7">
        <f t="shared" si="29"/>
        <v>1066837.5899999999</v>
      </c>
      <c r="I202" s="8">
        <v>0.01</v>
      </c>
      <c r="J202" s="7">
        <f t="shared" si="30"/>
        <v>1077505.9659</v>
      </c>
      <c r="K202" s="6">
        <v>0</v>
      </c>
      <c r="L202" s="9">
        <f t="shared" si="31"/>
        <v>1</v>
      </c>
      <c r="M202" s="9">
        <f t="shared" si="37"/>
        <v>1</v>
      </c>
      <c r="N202" s="9">
        <f t="shared" si="37"/>
        <v>1</v>
      </c>
      <c r="O202" s="10">
        <f t="shared" si="33"/>
        <v>3</v>
      </c>
      <c r="P202" s="7">
        <f t="shared" si="34"/>
        <v>1077508.9659</v>
      </c>
      <c r="Q202" s="30"/>
    </row>
    <row r="203" spans="1:17" s="28" customFormat="1" ht="60">
      <c r="A203" s="25" t="s">
        <v>395</v>
      </c>
      <c r="B203" s="25" t="s">
        <v>166</v>
      </c>
      <c r="C203" s="26" t="s">
        <v>396</v>
      </c>
      <c r="D203" s="5">
        <v>1</v>
      </c>
      <c r="E203" s="11">
        <v>2099377.7999999998</v>
      </c>
      <c r="F203" s="7">
        <f t="shared" si="28"/>
        <v>2099377.7999999998</v>
      </c>
      <c r="G203" s="27">
        <v>0.3</v>
      </c>
      <c r="H203" s="7">
        <f t="shared" si="29"/>
        <v>1469564.4599999997</v>
      </c>
      <c r="I203" s="8">
        <v>0.01</v>
      </c>
      <c r="J203" s="7">
        <f t="shared" si="30"/>
        <v>1484260.1045999997</v>
      </c>
      <c r="K203" s="6">
        <v>0</v>
      </c>
      <c r="L203" s="9">
        <f t="shared" si="31"/>
        <v>1</v>
      </c>
      <c r="M203" s="9">
        <f t="shared" si="37"/>
        <v>1</v>
      </c>
      <c r="N203" s="9">
        <f t="shared" si="37"/>
        <v>1</v>
      </c>
      <c r="O203" s="10">
        <f t="shared" si="33"/>
        <v>3</v>
      </c>
      <c r="P203" s="7">
        <f t="shared" si="34"/>
        <v>1484263.1045999997</v>
      </c>
      <c r="Q203" s="30"/>
    </row>
    <row r="204" spans="1:17" s="28" customFormat="1" ht="60">
      <c r="A204" s="25" t="s">
        <v>397</v>
      </c>
      <c r="B204" s="25" t="s">
        <v>166</v>
      </c>
      <c r="C204" s="26" t="s">
        <v>398</v>
      </c>
      <c r="D204" s="5">
        <v>1</v>
      </c>
      <c r="E204" s="11">
        <v>1050168.5999999999</v>
      </c>
      <c r="F204" s="7">
        <f t="shared" si="28"/>
        <v>1050168.5999999999</v>
      </c>
      <c r="G204" s="27">
        <v>0.3</v>
      </c>
      <c r="H204" s="7">
        <f t="shared" si="29"/>
        <v>735118.0199999999</v>
      </c>
      <c r="I204" s="8">
        <v>0.01</v>
      </c>
      <c r="J204" s="7">
        <f t="shared" si="30"/>
        <v>742469.20019999996</v>
      </c>
      <c r="K204" s="6">
        <v>0</v>
      </c>
      <c r="L204" s="9">
        <f t="shared" si="31"/>
        <v>1</v>
      </c>
      <c r="M204" s="9">
        <f t="shared" si="37"/>
        <v>1</v>
      </c>
      <c r="N204" s="9">
        <f t="shared" si="37"/>
        <v>1</v>
      </c>
      <c r="O204" s="10">
        <f t="shared" si="33"/>
        <v>3</v>
      </c>
      <c r="P204" s="7">
        <f t="shared" si="34"/>
        <v>742472.20019999996</v>
      </c>
      <c r="Q204" s="30"/>
    </row>
    <row r="205" spans="1:17" s="28" customFormat="1" ht="60">
      <c r="A205" s="25" t="s">
        <v>399</v>
      </c>
      <c r="B205" s="25" t="s">
        <v>166</v>
      </c>
      <c r="C205" s="26" t="s">
        <v>400</v>
      </c>
      <c r="D205" s="5">
        <v>1</v>
      </c>
      <c r="E205" s="11">
        <v>192722.39999999997</v>
      </c>
      <c r="F205" s="7">
        <f t="shared" si="28"/>
        <v>192722.39999999997</v>
      </c>
      <c r="G205" s="27">
        <v>0.3</v>
      </c>
      <c r="H205" s="7">
        <f t="shared" si="29"/>
        <v>134905.67999999996</v>
      </c>
      <c r="I205" s="8">
        <v>0.01</v>
      </c>
      <c r="J205" s="7">
        <f t="shared" si="30"/>
        <v>136254.73679999996</v>
      </c>
      <c r="K205" s="6">
        <v>0</v>
      </c>
      <c r="L205" s="9">
        <f t="shared" si="31"/>
        <v>1</v>
      </c>
      <c r="M205" s="9">
        <f t="shared" si="37"/>
        <v>1</v>
      </c>
      <c r="N205" s="9">
        <f t="shared" si="37"/>
        <v>1</v>
      </c>
      <c r="O205" s="10">
        <f t="shared" si="33"/>
        <v>3</v>
      </c>
      <c r="P205" s="7">
        <f t="shared" si="34"/>
        <v>136257.73679999996</v>
      </c>
      <c r="Q205" s="30"/>
    </row>
    <row r="206" spans="1:17" s="28" customFormat="1" ht="60">
      <c r="A206" s="25" t="s">
        <v>401</v>
      </c>
      <c r="B206" s="25" t="s">
        <v>166</v>
      </c>
      <c r="C206" s="26" t="s">
        <v>402</v>
      </c>
      <c r="D206" s="5">
        <v>1</v>
      </c>
      <c r="E206" s="11">
        <v>96829.2</v>
      </c>
      <c r="F206" s="7">
        <f t="shared" si="28"/>
        <v>96829.2</v>
      </c>
      <c r="G206" s="27">
        <v>0.3</v>
      </c>
      <c r="H206" s="7">
        <f t="shared" si="29"/>
        <v>67780.439999999988</v>
      </c>
      <c r="I206" s="8">
        <v>0.01</v>
      </c>
      <c r="J206" s="7">
        <f t="shared" si="30"/>
        <v>68458.244399999981</v>
      </c>
      <c r="K206" s="6">
        <v>0</v>
      </c>
      <c r="L206" s="9">
        <f t="shared" si="31"/>
        <v>1</v>
      </c>
      <c r="M206" s="9">
        <f t="shared" si="37"/>
        <v>1</v>
      </c>
      <c r="N206" s="9">
        <f t="shared" si="37"/>
        <v>1</v>
      </c>
      <c r="O206" s="10">
        <f t="shared" si="33"/>
        <v>3</v>
      </c>
      <c r="P206" s="7">
        <f t="shared" si="34"/>
        <v>68461.244399999981</v>
      </c>
      <c r="Q206" s="30"/>
    </row>
    <row r="207" spans="1:17" s="28" customFormat="1" ht="72">
      <c r="A207" s="25" t="s">
        <v>375</v>
      </c>
      <c r="B207" s="25" t="s">
        <v>166</v>
      </c>
      <c r="C207" s="26" t="s">
        <v>403</v>
      </c>
      <c r="D207" s="5">
        <v>1</v>
      </c>
      <c r="E207" s="11">
        <v>342529.19999999995</v>
      </c>
      <c r="F207" s="7">
        <f t="shared" si="28"/>
        <v>342529.19999999995</v>
      </c>
      <c r="G207" s="27">
        <v>0.3</v>
      </c>
      <c r="H207" s="7">
        <f t="shared" si="29"/>
        <v>239770.43999999994</v>
      </c>
      <c r="I207" s="8">
        <v>0.01</v>
      </c>
      <c r="J207" s="7">
        <f t="shared" si="30"/>
        <v>242168.14439999993</v>
      </c>
      <c r="K207" s="6">
        <v>0</v>
      </c>
      <c r="L207" s="9">
        <f t="shared" si="31"/>
        <v>1</v>
      </c>
      <c r="M207" s="9">
        <f t="shared" si="37"/>
        <v>1</v>
      </c>
      <c r="N207" s="9">
        <f t="shared" si="37"/>
        <v>1</v>
      </c>
      <c r="O207" s="10">
        <f t="shared" si="33"/>
        <v>3</v>
      </c>
      <c r="P207" s="7">
        <f t="shared" si="34"/>
        <v>242171.14439999993</v>
      </c>
      <c r="Q207" s="30"/>
    </row>
    <row r="208" spans="1:17" s="28" customFormat="1" ht="60">
      <c r="A208" s="25" t="s">
        <v>373</v>
      </c>
      <c r="B208" s="25" t="s">
        <v>166</v>
      </c>
      <c r="C208" s="26" t="s">
        <v>404</v>
      </c>
      <c r="D208" s="5">
        <v>1</v>
      </c>
      <c r="E208" s="11">
        <v>171755.99999999997</v>
      </c>
      <c r="F208" s="7">
        <f t="shared" si="28"/>
        <v>171755.99999999997</v>
      </c>
      <c r="G208" s="27">
        <v>0.3</v>
      </c>
      <c r="H208" s="7">
        <f t="shared" si="29"/>
        <v>120229.19999999997</v>
      </c>
      <c r="I208" s="8">
        <v>0.01</v>
      </c>
      <c r="J208" s="7">
        <f t="shared" si="30"/>
        <v>121431.49199999997</v>
      </c>
      <c r="K208" s="6">
        <v>0</v>
      </c>
      <c r="L208" s="9">
        <f t="shared" si="31"/>
        <v>1</v>
      </c>
      <c r="M208" s="9">
        <f t="shared" si="37"/>
        <v>1</v>
      </c>
      <c r="N208" s="9">
        <f t="shared" si="37"/>
        <v>1</v>
      </c>
      <c r="O208" s="10">
        <f t="shared" si="33"/>
        <v>3</v>
      </c>
      <c r="P208" s="7">
        <f t="shared" si="34"/>
        <v>121434.49199999997</v>
      </c>
      <c r="Q208" s="30"/>
    </row>
    <row r="209" spans="1:17" s="28" customFormat="1" ht="72">
      <c r="A209" s="25" t="s">
        <v>405</v>
      </c>
      <c r="B209" s="25" t="s">
        <v>166</v>
      </c>
      <c r="C209" s="26" t="s">
        <v>406</v>
      </c>
      <c r="D209" s="5">
        <v>1</v>
      </c>
      <c r="E209" s="11">
        <v>249397.19999999995</v>
      </c>
      <c r="F209" s="7">
        <f t="shared" si="28"/>
        <v>249397.19999999995</v>
      </c>
      <c r="G209" s="27">
        <v>0.3</v>
      </c>
      <c r="H209" s="7">
        <f t="shared" si="29"/>
        <v>174578.03999999995</v>
      </c>
      <c r="I209" s="8">
        <v>0.01</v>
      </c>
      <c r="J209" s="7">
        <f t="shared" si="30"/>
        <v>176323.82039999994</v>
      </c>
      <c r="K209" s="6">
        <v>0</v>
      </c>
      <c r="L209" s="9">
        <f t="shared" si="31"/>
        <v>1</v>
      </c>
      <c r="M209" s="9">
        <f t="shared" si="37"/>
        <v>1</v>
      </c>
      <c r="N209" s="9">
        <f t="shared" si="37"/>
        <v>1</v>
      </c>
      <c r="O209" s="10">
        <f t="shared" si="33"/>
        <v>3</v>
      </c>
      <c r="P209" s="7">
        <f t="shared" si="34"/>
        <v>176326.82039999994</v>
      </c>
      <c r="Q209" s="30"/>
    </row>
    <row r="210" spans="1:17" s="28" customFormat="1" ht="72">
      <c r="A210" s="25" t="s">
        <v>407</v>
      </c>
      <c r="B210" s="25" t="s">
        <v>166</v>
      </c>
      <c r="C210" s="26" t="s">
        <v>408</v>
      </c>
      <c r="D210" s="5">
        <v>1</v>
      </c>
      <c r="E210" s="11">
        <v>497846.69999999995</v>
      </c>
      <c r="F210" s="7">
        <f t="shared" ref="F210:F273" si="38">IF(OR($D210="",$E210="")=TRUE,"",D210*E210)</f>
        <v>497846.69999999995</v>
      </c>
      <c r="G210" s="27">
        <v>0.3</v>
      </c>
      <c r="H210" s="7">
        <f t="shared" ref="H210:H273" si="39">IF(F210="","",F210*(1-G210))</f>
        <v>348492.68999999994</v>
      </c>
      <c r="I210" s="8">
        <v>0.01</v>
      </c>
      <c r="J210" s="7">
        <f t="shared" ref="J210:J273" si="40">H210*(1+I210)</f>
        <v>351977.61689999996</v>
      </c>
      <c r="K210" s="6">
        <v>0</v>
      </c>
      <c r="L210" s="9">
        <f t="shared" ref="L210:L273" si="41">D210</f>
        <v>1</v>
      </c>
      <c r="M210" s="9">
        <f t="shared" ref="M210:N225" si="42">L210</f>
        <v>1</v>
      </c>
      <c r="N210" s="9">
        <f t="shared" si="42"/>
        <v>1</v>
      </c>
      <c r="O210" s="10">
        <f t="shared" ref="O210:O273" si="43">SUM(L210:N210)</f>
        <v>3</v>
      </c>
      <c r="P210" s="7">
        <f t="shared" ref="P210:P273" si="44">J210+K210+O210</f>
        <v>351980.61689999996</v>
      </c>
      <c r="Q210" s="30"/>
    </row>
    <row r="211" spans="1:17" s="28" customFormat="1" ht="60">
      <c r="A211" s="25" t="s">
        <v>359</v>
      </c>
      <c r="B211" s="25" t="s">
        <v>166</v>
      </c>
      <c r="C211" s="26" t="s">
        <v>409</v>
      </c>
      <c r="D211" s="5">
        <v>1</v>
      </c>
      <c r="E211" s="11">
        <v>220451.4</v>
      </c>
      <c r="F211" s="7">
        <f t="shared" si="38"/>
        <v>220451.4</v>
      </c>
      <c r="G211" s="27">
        <v>0.3</v>
      </c>
      <c r="H211" s="7">
        <f t="shared" si="39"/>
        <v>154315.97999999998</v>
      </c>
      <c r="I211" s="8">
        <v>0.01</v>
      </c>
      <c r="J211" s="7">
        <f t="shared" si="40"/>
        <v>155859.13979999998</v>
      </c>
      <c r="K211" s="6">
        <v>0</v>
      </c>
      <c r="L211" s="9">
        <f t="shared" si="41"/>
        <v>1</v>
      </c>
      <c r="M211" s="9">
        <f t="shared" si="42"/>
        <v>1</v>
      </c>
      <c r="N211" s="9">
        <f t="shared" si="42"/>
        <v>1</v>
      </c>
      <c r="O211" s="10">
        <f t="shared" si="43"/>
        <v>3</v>
      </c>
      <c r="P211" s="7">
        <f t="shared" si="44"/>
        <v>155862.13979999998</v>
      </c>
      <c r="Q211" s="30"/>
    </row>
    <row r="212" spans="1:17" s="28" customFormat="1" ht="72">
      <c r="A212" s="25" t="s">
        <v>357</v>
      </c>
      <c r="B212" s="25" t="s">
        <v>166</v>
      </c>
      <c r="C212" s="26" t="s">
        <v>410</v>
      </c>
      <c r="D212" s="5">
        <v>1</v>
      </c>
      <c r="E212" s="11">
        <v>110705.39999999998</v>
      </c>
      <c r="F212" s="7">
        <f t="shared" si="38"/>
        <v>110705.39999999998</v>
      </c>
      <c r="G212" s="27">
        <v>0.3</v>
      </c>
      <c r="H212" s="7">
        <f t="shared" si="39"/>
        <v>77493.779999999984</v>
      </c>
      <c r="I212" s="8">
        <v>0.01</v>
      </c>
      <c r="J212" s="7">
        <f t="shared" si="40"/>
        <v>78268.717799999984</v>
      </c>
      <c r="K212" s="6">
        <v>0</v>
      </c>
      <c r="L212" s="9">
        <f t="shared" si="41"/>
        <v>1</v>
      </c>
      <c r="M212" s="9">
        <f t="shared" si="42"/>
        <v>1</v>
      </c>
      <c r="N212" s="9">
        <f t="shared" si="42"/>
        <v>1</v>
      </c>
      <c r="O212" s="10">
        <f t="shared" si="43"/>
        <v>3</v>
      </c>
      <c r="P212" s="7">
        <f t="shared" si="44"/>
        <v>78271.717799999984</v>
      </c>
      <c r="Q212" s="30"/>
    </row>
    <row r="213" spans="1:17" s="28" customFormat="1" ht="72">
      <c r="A213" s="25" t="s">
        <v>411</v>
      </c>
      <c r="B213" s="25" t="s">
        <v>166</v>
      </c>
      <c r="C213" s="26" t="s">
        <v>412</v>
      </c>
      <c r="D213" s="5">
        <v>1</v>
      </c>
      <c r="E213" s="11">
        <v>356318.35200000001</v>
      </c>
      <c r="F213" s="7">
        <f t="shared" si="38"/>
        <v>356318.35200000001</v>
      </c>
      <c r="G213" s="27">
        <v>0.3</v>
      </c>
      <c r="H213" s="7">
        <f t="shared" si="39"/>
        <v>249422.84639999998</v>
      </c>
      <c r="I213" s="8">
        <v>0.01</v>
      </c>
      <c r="J213" s="7">
        <f t="shared" si="40"/>
        <v>251917.07486399999</v>
      </c>
      <c r="K213" s="6">
        <v>0</v>
      </c>
      <c r="L213" s="9">
        <f t="shared" si="41"/>
        <v>1</v>
      </c>
      <c r="M213" s="9">
        <f t="shared" si="42"/>
        <v>1</v>
      </c>
      <c r="N213" s="9">
        <f t="shared" si="42"/>
        <v>1</v>
      </c>
      <c r="O213" s="10">
        <f t="shared" si="43"/>
        <v>3</v>
      </c>
      <c r="P213" s="7">
        <f t="shared" si="44"/>
        <v>251920.07486399999</v>
      </c>
      <c r="Q213" s="30"/>
    </row>
    <row r="214" spans="1:17" s="28" customFormat="1" ht="60">
      <c r="A214" s="25" t="s">
        <v>413</v>
      </c>
      <c r="B214" s="25" t="s">
        <v>166</v>
      </c>
      <c r="C214" s="26" t="s">
        <v>414</v>
      </c>
      <c r="D214" s="5">
        <v>1</v>
      </c>
      <c r="E214" s="11">
        <v>178705.79999999996</v>
      </c>
      <c r="F214" s="7">
        <f t="shared" si="38"/>
        <v>178705.79999999996</v>
      </c>
      <c r="G214" s="27">
        <v>0.3</v>
      </c>
      <c r="H214" s="7">
        <f t="shared" si="39"/>
        <v>125094.05999999997</v>
      </c>
      <c r="I214" s="8">
        <v>0.01</v>
      </c>
      <c r="J214" s="7">
        <f t="shared" si="40"/>
        <v>126345.00059999997</v>
      </c>
      <c r="K214" s="6">
        <v>0</v>
      </c>
      <c r="L214" s="9">
        <f t="shared" si="41"/>
        <v>1</v>
      </c>
      <c r="M214" s="9">
        <f t="shared" si="42"/>
        <v>1</v>
      </c>
      <c r="N214" s="9">
        <f t="shared" si="42"/>
        <v>1</v>
      </c>
      <c r="O214" s="10">
        <f t="shared" si="43"/>
        <v>3</v>
      </c>
      <c r="P214" s="7">
        <f t="shared" si="44"/>
        <v>126348.00059999997</v>
      </c>
      <c r="Q214" s="30"/>
    </row>
    <row r="215" spans="1:17" s="28" customFormat="1" ht="72">
      <c r="A215" s="25" t="s">
        <v>415</v>
      </c>
      <c r="B215" s="25" t="s">
        <v>166</v>
      </c>
      <c r="C215" s="26" t="s">
        <v>416</v>
      </c>
      <c r="D215" s="5">
        <v>1</v>
      </c>
      <c r="E215" s="11">
        <v>242621.61299999995</v>
      </c>
      <c r="F215" s="7">
        <f t="shared" si="38"/>
        <v>242621.61299999995</v>
      </c>
      <c r="G215" s="27">
        <v>0.3</v>
      </c>
      <c r="H215" s="7">
        <f t="shared" si="39"/>
        <v>169835.12909999996</v>
      </c>
      <c r="I215" s="8">
        <v>0.01</v>
      </c>
      <c r="J215" s="7">
        <f t="shared" si="40"/>
        <v>171533.48039099996</v>
      </c>
      <c r="K215" s="6">
        <v>0</v>
      </c>
      <c r="L215" s="9">
        <f t="shared" si="41"/>
        <v>1</v>
      </c>
      <c r="M215" s="9">
        <f t="shared" si="42"/>
        <v>1</v>
      </c>
      <c r="N215" s="9">
        <f t="shared" si="42"/>
        <v>1</v>
      </c>
      <c r="O215" s="10">
        <f t="shared" si="43"/>
        <v>3</v>
      </c>
      <c r="P215" s="7">
        <f t="shared" si="44"/>
        <v>171536.48039099996</v>
      </c>
      <c r="Q215" s="30"/>
    </row>
    <row r="216" spans="1:17" s="28" customFormat="1" ht="48">
      <c r="A216" s="25" t="s">
        <v>417</v>
      </c>
      <c r="B216" s="25" t="s">
        <v>166</v>
      </c>
      <c r="C216" s="26" t="s">
        <v>418</v>
      </c>
      <c r="D216" s="5">
        <v>1</v>
      </c>
      <c r="E216" s="11">
        <v>346554</v>
      </c>
      <c r="F216" s="7">
        <f t="shared" si="38"/>
        <v>346554</v>
      </c>
      <c r="G216" s="27">
        <v>0.3</v>
      </c>
      <c r="H216" s="7">
        <f t="shared" si="39"/>
        <v>242587.8</v>
      </c>
      <c r="I216" s="8">
        <v>0.01</v>
      </c>
      <c r="J216" s="7">
        <f t="shared" si="40"/>
        <v>245013.67799999999</v>
      </c>
      <c r="K216" s="6">
        <v>0</v>
      </c>
      <c r="L216" s="9">
        <f t="shared" si="41"/>
        <v>1</v>
      </c>
      <c r="M216" s="9">
        <f t="shared" si="42"/>
        <v>1</v>
      </c>
      <c r="N216" s="9">
        <f t="shared" si="42"/>
        <v>1</v>
      </c>
      <c r="O216" s="10">
        <f t="shared" si="43"/>
        <v>3</v>
      </c>
      <c r="P216" s="7">
        <f t="shared" si="44"/>
        <v>245016.67799999999</v>
      </c>
      <c r="Q216" s="30"/>
    </row>
    <row r="217" spans="1:17" s="28" customFormat="1" ht="60">
      <c r="A217" s="25" t="s">
        <v>419</v>
      </c>
      <c r="B217" s="25" t="s">
        <v>166</v>
      </c>
      <c r="C217" s="26" t="s">
        <v>420</v>
      </c>
      <c r="D217" s="5">
        <v>1</v>
      </c>
      <c r="E217" s="11">
        <v>186999.46199999997</v>
      </c>
      <c r="F217" s="7">
        <f t="shared" si="38"/>
        <v>186999.46199999997</v>
      </c>
      <c r="G217" s="27">
        <v>0.3</v>
      </c>
      <c r="H217" s="7">
        <f t="shared" si="39"/>
        <v>130899.62339999997</v>
      </c>
      <c r="I217" s="8">
        <v>0.01</v>
      </c>
      <c r="J217" s="7">
        <f t="shared" si="40"/>
        <v>132208.61963399997</v>
      </c>
      <c r="K217" s="6">
        <v>0</v>
      </c>
      <c r="L217" s="9">
        <f t="shared" si="41"/>
        <v>1</v>
      </c>
      <c r="M217" s="9">
        <f t="shared" si="42"/>
        <v>1</v>
      </c>
      <c r="N217" s="9">
        <f t="shared" si="42"/>
        <v>1</v>
      </c>
      <c r="O217" s="10">
        <f t="shared" si="43"/>
        <v>3</v>
      </c>
      <c r="P217" s="7">
        <f t="shared" si="44"/>
        <v>132211.61963399997</v>
      </c>
      <c r="Q217" s="30"/>
    </row>
    <row r="218" spans="1:17" s="28" customFormat="1" ht="60">
      <c r="A218" s="25" t="s">
        <v>421</v>
      </c>
      <c r="B218" s="25" t="s">
        <v>166</v>
      </c>
      <c r="C218" s="26" t="s">
        <v>422</v>
      </c>
      <c r="D218" s="5">
        <v>1</v>
      </c>
      <c r="E218" s="11">
        <v>94042.961999999985</v>
      </c>
      <c r="F218" s="7">
        <f t="shared" si="38"/>
        <v>94042.961999999985</v>
      </c>
      <c r="G218" s="27">
        <v>0.3</v>
      </c>
      <c r="H218" s="7">
        <f t="shared" si="39"/>
        <v>65830.073399999979</v>
      </c>
      <c r="I218" s="8">
        <v>0.01</v>
      </c>
      <c r="J218" s="7">
        <f t="shared" si="40"/>
        <v>66488.374133999983</v>
      </c>
      <c r="K218" s="6">
        <v>0</v>
      </c>
      <c r="L218" s="9">
        <f t="shared" si="41"/>
        <v>1</v>
      </c>
      <c r="M218" s="9">
        <f t="shared" si="42"/>
        <v>1</v>
      </c>
      <c r="N218" s="9">
        <f t="shared" si="42"/>
        <v>1</v>
      </c>
      <c r="O218" s="10">
        <f t="shared" si="43"/>
        <v>3</v>
      </c>
      <c r="P218" s="7">
        <f t="shared" si="44"/>
        <v>66491.374133999983</v>
      </c>
      <c r="Q218" s="30"/>
    </row>
    <row r="219" spans="1:17" s="28" customFormat="1" ht="60">
      <c r="A219" s="25" t="s">
        <v>423</v>
      </c>
      <c r="B219" s="25" t="s">
        <v>166</v>
      </c>
      <c r="C219" s="26" t="s">
        <v>424</v>
      </c>
      <c r="D219" s="5">
        <v>1</v>
      </c>
      <c r="E219" s="11">
        <v>203946.21</v>
      </c>
      <c r="F219" s="7">
        <f t="shared" si="38"/>
        <v>203946.21</v>
      </c>
      <c r="G219" s="27">
        <v>0.3</v>
      </c>
      <c r="H219" s="7">
        <f t="shared" si="39"/>
        <v>142762.34699999998</v>
      </c>
      <c r="I219" s="8">
        <v>0.01</v>
      </c>
      <c r="J219" s="7">
        <f t="shared" si="40"/>
        <v>144189.97046999997</v>
      </c>
      <c r="K219" s="6">
        <v>0</v>
      </c>
      <c r="L219" s="9">
        <f t="shared" si="41"/>
        <v>1</v>
      </c>
      <c r="M219" s="9">
        <f t="shared" si="42"/>
        <v>1</v>
      </c>
      <c r="N219" s="9">
        <f t="shared" si="42"/>
        <v>1</v>
      </c>
      <c r="O219" s="10">
        <f t="shared" si="43"/>
        <v>3</v>
      </c>
      <c r="P219" s="7">
        <f t="shared" si="44"/>
        <v>144192.97046999997</v>
      </c>
      <c r="Q219" s="30"/>
    </row>
    <row r="220" spans="1:17" s="28" customFormat="1" ht="60">
      <c r="A220" s="25" t="s">
        <v>425</v>
      </c>
      <c r="B220" s="25" t="s">
        <v>166</v>
      </c>
      <c r="C220" s="26" t="s">
        <v>426</v>
      </c>
      <c r="D220" s="5">
        <v>1</v>
      </c>
      <c r="E220" s="11">
        <v>102517.03799999999</v>
      </c>
      <c r="F220" s="7">
        <f t="shared" si="38"/>
        <v>102517.03799999999</v>
      </c>
      <c r="G220" s="27">
        <v>0.3</v>
      </c>
      <c r="H220" s="7">
        <f t="shared" si="39"/>
        <v>71761.926599999992</v>
      </c>
      <c r="I220" s="8">
        <v>0.01</v>
      </c>
      <c r="J220" s="7">
        <f t="shared" si="40"/>
        <v>72479.545865999986</v>
      </c>
      <c r="K220" s="6">
        <v>0</v>
      </c>
      <c r="L220" s="9">
        <f t="shared" si="41"/>
        <v>1</v>
      </c>
      <c r="M220" s="9">
        <f t="shared" si="42"/>
        <v>1</v>
      </c>
      <c r="N220" s="9">
        <f t="shared" si="42"/>
        <v>1</v>
      </c>
      <c r="O220" s="10">
        <f t="shared" si="43"/>
        <v>3</v>
      </c>
      <c r="P220" s="7">
        <f t="shared" si="44"/>
        <v>72482.545865999986</v>
      </c>
      <c r="Q220" s="30"/>
    </row>
    <row r="221" spans="1:17" s="28" customFormat="1" ht="60">
      <c r="A221" s="25" t="s">
        <v>427</v>
      </c>
      <c r="B221" s="25" t="s">
        <v>166</v>
      </c>
      <c r="C221" s="26" t="s">
        <v>428</v>
      </c>
      <c r="D221" s="5">
        <v>1</v>
      </c>
      <c r="E221" s="11">
        <v>349892.00999999989</v>
      </c>
      <c r="F221" s="7">
        <f t="shared" si="38"/>
        <v>349892.00999999989</v>
      </c>
      <c r="G221" s="27">
        <v>0.3</v>
      </c>
      <c r="H221" s="7">
        <f t="shared" si="39"/>
        <v>244924.40699999992</v>
      </c>
      <c r="I221" s="8">
        <v>0.01</v>
      </c>
      <c r="J221" s="7">
        <f t="shared" si="40"/>
        <v>247373.65106999993</v>
      </c>
      <c r="K221" s="6">
        <v>0</v>
      </c>
      <c r="L221" s="9">
        <f t="shared" si="41"/>
        <v>1</v>
      </c>
      <c r="M221" s="9">
        <f t="shared" si="42"/>
        <v>1</v>
      </c>
      <c r="N221" s="9">
        <f t="shared" si="42"/>
        <v>1</v>
      </c>
      <c r="O221" s="10">
        <f t="shared" si="43"/>
        <v>3</v>
      </c>
      <c r="P221" s="7">
        <f t="shared" si="44"/>
        <v>247376.65106999993</v>
      </c>
      <c r="Q221" s="30"/>
    </row>
    <row r="222" spans="1:17" s="28" customFormat="1" ht="60">
      <c r="A222" s="25" t="s">
        <v>429</v>
      </c>
      <c r="B222" s="25" t="s">
        <v>166</v>
      </c>
      <c r="C222" s="26" t="s">
        <v>430</v>
      </c>
      <c r="D222" s="5">
        <v>1</v>
      </c>
      <c r="E222" s="11">
        <v>175500</v>
      </c>
      <c r="F222" s="7">
        <f t="shared" si="38"/>
        <v>175500</v>
      </c>
      <c r="G222" s="27">
        <v>0.3</v>
      </c>
      <c r="H222" s="7">
        <f t="shared" si="39"/>
        <v>122849.99999999999</v>
      </c>
      <c r="I222" s="8">
        <v>0.01</v>
      </c>
      <c r="J222" s="7">
        <f t="shared" si="40"/>
        <v>124078.49999999999</v>
      </c>
      <c r="K222" s="6">
        <v>0</v>
      </c>
      <c r="L222" s="9">
        <f t="shared" si="41"/>
        <v>1</v>
      </c>
      <c r="M222" s="9">
        <f t="shared" si="42"/>
        <v>1</v>
      </c>
      <c r="N222" s="9">
        <f t="shared" si="42"/>
        <v>1</v>
      </c>
      <c r="O222" s="10">
        <f t="shared" si="43"/>
        <v>3</v>
      </c>
      <c r="P222" s="7">
        <f t="shared" si="44"/>
        <v>124081.49999999999</v>
      </c>
      <c r="Q222" s="30"/>
    </row>
    <row r="223" spans="1:17" s="28" customFormat="1" ht="60">
      <c r="A223" s="25" t="s">
        <v>431</v>
      </c>
      <c r="B223" s="25" t="s">
        <v>166</v>
      </c>
      <c r="C223" s="26" t="s">
        <v>432</v>
      </c>
      <c r="D223" s="5">
        <v>1</v>
      </c>
      <c r="E223" s="11">
        <v>507955.49999999994</v>
      </c>
      <c r="F223" s="7">
        <f t="shared" si="38"/>
        <v>507955.49999999994</v>
      </c>
      <c r="G223" s="27">
        <v>0.3</v>
      </c>
      <c r="H223" s="7">
        <f t="shared" si="39"/>
        <v>355568.84999999992</v>
      </c>
      <c r="I223" s="8">
        <v>0.01</v>
      </c>
      <c r="J223" s="7">
        <f t="shared" si="40"/>
        <v>359124.53849999991</v>
      </c>
      <c r="K223" s="6">
        <v>0</v>
      </c>
      <c r="L223" s="9">
        <f t="shared" si="41"/>
        <v>1</v>
      </c>
      <c r="M223" s="9">
        <f t="shared" si="42"/>
        <v>1</v>
      </c>
      <c r="N223" s="9">
        <f t="shared" si="42"/>
        <v>1</v>
      </c>
      <c r="O223" s="10">
        <f t="shared" si="43"/>
        <v>3</v>
      </c>
      <c r="P223" s="7">
        <f t="shared" si="44"/>
        <v>359127.53849999991</v>
      </c>
      <c r="Q223" s="30"/>
    </row>
    <row r="224" spans="1:17" s="28" customFormat="1" ht="60">
      <c r="A224" s="25" t="s">
        <v>433</v>
      </c>
      <c r="B224" s="25" t="s">
        <v>166</v>
      </c>
      <c r="C224" s="26" t="s">
        <v>434</v>
      </c>
      <c r="D224" s="5">
        <v>1</v>
      </c>
      <c r="E224" s="11">
        <v>254521.79999999996</v>
      </c>
      <c r="F224" s="7">
        <f t="shared" si="38"/>
        <v>254521.79999999996</v>
      </c>
      <c r="G224" s="27">
        <v>0.3</v>
      </c>
      <c r="H224" s="7">
        <f t="shared" si="39"/>
        <v>178165.25999999995</v>
      </c>
      <c r="I224" s="8">
        <v>0.01</v>
      </c>
      <c r="J224" s="7">
        <f t="shared" si="40"/>
        <v>179946.91259999995</v>
      </c>
      <c r="K224" s="6">
        <v>0</v>
      </c>
      <c r="L224" s="9">
        <f t="shared" si="41"/>
        <v>1</v>
      </c>
      <c r="M224" s="9">
        <f t="shared" si="42"/>
        <v>1</v>
      </c>
      <c r="N224" s="9">
        <f t="shared" si="42"/>
        <v>1</v>
      </c>
      <c r="O224" s="10">
        <f t="shared" si="43"/>
        <v>3</v>
      </c>
      <c r="P224" s="7">
        <f t="shared" si="44"/>
        <v>179949.91259999995</v>
      </c>
      <c r="Q224" s="30"/>
    </row>
    <row r="225" spans="1:17" s="28" customFormat="1" ht="24">
      <c r="A225" s="25" t="s">
        <v>435</v>
      </c>
      <c r="B225" s="25" t="s">
        <v>166</v>
      </c>
      <c r="C225" s="26" t="s">
        <v>436</v>
      </c>
      <c r="D225" s="5">
        <v>1</v>
      </c>
      <c r="E225" s="11">
        <v>270270</v>
      </c>
      <c r="F225" s="7">
        <f t="shared" si="38"/>
        <v>270270</v>
      </c>
      <c r="G225" s="27">
        <v>0.5</v>
      </c>
      <c r="H225" s="7">
        <f t="shared" si="39"/>
        <v>135135</v>
      </c>
      <c r="I225" s="8">
        <v>0.01</v>
      </c>
      <c r="J225" s="7">
        <f t="shared" si="40"/>
        <v>136486.35</v>
      </c>
      <c r="K225" s="6">
        <v>0</v>
      </c>
      <c r="L225" s="9">
        <f t="shared" si="41"/>
        <v>1</v>
      </c>
      <c r="M225" s="9">
        <f t="shared" si="42"/>
        <v>1</v>
      </c>
      <c r="N225" s="9">
        <f t="shared" si="42"/>
        <v>1</v>
      </c>
      <c r="O225" s="10">
        <f t="shared" si="43"/>
        <v>3</v>
      </c>
      <c r="P225" s="7">
        <f t="shared" si="44"/>
        <v>136489.35</v>
      </c>
      <c r="Q225" s="30"/>
    </row>
    <row r="226" spans="1:17" s="28" customFormat="1" ht="36">
      <c r="A226" s="25" t="s">
        <v>437</v>
      </c>
      <c r="B226" s="25" t="s">
        <v>166</v>
      </c>
      <c r="C226" s="26" t="s">
        <v>438</v>
      </c>
      <c r="D226" s="5">
        <v>1</v>
      </c>
      <c r="E226" s="11">
        <v>327131.99999999994</v>
      </c>
      <c r="F226" s="7">
        <f t="shared" si="38"/>
        <v>327131.99999999994</v>
      </c>
      <c r="G226" s="27">
        <v>0.5</v>
      </c>
      <c r="H226" s="7">
        <f t="shared" si="39"/>
        <v>163565.99999999997</v>
      </c>
      <c r="I226" s="8">
        <v>0.01</v>
      </c>
      <c r="J226" s="7">
        <f t="shared" si="40"/>
        <v>165201.65999999997</v>
      </c>
      <c r="K226" s="6">
        <v>0</v>
      </c>
      <c r="L226" s="9">
        <f t="shared" si="41"/>
        <v>1</v>
      </c>
      <c r="M226" s="9">
        <f t="shared" ref="M226:N241" si="45">L226</f>
        <v>1</v>
      </c>
      <c r="N226" s="9">
        <f t="shared" si="45"/>
        <v>1</v>
      </c>
      <c r="O226" s="10">
        <f t="shared" si="43"/>
        <v>3</v>
      </c>
      <c r="P226" s="7">
        <f t="shared" si="44"/>
        <v>165204.65999999997</v>
      </c>
      <c r="Q226" s="30"/>
    </row>
    <row r="227" spans="1:17" s="28" customFormat="1" ht="36">
      <c r="A227" s="25" t="s">
        <v>439</v>
      </c>
      <c r="B227" s="25" t="s">
        <v>166</v>
      </c>
      <c r="C227" s="26" t="s">
        <v>440</v>
      </c>
      <c r="D227" s="5">
        <v>1</v>
      </c>
      <c r="E227" s="11">
        <v>4256.8109999999997</v>
      </c>
      <c r="F227" s="7">
        <f t="shared" si="38"/>
        <v>4256.8109999999997</v>
      </c>
      <c r="G227" s="27">
        <v>0.5</v>
      </c>
      <c r="H227" s="7">
        <f t="shared" si="39"/>
        <v>2128.4054999999998</v>
      </c>
      <c r="I227" s="8">
        <v>0.01</v>
      </c>
      <c r="J227" s="7">
        <f t="shared" si="40"/>
        <v>2149.6895549999999</v>
      </c>
      <c r="K227" s="6">
        <v>0</v>
      </c>
      <c r="L227" s="9">
        <f t="shared" si="41"/>
        <v>1</v>
      </c>
      <c r="M227" s="9">
        <f t="shared" si="45"/>
        <v>1</v>
      </c>
      <c r="N227" s="9">
        <f t="shared" si="45"/>
        <v>1</v>
      </c>
      <c r="O227" s="10">
        <f t="shared" si="43"/>
        <v>3</v>
      </c>
      <c r="P227" s="7">
        <f t="shared" si="44"/>
        <v>2152.6895549999999</v>
      </c>
      <c r="Q227" s="30"/>
    </row>
    <row r="228" spans="1:17" s="28" customFormat="1" ht="36">
      <c r="A228" s="25" t="s">
        <v>441</v>
      </c>
      <c r="B228" s="25" t="s">
        <v>166</v>
      </c>
      <c r="C228" s="26" t="s">
        <v>442</v>
      </c>
      <c r="D228" s="5">
        <v>1</v>
      </c>
      <c r="E228" s="11">
        <v>1170</v>
      </c>
      <c r="F228" s="7">
        <f t="shared" si="38"/>
        <v>1170</v>
      </c>
      <c r="G228" s="27">
        <v>0.5</v>
      </c>
      <c r="H228" s="7">
        <f t="shared" si="39"/>
        <v>585</v>
      </c>
      <c r="I228" s="8">
        <v>0.01</v>
      </c>
      <c r="J228" s="7">
        <f t="shared" si="40"/>
        <v>590.85</v>
      </c>
      <c r="K228" s="6">
        <v>0</v>
      </c>
      <c r="L228" s="9">
        <f t="shared" si="41"/>
        <v>1</v>
      </c>
      <c r="M228" s="9">
        <f t="shared" si="45"/>
        <v>1</v>
      </c>
      <c r="N228" s="9">
        <f t="shared" si="45"/>
        <v>1</v>
      </c>
      <c r="O228" s="10">
        <f t="shared" si="43"/>
        <v>3</v>
      </c>
      <c r="P228" s="7">
        <f t="shared" si="44"/>
        <v>593.85</v>
      </c>
      <c r="Q228" s="30"/>
    </row>
    <row r="229" spans="1:17" s="28" customFormat="1" ht="36">
      <c r="A229" s="25" t="s">
        <v>443</v>
      </c>
      <c r="B229" s="25" t="s">
        <v>166</v>
      </c>
      <c r="C229" s="26" t="s">
        <v>444</v>
      </c>
      <c r="D229" s="5">
        <v>1</v>
      </c>
      <c r="E229" s="11">
        <v>1462.5</v>
      </c>
      <c r="F229" s="7">
        <f t="shared" si="38"/>
        <v>1462.5</v>
      </c>
      <c r="G229" s="27">
        <v>0.5</v>
      </c>
      <c r="H229" s="7">
        <f t="shared" si="39"/>
        <v>731.25</v>
      </c>
      <c r="I229" s="8">
        <v>0.01</v>
      </c>
      <c r="J229" s="7">
        <f t="shared" si="40"/>
        <v>738.5625</v>
      </c>
      <c r="K229" s="6">
        <v>0</v>
      </c>
      <c r="L229" s="9">
        <f t="shared" si="41"/>
        <v>1</v>
      </c>
      <c r="M229" s="9">
        <f t="shared" si="45"/>
        <v>1</v>
      </c>
      <c r="N229" s="9">
        <f t="shared" si="45"/>
        <v>1</v>
      </c>
      <c r="O229" s="10">
        <f t="shared" si="43"/>
        <v>3</v>
      </c>
      <c r="P229" s="7">
        <f t="shared" si="44"/>
        <v>741.5625</v>
      </c>
      <c r="Q229" s="30"/>
    </row>
    <row r="230" spans="1:17" s="28" customFormat="1" ht="36">
      <c r="A230" s="25" t="s">
        <v>445</v>
      </c>
      <c r="B230" s="25" t="s">
        <v>166</v>
      </c>
      <c r="C230" s="26" t="s">
        <v>446</v>
      </c>
      <c r="D230" s="5">
        <v>1</v>
      </c>
      <c r="E230" s="11">
        <v>2035.7999999999997</v>
      </c>
      <c r="F230" s="7">
        <f t="shared" si="38"/>
        <v>2035.7999999999997</v>
      </c>
      <c r="G230" s="27">
        <v>0.5</v>
      </c>
      <c r="H230" s="7">
        <f t="shared" si="39"/>
        <v>1017.8999999999999</v>
      </c>
      <c r="I230" s="8">
        <v>0.01</v>
      </c>
      <c r="J230" s="7">
        <f t="shared" si="40"/>
        <v>1028.079</v>
      </c>
      <c r="K230" s="6">
        <v>0</v>
      </c>
      <c r="L230" s="9">
        <f t="shared" si="41"/>
        <v>1</v>
      </c>
      <c r="M230" s="9">
        <f t="shared" si="45"/>
        <v>1</v>
      </c>
      <c r="N230" s="9">
        <f t="shared" si="45"/>
        <v>1</v>
      </c>
      <c r="O230" s="10">
        <f t="shared" si="43"/>
        <v>3</v>
      </c>
      <c r="P230" s="7">
        <f t="shared" si="44"/>
        <v>1031.079</v>
      </c>
      <c r="Q230" s="30"/>
    </row>
    <row r="231" spans="1:17" s="28" customFormat="1" ht="48">
      <c r="A231" s="25" t="s">
        <v>447</v>
      </c>
      <c r="B231" s="25" t="s">
        <v>166</v>
      </c>
      <c r="C231" s="26" t="s">
        <v>448</v>
      </c>
      <c r="D231" s="5">
        <v>1</v>
      </c>
      <c r="E231" s="11">
        <v>8166.5999999999995</v>
      </c>
      <c r="F231" s="7">
        <f t="shared" si="38"/>
        <v>8166.5999999999995</v>
      </c>
      <c r="G231" s="27">
        <v>0.5</v>
      </c>
      <c r="H231" s="7">
        <f t="shared" si="39"/>
        <v>4083.2999999999997</v>
      </c>
      <c r="I231" s="8">
        <v>0.01</v>
      </c>
      <c r="J231" s="7">
        <f t="shared" si="40"/>
        <v>4124.1329999999998</v>
      </c>
      <c r="K231" s="6">
        <v>0</v>
      </c>
      <c r="L231" s="9">
        <f t="shared" si="41"/>
        <v>1</v>
      </c>
      <c r="M231" s="9">
        <f t="shared" si="45"/>
        <v>1</v>
      </c>
      <c r="N231" s="9">
        <f t="shared" si="45"/>
        <v>1</v>
      </c>
      <c r="O231" s="10">
        <f t="shared" si="43"/>
        <v>3</v>
      </c>
      <c r="P231" s="7">
        <f t="shared" si="44"/>
        <v>4127.1329999999998</v>
      </c>
      <c r="Q231" s="30"/>
    </row>
    <row r="232" spans="1:17" s="28" customFormat="1" ht="48">
      <c r="A232" s="25" t="s">
        <v>449</v>
      </c>
      <c r="B232" s="25" t="s">
        <v>166</v>
      </c>
      <c r="C232" s="26" t="s">
        <v>450</v>
      </c>
      <c r="D232" s="5">
        <v>1</v>
      </c>
      <c r="E232" s="11">
        <v>14250.599999999999</v>
      </c>
      <c r="F232" s="7">
        <f t="shared" si="38"/>
        <v>14250.599999999999</v>
      </c>
      <c r="G232" s="27">
        <v>0.5</v>
      </c>
      <c r="H232" s="7">
        <f t="shared" si="39"/>
        <v>7125.2999999999993</v>
      </c>
      <c r="I232" s="8">
        <v>0.01</v>
      </c>
      <c r="J232" s="7">
        <f t="shared" si="40"/>
        <v>7196.552999999999</v>
      </c>
      <c r="K232" s="6">
        <v>0</v>
      </c>
      <c r="L232" s="9">
        <f t="shared" si="41"/>
        <v>1</v>
      </c>
      <c r="M232" s="9">
        <f t="shared" si="45"/>
        <v>1</v>
      </c>
      <c r="N232" s="9">
        <f t="shared" si="45"/>
        <v>1</v>
      </c>
      <c r="O232" s="10">
        <f t="shared" si="43"/>
        <v>3</v>
      </c>
      <c r="P232" s="7">
        <f t="shared" si="44"/>
        <v>7199.552999999999</v>
      </c>
      <c r="Q232" s="30"/>
    </row>
    <row r="233" spans="1:17" s="28" customFormat="1" ht="48">
      <c r="A233" s="25" t="s">
        <v>451</v>
      </c>
      <c r="B233" s="25" t="s">
        <v>166</v>
      </c>
      <c r="C233" s="26" t="s">
        <v>452</v>
      </c>
      <c r="D233" s="5">
        <v>1</v>
      </c>
      <c r="E233" s="11">
        <v>9594</v>
      </c>
      <c r="F233" s="7">
        <f t="shared" si="38"/>
        <v>9594</v>
      </c>
      <c r="G233" s="27">
        <v>0.5</v>
      </c>
      <c r="H233" s="7">
        <f t="shared" si="39"/>
        <v>4797</v>
      </c>
      <c r="I233" s="8">
        <v>0.01</v>
      </c>
      <c r="J233" s="7">
        <f t="shared" si="40"/>
        <v>4844.97</v>
      </c>
      <c r="K233" s="6">
        <v>0</v>
      </c>
      <c r="L233" s="9">
        <f t="shared" si="41"/>
        <v>1</v>
      </c>
      <c r="M233" s="9">
        <f t="shared" si="45"/>
        <v>1</v>
      </c>
      <c r="N233" s="9">
        <f t="shared" si="45"/>
        <v>1</v>
      </c>
      <c r="O233" s="10">
        <f t="shared" si="43"/>
        <v>3</v>
      </c>
      <c r="P233" s="7">
        <f t="shared" si="44"/>
        <v>4847.97</v>
      </c>
      <c r="Q233" s="30"/>
    </row>
    <row r="234" spans="1:17" s="28" customFormat="1" ht="48">
      <c r="A234" s="25" t="s">
        <v>453</v>
      </c>
      <c r="B234" s="25" t="s">
        <v>166</v>
      </c>
      <c r="C234" s="26" t="s">
        <v>454</v>
      </c>
      <c r="D234" s="5">
        <v>1</v>
      </c>
      <c r="E234" s="11">
        <v>11816.999999999998</v>
      </c>
      <c r="F234" s="7">
        <f t="shared" si="38"/>
        <v>11816.999999999998</v>
      </c>
      <c r="G234" s="27">
        <v>0.5</v>
      </c>
      <c r="H234" s="7">
        <f t="shared" si="39"/>
        <v>5908.4999999999991</v>
      </c>
      <c r="I234" s="8">
        <v>0.01</v>
      </c>
      <c r="J234" s="7">
        <f t="shared" si="40"/>
        <v>5967.5849999999991</v>
      </c>
      <c r="K234" s="6">
        <v>0</v>
      </c>
      <c r="L234" s="9">
        <f t="shared" si="41"/>
        <v>1</v>
      </c>
      <c r="M234" s="9">
        <f t="shared" si="45"/>
        <v>1</v>
      </c>
      <c r="N234" s="9">
        <f t="shared" si="45"/>
        <v>1</v>
      </c>
      <c r="O234" s="10">
        <f t="shared" si="43"/>
        <v>3</v>
      </c>
      <c r="P234" s="7">
        <f t="shared" si="44"/>
        <v>5970.5849999999991</v>
      </c>
      <c r="Q234" s="30"/>
    </row>
    <row r="235" spans="1:17" s="28" customFormat="1" ht="48">
      <c r="A235" s="25" t="s">
        <v>455</v>
      </c>
      <c r="B235" s="25" t="s">
        <v>166</v>
      </c>
      <c r="C235" s="26" t="s">
        <v>456</v>
      </c>
      <c r="D235" s="5">
        <v>1</v>
      </c>
      <c r="E235" s="11">
        <v>7546.4999999999991</v>
      </c>
      <c r="F235" s="7">
        <f t="shared" si="38"/>
        <v>7546.4999999999991</v>
      </c>
      <c r="G235" s="27">
        <v>0.5</v>
      </c>
      <c r="H235" s="7">
        <f t="shared" si="39"/>
        <v>3773.2499999999995</v>
      </c>
      <c r="I235" s="8">
        <v>0.01</v>
      </c>
      <c r="J235" s="7">
        <f t="shared" si="40"/>
        <v>3810.9824999999996</v>
      </c>
      <c r="K235" s="6">
        <v>0</v>
      </c>
      <c r="L235" s="9">
        <f t="shared" si="41"/>
        <v>1</v>
      </c>
      <c r="M235" s="9">
        <f t="shared" si="45"/>
        <v>1</v>
      </c>
      <c r="N235" s="9">
        <f t="shared" si="45"/>
        <v>1</v>
      </c>
      <c r="O235" s="10">
        <f t="shared" si="43"/>
        <v>3</v>
      </c>
      <c r="P235" s="7">
        <f t="shared" si="44"/>
        <v>3813.9824999999996</v>
      </c>
      <c r="Q235" s="30"/>
    </row>
    <row r="236" spans="1:17" s="28" customFormat="1" ht="48">
      <c r="A236" s="25" t="s">
        <v>457</v>
      </c>
      <c r="B236" s="25" t="s">
        <v>166</v>
      </c>
      <c r="C236" s="26" t="s">
        <v>458</v>
      </c>
      <c r="D236" s="5">
        <v>1</v>
      </c>
      <c r="E236" s="11">
        <v>14507.999999999998</v>
      </c>
      <c r="F236" s="7">
        <f t="shared" si="38"/>
        <v>14507.999999999998</v>
      </c>
      <c r="G236" s="27">
        <v>0.5</v>
      </c>
      <c r="H236" s="7">
        <f t="shared" si="39"/>
        <v>7253.9999999999991</v>
      </c>
      <c r="I236" s="8">
        <v>0.01</v>
      </c>
      <c r="J236" s="7">
        <f t="shared" si="40"/>
        <v>7326.5399999999991</v>
      </c>
      <c r="K236" s="6">
        <v>0</v>
      </c>
      <c r="L236" s="9">
        <f t="shared" si="41"/>
        <v>1</v>
      </c>
      <c r="M236" s="9">
        <f t="shared" si="45"/>
        <v>1</v>
      </c>
      <c r="N236" s="9">
        <f t="shared" si="45"/>
        <v>1</v>
      </c>
      <c r="O236" s="10">
        <f t="shared" si="43"/>
        <v>3</v>
      </c>
      <c r="P236" s="7">
        <f t="shared" si="44"/>
        <v>7329.5399999999991</v>
      </c>
      <c r="Q236" s="30"/>
    </row>
    <row r="237" spans="1:17" s="28" customFormat="1" ht="84">
      <c r="A237" s="25" t="s">
        <v>459</v>
      </c>
      <c r="B237" s="25" t="s">
        <v>166</v>
      </c>
      <c r="C237" s="26" t="s">
        <v>460</v>
      </c>
      <c r="D237" s="5">
        <v>1</v>
      </c>
      <c r="E237" s="11">
        <v>14180.4</v>
      </c>
      <c r="F237" s="7">
        <f t="shared" si="38"/>
        <v>14180.4</v>
      </c>
      <c r="G237" s="27">
        <v>0.5</v>
      </c>
      <c r="H237" s="7">
        <f t="shared" si="39"/>
        <v>7090.2</v>
      </c>
      <c r="I237" s="8">
        <v>0.01</v>
      </c>
      <c r="J237" s="7">
        <f t="shared" si="40"/>
        <v>7161.1019999999999</v>
      </c>
      <c r="K237" s="6">
        <v>0</v>
      </c>
      <c r="L237" s="9">
        <f t="shared" si="41"/>
        <v>1</v>
      </c>
      <c r="M237" s="9">
        <f t="shared" si="45"/>
        <v>1</v>
      </c>
      <c r="N237" s="9">
        <f t="shared" si="45"/>
        <v>1</v>
      </c>
      <c r="O237" s="10">
        <f t="shared" si="43"/>
        <v>3</v>
      </c>
      <c r="P237" s="7">
        <f t="shared" si="44"/>
        <v>7164.1019999999999</v>
      </c>
      <c r="Q237" s="30"/>
    </row>
    <row r="238" spans="1:17" s="28" customFormat="1" ht="84">
      <c r="A238" s="25" t="s">
        <v>461</v>
      </c>
      <c r="B238" s="25" t="s">
        <v>166</v>
      </c>
      <c r="C238" s="26" t="s">
        <v>462</v>
      </c>
      <c r="D238" s="5">
        <v>1</v>
      </c>
      <c r="E238" s="11">
        <v>7780.4999999999991</v>
      </c>
      <c r="F238" s="7">
        <f t="shared" si="38"/>
        <v>7780.4999999999991</v>
      </c>
      <c r="G238" s="27">
        <v>0.5</v>
      </c>
      <c r="H238" s="7">
        <f t="shared" si="39"/>
        <v>3890.2499999999995</v>
      </c>
      <c r="I238" s="8">
        <v>0.01</v>
      </c>
      <c r="J238" s="7">
        <f t="shared" si="40"/>
        <v>3929.1524999999997</v>
      </c>
      <c r="K238" s="6">
        <v>0</v>
      </c>
      <c r="L238" s="9">
        <f t="shared" si="41"/>
        <v>1</v>
      </c>
      <c r="M238" s="9">
        <f t="shared" si="45"/>
        <v>1</v>
      </c>
      <c r="N238" s="9">
        <f t="shared" si="45"/>
        <v>1</v>
      </c>
      <c r="O238" s="10">
        <f t="shared" si="43"/>
        <v>3</v>
      </c>
      <c r="P238" s="7">
        <f t="shared" si="44"/>
        <v>3932.1524999999997</v>
      </c>
      <c r="Q238" s="30"/>
    </row>
    <row r="239" spans="1:17" s="28" customFormat="1" ht="72">
      <c r="A239" s="25" t="s">
        <v>463</v>
      </c>
      <c r="B239" s="25" t="s">
        <v>166</v>
      </c>
      <c r="C239" s="26" t="s">
        <v>464</v>
      </c>
      <c r="D239" s="5">
        <v>1</v>
      </c>
      <c r="E239" s="11">
        <v>20802.599999999995</v>
      </c>
      <c r="F239" s="7">
        <f t="shared" si="38"/>
        <v>20802.599999999995</v>
      </c>
      <c r="G239" s="27">
        <v>0.5</v>
      </c>
      <c r="H239" s="7">
        <f t="shared" si="39"/>
        <v>10401.299999999997</v>
      </c>
      <c r="I239" s="8">
        <v>0.01</v>
      </c>
      <c r="J239" s="7">
        <f t="shared" si="40"/>
        <v>10505.312999999998</v>
      </c>
      <c r="K239" s="6">
        <v>0</v>
      </c>
      <c r="L239" s="9">
        <f t="shared" si="41"/>
        <v>1</v>
      </c>
      <c r="M239" s="9">
        <f t="shared" si="45"/>
        <v>1</v>
      </c>
      <c r="N239" s="9">
        <f t="shared" si="45"/>
        <v>1</v>
      </c>
      <c r="O239" s="10">
        <f t="shared" si="43"/>
        <v>3</v>
      </c>
      <c r="P239" s="7">
        <f t="shared" si="44"/>
        <v>10508.312999999998</v>
      </c>
      <c r="Q239" s="30"/>
    </row>
    <row r="240" spans="1:17" s="28" customFormat="1" ht="60">
      <c r="A240" s="25" t="s">
        <v>465</v>
      </c>
      <c r="B240" s="25" t="s">
        <v>166</v>
      </c>
      <c r="C240" s="26" t="s">
        <v>466</v>
      </c>
      <c r="D240" s="5">
        <v>1</v>
      </c>
      <c r="E240" s="11">
        <v>99859.499999999985</v>
      </c>
      <c r="F240" s="7">
        <f t="shared" si="38"/>
        <v>99859.499999999985</v>
      </c>
      <c r="G240" s="27">
        <v>0.5</v>
      </c>
      <c r="H240" s="7">
        <f t="shared" si="39"/>
        <v>49929.749999999993</v>
      </c>
      <c r="I240" s="8">
        <v>0.01</v>
      </c>
      <c r="J240" s="7">
        <f t="shared" si="40"/>
        <v>50429.047499999993</v>
      </c>
      <c r="K240" s="6">
        <v>0</v>
      </c>
      <c r="L240" s="9">
        <f t="shared" si="41"/>
        <v>1</v>
      </c>
      <c r="M240" s="9">
        <f t="shared" si="45"/>
        <v>1</v>
      </c>
      <c r="N240" s="9">
        <f t="shared" si="45"/>
        <v>1</v>
      </c>
      <c r="O240" s="10">
        <f t="shared" si="43"/>
        <v>3</v>
      </c>
      <c r="P240" s="7">
        <f t="shared" si="44"/>
        <v>50432.047499999993</v>
      </c>
      <c r="Q240" s="30"/>
    </row>
    <row r="241" spans="1:17" s="28" customFormat="1" ht="48">
      <c r="A241" s="25" t="s">
        <v>467</v>
      </c>
      <c r="B241" s="25" t="s">
        <v>166</v>
      </c>
      <c r="C241" s="26" t="s">
        <v>468</v>
      </c>
      <c r="D241" s="5">
        <v>1</v>
      </c>
      <c r="E241" s="11">
        <v>189890.99999999997</v>
      </c>
      <c r="F241" s="7">
        <f t="shared" si="38"/>
        <v>189890.99999999997</v>
      </c>
      <c r="G241" s="27">
        <v>0.5</v>
      </c>
      <c r="H241" s="7">
        <f t="shared" si="39"/>
        <v>94945.499999999985</v>
      </c>
      <c r="I241" s="8">
        <v>0.01</v>
      </c>
      <c r="J241" s="7">
        <f t="shared" si="40"/>
        <v>95894.954999999987</v>
      </c>
      <c r="K241" s="6">
        <v>0</v>
      </c>
      <c r="L241" s="9">
        <f t="shared" si="41"/>
        <v>1</v>
      </c>
      <c r="M241" s="9">
        <f t="shared" si="45"/>
        <v>1</v>
      </c>
      <c r="N241" s="9">
        <f t="shared" si="45"/>
        <v>1</v>
      </c>
      <c r="O241" s="10">
        <f t="shared" si="43"/>
        <v>3</v>
      </c>
      <c r="P241" s="7">
        <f t="shared" si="44"/>
        <v>95897.954999999987</v>
      </c>
      <c r="Q241" s="30"/>
    </row>
    <row r="242" spans="1:17" s="28" customFormat="1" ht="36">
      <c r="A242" s="25" t="s">
        <v>469</v>
      </c>
      <c r="B242" s="25" t="s">
        <v>166</v>
      </c>
      <c r="C242" s="26" t="s">
        <v>470</v>
      </c>
      <c r="D242" s="5">
        <v>1</v>
      </c>
      <c r="E242" s="11">
        <v>13735.8</v>
      </c>
      <c r="F242" s="7">
        <f t="shared" si="38"/>
        <v>13735.8</v>
      </c>
      <c r="G242" s="27">
        <v>0.5</v>
      </c>
      <c r="H242" s="7">
        <f t="shared" si="39"/>
        <v>6867.9</v>
      </c>
      <c r="I242" s="8">
        <v>0.01</v>
      </c>
      <c r="J242" s="7">
        <f t="shared" si="40"/>
        <v>6936.5789999999997</v>
      </c>
      <c r="K242" s="6">
        <v>0</v>
      </c>
      <c r="L242" s="9">
        <f t="shared" si="41"/>
        <v>1</v>
      </c>
      <c r="M242" s="9">
        <f t="shared" ref="M242:N257" si="46">L242</f>
        <v>1</v>
      </c>
      <c r="N242" s="9">
        <f t="shared" si="46"/>
        <v>1</v>
      </c>
      <c r="O242" s="10">
        <f t="shared" si="43"/>
        <v>3</v>
      </c>
      <c r="P242" s="7">
        <f t="shared" si="44"/>
        <v>6939.5789999999997</v>
      </c>
      <c r="Q242" s="30"/>
    </row>
    <row r="243" spans="1:17" s="28" customFormat="1" ht="60">
      <c r="A243" s="25" t="s">
        <v>471</v>
      </c>
      <c r="B243" s="25" t="s">
        <v>166</v>
      </c>
      <c r="C243" s="26" t="s">
        <v>472</v>
      </c>
      <c r="D243" s="5">
        <v>1</v>
      </c>
      <c r="E243" s="11">
        <v>17046.899999999998</v>
      </c>
      <c r="F243" s="7">
        <f t="shared" si="38"/>
        <v>17046.899999999998</v>
      </c>
      <c r="G243" s="27">
        <v>0.5</v>
      </c>
      <c r="H243" s="7">
        <f t="shared" si="39"/>
        <v>8523.4499999999989</v>
      </c>
      <c r="I243" s="8">
        <v>0.01</v>
      </c>
      <c r="J243" s="7">
        <f t="shared" si="40"/>
        <v>8608.6844999999994</v>
      </c>
      <c r="K243" s="6">
        <v>0</v>
      </c>
      <c r="L243" s="9">
        <f t="shared" si="41"/>
        <v>1</v>
      </c>
      <c r="M243" s="9">
        <f t="shared" si="46"/>
        <v>1</v>
      </c>
      <c r="N243" s="9">
        <f t="shared" si="46"/>
        <v>1</v>
      </c>
      <c r="O243" s="10">
        <f t="shared" si="43"/>
        <v>3</v>
      </c>
      <c r="P243" s="7">
        <f t="shared" si="44"/>
        <v>8611.6844999999994</v>
      </c>
      <c r="Q243" s="30"/>
    </row>
    <row r="244" spans="1:17" s="28" customFormat="1" ht="60">
      <c r="A244" s="25" t="s">
        <v>473</v>
      </c>
      <c r="B244" s="25" t="s">
        <v>166</v>
      </c>
      <c r="C244" s="26" t="s">
        <v>474</v>
      </c>
      <c r="D244" s="5">
        <v>1</v>
      </c>
      <c r="E244" s="11">
        <v>19808.099999999999</v>
      </c>
      <c r="F244" s="7">
        <f t="shared" si="38"/>
        <v>19808.099999999999</v>
      </c>
      <c r="G244" s="27">
        <v>0.5</v>
      </c>
      <c r="H244" s="7">
        <f t="shared" si="39"/>
        <v>9904.0499999999993</v>
      </c>
      <c r="I244" s="8">
        <v>0.01</v>
      </c>
      <c r="J244" s="7">
        <f t="shared" si="40"/>
        <v>10003.0905</v>
      </c>
      <c r="K244" s="6">
        <v>0</v>
      </c>
      <c r="L244" s="9">
        <f t="shared" si="41"/>
        <v>1</v>
      </c>
      <c r="M244" s="9">
        <f t="shared" si="46"/>
        <v>1</v>
      </c>
      <c r="N244" s="9">
        <f t="shared" si="46"/>
        <v>1</v>
      </c>
      <c r="O244" s="10">
        <f t="shared" si="43"/>
        <v>3</v>
      </c>
      <c r="P244" s="7">
        <f t="shared" si="44"/>
        <v>10006.0905</v>
      </c>
      <c r="Q244" s="30"/>
    </row>
    <row r="245" spans="1:17" s="28" customFormat="1" ht="24">
      <c r="A245" s="25" t="s">
        <v>475</v>
      </c>
      <c r="B245" s="25" t="s">
        <v>166</v>
      </c>
      <c r="C245" s="26" t="s">
        <v>476</v>
      </c>
      <c r="D245" s="5">
        <v>1</v>
      </c>
      <c r="E245" s="11">
        <v>281970</v>
      </c>
      <c r="F245" s="7">
        <f t="shared" si="38"/>
        <v>281970</v>
      </c>
      <c r="G245" s="27">
        <v>0.5</v>
      </c>
      <c r="H245" s="7">
        <f t="shared" si="39"/>
        <v>140985</v>
      </c>
      <c r="I245" s="8">
        <v>0.01</v>
      </c>
      <c r="J245" s="7">
        <f t="shared" si="40"/>
        <v>142394.85</v>
      </c>
      <c r="K245" s="6">
        <v>0</v>
      </c>
      <c r="L245" s="9">
        <f t="shared" si="41"/>
        <v>1</v>
      </c>
      <c r="M245" s="9">
        <f t="shared" si="46"/>
        <v>1</v>
      </c>
      <c r="N245" s="9">
        <f t="shared" si="46"/>
        <v>1</v>
      </c>
      <c r="O245" s="10">
        <f t="shared" si="43"/>
        <v>3</v>
      </c>
      <c r="P245" s="7">
        <f t="shared" si="44"/>
        <v>142397.85</v>
      </c>
      <c r="Q245" s="30"/>
    </row>
    <row r="246" spans="1:17" s="28" customFormat="1" ht="24">
      <c r="A246" s="25" t="s">
        <v>477</v>
      </c>
      <c r="B246" s="25" t="s">
        <v>166</v>
      </c>
      <c r="C246" s="26" t="s">
        <v>478</v>
      </c>
      <c r="D246" s="5">
        <v>1</v>
      </c>
      <c r="E246" s="11">
        <v>327131.99999999994</v>
      </c>
      <c r="F246" s="7">
        <f t="shared" si="38"/>
        <v>327131.99999999994</v>
      </c>
      <c r="G246" s="27">
        <v>0.5</v>
      </c>
      <c r="H246" s="7">
        <f t="shared" si="39"/>
        <v>163565.99999999997</v>
      </c>
      <c r="I246" s="8">
        <v>0.01</v>
      </c>
      <c r="J246" s="7">
        <f t="shared" si="40"/>
        <v>165201.65999999997</v>
      </c>
      <c r="K246" s="6">
        <v>0</v>
      </c>
      <c r="L246" s="9">
        <f t="shared" si="41"/>
        <v>1</v>
      </c>
      <c r="M246" s="9">
        <f t="shared" si="46"/>
        <v>1</v>
      </c>
      <c r="N246" s="9">
        <f t="shared" si="46"/>
        <v>1</v>
      </c>
      <c r="O246" s="10">
        <f t="shared" si="43"/>
        <v>3</v>
      </c>
      <c r="P246" s="7">
        <f t="shared" si="44"/>
        <v>165204.65999999997</v>
      </c>
      <c r="Q246" s="30"/>
    </row>
    <row r="247" spans="1:17" s="28" customFormat="1" ht="36">
      <c r="A247" s="25" t="s">
        <v>479</v>
      </c>
      <c r="B247" s="25" t="s">
        <v>166</v>
      </c>
      <c r="C247" s="26" t="s">
        <v>480</v>
      </c>
      <c r="D247" s="5">
        <v>1</v>
      </c>
      <c r="E247" s="11">
        <v>8845.1999999999989</v>
      </c>
      <c r="F247" s="7">
        <f t="shared" si="38"/>
        <v>8845.1999999999989</v>
      </c>
      <c r="G247" s="27">
        <v>0.5</v>
      </c>
      <c r="H247" s="7">
        <f t="shared" si="39"/>
        <v>4422.5999999999995</v>
      </c>
      <c r="I247" s="8">
        <v>0.01</v>
      </c>
      <c r="J247" s="7">
        <f t="shared" si="40"/>
        <v>4466.8259999999991</v>
      </c>
      <c r="K247" s="6">
        <v>0</v>
      </c>
      <c r="L247" s="9">
        <f t="shared" si="41"/>
        <v>1</v>
      </c>
      <c r="M247" s="9">
        <f t="shared" si="46"/>
        <v>1</v>
      </c>
      <c r="N247" s="9">
        <f t="shared" si="46"/>
        <v>1</v>
      </c>
      <c r="O247" s="10">
        <f t="shared" si="43"/>
        <v>3</v>
      </c>
      <c r="P247" s="7">
        <f t="shared" si="44"/>
        <v>4469.8259999999991</v>
      </c>
      <c r="Q247" s="30"/>
    </row>
    <row r="248" spans="1:17" s="28" customFormat="1" ht="36">
      <c r="A248" s="25" t="s">
        <v>481</v>
      </c>
      <c r="B248" s="25" t="s">
        <v>166</v>
      </c>
      <c r="C248" s="26" t="s">
        <v>482</v>
      </c>
      <c r="D248" s="5">
        <v>1</v>
      </c>
      <c r="E248" s="11">
        <v>7663.4999999999991</v>
      </c>
      <c r="F248" s="7">
        <f t="shared" si="38"/>
        <v>7663.4999999999991</v>
      </c>
      <c r="G248" s="27">
        <v>0.5</v>
      </c>
      <c r="H248" s="7">
        <f t="shared" si="39"/>
        <v>3831.7499999999995</v>
      </c>
      <c r="I248" s="8">
        <v>0.01</v>
      </c>
      <c r="J248" s="7">
        <f t="shared" si="40"/>
        <v>3870.0674999999997</v>
      </c>
      <c r="K248" s="6">
        <v>0</v>
      </c>
      <c r="L248" s="9">
        <f t="shared" si="41"/>
        <v>1</v>
      </c>
      <c r="M248" s="9">
        <f t="shared" si="46"/>
        <v>1</v>
      </c>
      <c r="N248" s="9">
        <f t="shared" si="46"/>
        <v>1</v>
      </c>
      <c r="O248" s="10">
        <f t="shared" si="43"/>
        <v>3</v>
      </c>
      <c r="P248" s="7">
        <f t="shared" si="44"/>
        <v>3873.0674999999997</v>
      </c>
      <c r="Q248" s="30"/>
    </row>
    <row r="249" spans="1:17" s="28" customFormat="1" ht="36">
      <c r="A249" s="25" t="s">
        <v>483</v>
      </c>
      <c r="B249" s="25" t="s">
        <v>166</v>
      </c>
      <c r="C249" s="26" t="s">
        <v>484</v>
      </c>
      <c r="D249" s="5">
        <v>1</v>
      </c>
      <c r="E249" s="11">
        <v>14156.999999999998</v>
      </c>
      <c r="F249" s="7">
        <f t="shared" si="38"/>
        <v>14156.999999999998</v>
      </c>
      <c r="G249" s="27">
        <v>0.5</v>
      </c>
      <c r="H249" s="7">
        <f t="shared" si="39"/>
        <v>7078.4999999999991</v>
      </c>
      <c r="I249" s="8">
        <v>0.01</v>
      </c>
      <c r="J249" s="7">
        <f t="shared" si="40"/>
        <v>7149.2849999999989</v>
      </c>
      <c r="K249" s="6">
        <v>0</v>
      </c>
      <c r="L249" s="9">
        <f t="shared" si="41"/>
        <v>1</v>
      </c>
      <c r="M249" s="9">
        <f t="shared" si="46"/>
        <v>1</v>
      </c>
      <c r="N249" s="9">
        <f t="shared" si="46"/>
        <v>1</v>
      </c>
      <c r="O249" s="10">
        <f t="shared" si="43"/>
        <v>3</v>
      </c>
      <c r="P249" s="7">
        <f t="shared" si="44"/>
        <v>7152.2849999999989</v>
      </c>
      <c r="Q249" s="30"/>
    </row>
    <row r="250" spans="1:17" s="28" customFormat="1" ht="72">
      <c r="A250" s="25" t="s">
        <v>485</v>
      </c>
      <c r="B250" s="25" t="s">
        <v>166</v>
      </c>
      <c r="C250" s="26" t="s">
        <v>486</v>
      </c>
      <c r="D250" s="5">
        <v>1</v>
      </c>
      <c r="E250" s="11">
        <v>12238.199999999999</v>
      </c>
      <c r="F250" s="7">
        <f t="shared" si="38"/>
        <v>12238.199999999999</v>
      </c>
      <c r="G250" s="27">
        <v>0.5</v>
      </c>
      <c r="H250" s="7">
        <f t="shared" si="39"/>
        <v>6119.0999999999995</v>
      </c>
      <c r="I250" s="8">
        <v>0.01</v>
      </c>
      <c r="J250" s="7">
        <f t="shared" si="40"/>
        <v>6180.2909999999993</v>
      </c>
      <c r="K250" s="6">
        <v>0</v>
      </c>
      <c r="L250" s="9">
        <f t="shared" si="41"/>
        <v>1</v>
      </c>
      <c r="M250" s="9">
        <f t="shared" si="46"/>
        <v>1</v>
      </c>
      <c r="N250" s="9">
        <f t="shared" si="46"/>
        <v>1</v>
      </c>
      <c r="O250" s="10">
        <f t="shared" si="43"/>
        <v>3</v>
      </c>
      <c r="P250" s="7">
        <f t="shared" si="44"/>
        <v>6183.2909999999993</v>
      </c>
      <c r="Q250" s="30"/>
    </row>
    <row r="251" spans="1:17" s="28" customFormat="1" ht="60">
      <c r="A251" s="25" t="s">
        <v>487</v>
      </c>
      <c r="B251" s="25" t="s">
        <v>166</v>
      </c>
      <c r="C251" s="26" t="s">
        <v>488</v>
      </c>
      <c r="D251" s="5">
        <v>1</v>
      </c>
      <c r="E251" s="11">
        <v>20381.399999999998</v>
      </c>
      <c r="F251" s="7">
        <f t="shared" si="38"/>
        <v>20381.399999999998</v>
      </c>
      <c r="G251" s="27">
        <v>0.5</v>
      </c>
      <c r="H251" s="7">
        <f t="shared" si="39"/>
        <v>10190.699999999999</v>
      </c>
      <c r="I251" s="8">
        <v>0.01</v>
      </c>
      <c r="J251" s="7">
        <f t="shared" si="40"/>
        <v>10292.606999999998</v>
      </c>
      <c r="K251" s="6">
        <v>0</v>
      </c>
      <c r="L251" s="9">
        <f t="shared" si="41"/>
        <v>1</v>
      </c>
      <c r="M251" s="9">
        <f t="shared" si="46"/>
        <v>1</v>
      </c>
      <c r="N251" s="9">
        <f t="shared" si="46"/>
        <v>1</v>
      </c>
      <c r="O251" s="10">
        <f t="shared" si="43"/>
        <v>3</v>
      </c>
      <c r="P251" s="7">
        <f t="shared" si="44"/>
        <v>10295.606999999998</v>
      </c>
      <c r="Q251" s="30"/>
    </row>
    <row r="252" spans="1:17" s="28" customFormat="1" ht="36">
      <c r="A252" s="25" t="s">
        <v>481</v>
      </c>
      <c r="B252" s="25" t="s">
        <v>166</v>
      </c>
      <c r="C252" s="26" t="s">
        <v>489</v>
      </c>
      <c r="D252" s="5">
        <v>1</v>
      </c>
      <c r="E252" s="11">
        <v>16848</v>
      </c>
      <c r="F252" s="7">
        <f t="shared" si="38"/>
        <v>16848</v>
      </c>
      <c r="G252" s="27">
        <v>0.5</v>
      </c>
      <c r="H252" s="7">
        <f t="shared" si="39"/>
        <v>8424</v>
      </c>
      <c r="I252" s="8">
        <v>0.01</v>
      </c>
      <c r="J252" s="7">
        <f t="shared" si="40"/>
        <v>8508.24</v>
      </c>
      <c r="K252" s="6">
        <v>0</v>
      </c>
      <c r="L252" s="9">
        <f t="shared" si="41"/>
        <v>1</v>
      </c>
      <c r="M252" s="9">
        <f t="shared" si="46"/>
        <v>1</v>
      </c>
      <c r="N252" s="9">
        <f t="shared" si="46"/>
        <v>1</v>
      </c>
      <c r="O252" s="10">
        <f t="shared" si="43"/>
        <v>3</v>
      </c>
      <c r="P252" s="7">
        <f t="shared" si="44"/>
        <v>8511.24</v>
      </c>
      <c r="Q252" s="30"/>
    </row>
    <row r="253" spans="1:17" s="28" customFormat="1" ht="48">
      <c r="A253" s="25" t="s">
        <v>490</v>
      </c>
      <c r="B253" s="25" t="s">
        <v>166</v>
      </c>
      <c r="C253" s="26" t="s">
        <v>491</v>
      </c>
      <c r="D253" s="5">
        <v>1</v>
      </c>
      <c r="E253" s="11">
        <v>99742.5</v>
      </c>
      <c r="F253" s="7">
        <f t="shared" si="38"/>
        <v>99742.5</v>
      </c>
      <c r="G253" s="27">
        <v>0.5</v>
      </c>
      <c r="H253" s="7">
        <f t="shared" si="39"/>
        <v>49871.25</v>
      </c>
      <c r="I253" s="8">
        <v>0.01</v>
      </c>
      <c r="J253" s="7">
        <f t="shared" si="40"/>
        <v>50369.962500000001</v>
      </c>
      <c r="K253" s="6">
        <v>0</v>
      </c>
      <c r="L253" s="9">
        <f t="shared" si="41"/>
        <v>1</v>
      </c>
      <c r="M253" s="9">
        <f t="shared" si="46"/>
        <v>1</v>
      </c>
      <c r="N253" s="9">
        <f t="shared" si="46"/>
        <v>1</v>
      </c>
      <c r="O253" s="10">
        <f t="shared" si="43"/>
        <v>3</v>
      </c>
      <c r="P253" s="7">
        <f t="shared" si="44"/>
        <v>50372.962500000001</v>
      </c>
      <c r="Q253" s="30"/>
    </row>
    <row r="254" spans="1:17" s="28" customFormat="1" ht="48">
      <c r="A254" s="25" t="s">
        <v>492</v>
      </c>
      <c r="B254" s="25" t="s">
        <v>166</v>
      </c>
      <c r="C254" s="26" t="s">
        <v>468</v>
      </c>
      <c r="D254" s="5">
        <v>1</v>
      </c>
      <c r="E254" s="11">
        <v>189773.99999999997</v>
      </c>
      <c r="F254" s="7">
        <f t="shared" si="38"/>
        <v>189773.99999999997</v>
      </c>
      <c r="G254" s="27">
        <v>0.5</v>
      </c>
      <c r="H254" s="7">
        <f t="shared" si="39"/>
        <v>94886.999999999985</v>
      </c>
      <c r="I254" s="8">
        <v>0.01</v>
      </c>
      <c r="J254" s="7">
        <f t="shared" si="40"/>
        <v>95835.869999999981</v>
      </c>
      <c r="K254" s="6">
        <v>0</v>
      </c>
      <c r="L254" s="9">
        <f t="shared" si="41"/>
        <v>1</v>
      </c>
      <c r="M254" s="9">
        <f t="shared" si="46"/>
        <v>1</v>
      </c>
      <c r="N254" s="9">
        <f t="shared" si="46"/>
        <v>1</v>
      </c>
      <c r="O254" s="10">
        <f t="shared" si="43"/>
        <v>3</v>
      </c>
      <c r="P254" s="7">
        <f t="shared" si="44"/>
        <v>95838.869999999981</v>
      </c>
      <c r="Q254" s="30"/>
    </row>
    <row r="255" spans="1:17" s="28" customFormat="1" ht="60">
      <c r="A255" s="25" t="s">
        <v>493</v>
      </c>
      <c r="B255" s="25" t="s">
        <v>166</v>
      </c>
      <c r="C255" s="26" t="s">
        <v>494</v>
      </c>
      <c r="D255" s="5">
        <v>1</v>
      </c>
      <c r="E255" s="11">
        <v>350297.99999999994</v>
      </c>
      <c r="F255" s="7">
        <f t="shared" si="38"/>
        <v>350297.99999999994</v>
      </c>
      <c r="G255" s="27">
        <v>0.5</v>
      </c>
      <c r="H255" s="7">
        <f t="shared" si="39"/>
        <v>175148.99999999997</v>
      </c>
      <c r="I255" s="8">
        <v>0.01</v>
      </c>
      <c r="J255" s="7">
        <f t="shared" si="40"/>
        <v>176900.48999999996</v>
      </c>
      <c r="K255" s="6">
        <v>0</v>
      </c>
      <c r="L255" s="9">
        <f t="shared" si="41"/>
        <v>1</v>
      </c>
      <c r="M255" s="9">
        <f t="shared" si="46"/>
        <v>1</v>
      </c>
      <c r="N255" s="9">
        <f t="shared" si="46"/>
        <v>1</v>
      </c>
      <c r="O255" s="10">
        <f t="shared" si="43"/>
        <v>3</v>
      </c>
      <c r="P255" s="7">
        <f t="shared" si="44"/>
        <v>176903.48999999996</v>
      </c>
      <c r="Q255" s="30"/>
    </row>
    <row r="256" spans="1:17" s="28" customFormat="1" ht="72">
      <c r="A256" s="25" t="s">
        <v>447</v>
      </c>
      <c r="B256" s="25" t="s">
        <v>166</v>
      </c>
      <c r="C256" s="26" t="s">
        <v>495</v>
      </c>
      <c r="D256" s="5">
        <v>1</v>
      </c>
      <c r="E256" s="11">
        <v>8190</v>
      </c>
      <c r="F256" s="7">
        <f t="shared" si="38"/>
        <v>8190</v>
      </c>
      <c r="G256" s="27">
        <v>0.5</v>
      </c>
      <c r="H256" s="7">
        <f t="shared" si="39"/>
        <v>4095</v>
      </c>
      <c r="I256" s="8">
        <v>0.01</v>
      </c>
      <c r="J256" s="7">
        <f t="shared" si="40"/>
        <v>4135.95</v>
      </c>
      <c r="K256" s="6">
        <v>0</v>
      </c>
      <c r="L256" s="9">
        <f t="shared" si="41"/>
        <v>1</v>
      </c>
      <c r="M256" s="9">
        <f t="shared" si="46"/>
        <v>1</v>
      </c>
      <c r="N256" s="9">
        <f t="shared" si="46"/>
        <v>1</v>
      </c>
      <c r="O256" s="10">
        <f t="shared" si="43"/>
        <v>3</v>
      </c>
      <c r="P256" s="7">
        <f t="shared" si="44"/>
        <v>4138.95</v>
      </c>
      <c r="Q256" s="30"/>
    </row>
    <row r="257" spans="1:17" s="28" customFormat="1" ht="72">
      <c r="A257" s="25" t="s">
        <v>449</v>
      </c>
      <c r="B257" s="25" t="s">
        <v>166</v>
      </c>
      <c r="C257" s="26" t="s">
        <v>496</v>
      </c>
      <c r="D257" s="5">
        <v>1</v>
      </c>
      <c r="E257" s="11">
        <v>14250.599999999999</v>
      </c>
      <c r="F257" s="7">
        <f t="shared" si="38"/>
        <v>14250.599999999999</v>
      </c>
      <c r="G257" s="27">
        <v>0.5</v>
      </c>
      <c r="H257" s="7">
        <f t="shared" si="39"/>
        <v>7125.2999999999993</v>
      </c>
      <c r="I257" s="8">
        <v>0.01</v>
      </c>
      <c r="J257" s="7">
        <f t="shared" si="40"/>
        <v>7196.552999999999</v>
      </c>
      <c r="K257" s="6">
        <v>0</v>
      </c>
      <c r="L257" s="9">
        <f t="shared" si="41"/>
        <v>1</v>
      </c>
      <c r="M257" s="9">
        <f t="shared" si="46"/>
        <v>1</v>
      </c>
      <c r="N257" s="9">
        <f t="shared" si="46"/>
        <v>1</v>
      </c>
      <c r="O257" s="10">
        <f t="shared" si="43"/>
        <v>3</v>
      </c>
      <c r="P257" s="7">
        <f t="shared" si="44"/>
        <v>7199.552999999999</v>
      </c>
      <c r="Q257" s="30"/>
    </row>
    <row r="258" spans="1:17" s="28" customFormat="1" ht="60">
      <c r="A258" s="25" t="s">
        <v>451</v>
      </c>
      <c r="B258" s="25" t="s">
        <v>166</v>
      </c>
      <c r="C258" s="26" t="s">
        <v>497</v>
      </c>
      <c r="D258" s="5">
        <v>1</v>
      </c>
      <c r="E258" s="11">
        <v>9594</v>
      </c>
      <c r="F258" s="7">
        <f t="shared" si="38"/>
        <v>9594</v>
      </c>
      <c r="G258" s="27">
        <v>0.5</v>
      </c>
      <c r="H258" s="7">
        <f t="shared" si="39"/>
        <v>4797</v>
      </c>
      <c r="I258" s="8">
        <v>0.01</v>
      </c>
      <c r="J258" s="7">
        <f t="shared" si="40"/>
        <v>4844.97</v>
      </c>
      <c r="K258" s="6">
        <v>0</v>
      </c>
      <c r="L258" s="9">
        <f t="shared" si="41"/>
        <v>1</v>
      </c>
      <c r="M258" s="9">
        <f t="shared" ref="M258:N273" si="47">L258</f>
        <v>1</v>
      </c>
      <c r="N258" s="9">
        <f t="shared" si="47"/>
        <v>1</v>
      </c>
      <c r="O258" s="10">
        <f t="shared" si="43"/>
        <v>3</v>
      </c>
      <c r="P258" s="7">
        <f t="shared" si="44"/>
        <v>4847.97</v>
      </c>
      <c r="Q258" s="30"/>
    </row>
    <row r="259" spans="1:17" s="28" customFormat="1" ht="60">
      <c r="A259" s="25" t="s">
        <v>461</v>
      </c>
      <c r="B259" s="25" t="s">
        <v>166</v>
      </c>
      <c r="C259" s="26" t="s">
        <v>498</v>
      </c>
      <c r="D259" s="5">
        <v>1</v>
      </c>
      <c r="E259" s="11">
        <v>7780.4999999999991</v>
      </c>
      <c r="F259" s="7">
        <f t="shared" si="38"/>
        <v>7780.4999999999991</v>
      </c>
      <c r="G259" s="27">
        <v>0.5</v>
      </c>
      <c r="H259" s="7">
        <f t="shared" si="39"/>
        <v>3890.2499999999995</v>
      </c>
      <c r="I259" s="8">
        <v>0.01</v>
      </c>
      <c r="J259" s="7">
        <f t="shared" si="40"/>
        <v>3929.1524999999997</v>
      </c>
      <c r="K259" s="6">
        <v>0</v>
      </c>
      <c r="L259" s="9">
        <f t="shared" si="41"/>
        <v>1</v>
      </c>
      <c r="M259" s="9">
        <f t="shared" si="47"/>
        <v>1</v>
      </c>
      <c r="N259" s="9">
        <f t="shared" si="47"/>
        <v>1</v>
      </c>
      <c r="O259" s="10">
        <f t="shared" si="43"/>
        <v>3</v>
      </c>
      <c r="P259" s="7">
        <f t="shared" si="44"/>
        <v>3932.1524999999997</v>
      </c>
      <c r="Q259" s="30"/>
    </row>
    <row r="260" spans="1:17" s="28" customFormat="1" ht="60">
      <c r="A260" s="25" t="s">
        <v>453</v>
      </c>
      <c r="B260" s="25" t="s">
        <v>166</v>
      </c>
      <c r="C260" s="26" t="s">
        <v>499</v>
      </c>
      <c r="D260" s="5">
        <v>1</v>
      </c>
      <c r="E260" s="11">
        <v>11723.399999999998</v>
      </c>
      <c r="F260" s="7">
        <f t="shared" si="38"/>
        <v>11723.399999999998</v>
      </c>
      <c r="G260" s="27">
        <v>0.5</v>
      </c>
      <c r="H260" s="7">
        <f t="shared" si="39"/>
        <v>5861.6999999999989</v>
      </c>
      <c r="I260" s="8">
        <v>0.01</v>
      </c>
      <c r="J260" s="7">
        <f t="shared" si="40"/>
        <v>5920.3169999999991</v>
      </c>
      <c r="K260" s="6">
        <v>0</v>
      </c>
      <c r="L260" s="9">
        <f t="shared" si="41"/>
        <v>1</v>
      </c>
      <c r="M260" s="9">
        <f t="shared" si="47"/>
        <v>1</v>
      </c>
      <c r="N260" s="9">
        <f t="shared" si="47"/>
        <v>1</v>
      </c>
      <c r="O260" s="10">
        <f t="shared" si="43"/>
        <v>3</v>
      </c>
      <c r="P260" s="7">
        <f t="shared" si="44"/>
        <v>5923.3169999999991</v>
      </c>
      <c r="Q260" s="30"/>
    </row>
    <row r="261" spans="1:17" s="28" customFormat="1" ht="72">
      <c r="A261" s="25" t="s">
        <v>455</v>
      </c>
      <c r="B261" s="25" t="s">
        <v>166</v>
      </c>
      <c r="C261" s="26" t="s">
        <v>500</v>
      </c>
      <c r="D261" s="5">
        <v>1</v>
      </c>
      <c r="E261" s="11">
        <v>7546.4999999999991</v>
      </c>
      <c r="F261" s="7">
        <f t="shared" si="38"/>
        <v>7546.4999999999991</v>
      </c>
      <c r="G261" s="27">
        <v>0.5</v>
      </c>
      <c r="H261" s="7">
        <f t="shared" si="39"/>
        <v>3773.2499999999995</v>
      </c>
      <c r="I261" s="8">
        <v>0.01</v>
      </c>
      <c r="J261" s="7">
        <f t="shared" si="40"/>
        <v>3810.9824999999996</v>
      </c>
      <c r="K261" s="6">
        <v>0</v>
      </c>
      <c r="L261" s="9">
        <f t="shared" si="41"/>
        <v>1</v>
      </c>
      <c r="M261" s="9">
        <f t="shared" si="47"/>
        <v>1</v>
      </c>
      <c r="N261" s="9">
        <f t="shared" si="47"/>
        <v>1</v>
      </c>
      <c r="O261" s="10">
        <f t="shared" si="43"/>
        <v>3</v>
      </c>
      <c r="P261" s="7">
        <f t="shared" si="44"/>
        <v>3813.9824999999996</v>
      </c>
      <c r="Q261" s="30"/>
    </row>
    <row r="262" spans="1:17" s="28" customFormat="1" ht="60">
      <c r="A262" s="25" t="s">
        <v>457</v>
      </c>
      <c r="B262" s="25" t="s">
        <v>166</v>
      </c>
      <c r="C262" s="26" t="s">
        <v>501</v>
      </c>
      <c r="D262" s="5">
        <v>1</v>
      </c>
      <c r="E262" s="11">
        <v>14484.599999999997</v>
      </c>
      <c r="F262" s="7">
        <f t="shared" si="38"/>
        <v>14484.599999999997</v>
      </c>
      <c r="G262" s="27">
        <v>0.5</v>
      </c>
      <c r="H262" s="7">
        <f t="shared" si="39"/>
        <v>7242.2999999999984</v>
      </c>
      <c r="I262" s="8">
        <v>0.01</v>
      </c>
      <c r="J262" s="7">
        <f t="shared" si="40"/>
        <v>7314.7229999999981</v>
      </c>
      <c r="K262" s="6">
        <v>0</v>
      </c>
      <c r="L262" s="9">
        <f t="shared" si="41"/>
        <v>1</v>
      </c>
      <c r="M262" s="9">
        <f t="shared" si="47"/>
        <v>1</v>
      </c>
      <c r="N262" s="9">
        <f t="shared" si="47"/>
        <v>1</v>
      </c>
      <c r="O262" s="10">
        <f t="shared" si="43"/>
        <v>3</v>
      </c>
      <c r="P262" s="7">
        <f t="shared" si="44"/>
        <v>7317.7229999999981</v>
      </c>
      <c r="Q262" s="30"/>
    </row>
    <row r="263" spans="1:17" s="28" customFormat="1" ht="60">
      <c r="A263" s="25" t="s">
        <v>459</v>
      </c>
      <c r="B263" s="25" t="s">
        <v>166</v>
      </c>
      <c r="C263" s="26" t="s">
        <v>502</v>
      </c>
      <c r="D263" s="5">
        <v>1</v>
      </c>
      <c r="E263" s="11">
        <v>14180.4</v>
      </c>
      <c r="F263" s="7">
        <f t="shared" si="38"/>
        <v>14180.4</v>
      </c>
      <c r="G263" s="27">
        <v>0.5</v>
      </c>
      <c r="H263" s="7">
        <f t="shared" si="39"/>
        <v>7090.2</v>
      </c>
      <c r="I263" s="8">
        <v>0.01</v>
      </c>
      <c r="J263" s="7">
        <f t="shared" si="40"/>
        <v>7161.1019999999999</v>
      </c>
      <c r="K263" s="6">
        <v>0</v>
      </c>
      <c r="L263" s="9">
        <f t="shared" si="41"/>
        <v>1</v>
      </c>
      <c r="M263" s="9">
        <f t="shared" si="47"/>
        <v>1</v>
      </c>
      <c r="N263" s="9">
        <f t="shared" si="47"/>
        <v>1</v>
      </c>
      <c r="O263" s="10">
        <f t="shared" si="43"/>
        <v>3</v>
      </c>
      <c r="P263" s="7">
        <f t="shared" si="44"/>
        <v>7164.1019999999999</v>
      </c>
      <c r="Q263" s="30"/>
    </row>
    <row r="264" spans="1:17" s="28" customFormat="1" ht="60">
      <c r="A264" s="25" t="s">
        <v>465</v>
      </c>
      <c r="B264" s="25" t="s">
        <v>166</v>
      </c>
      <c r="C264" s="26" t="s">
        <v>466</v>
      </c>
      <c r="D264" s="5">
        <v>1</v>
      </c>
      <c r="E264" s="11">
        <v>99859.499999999985</v>
      </c>
      <c r="F264" s="7">
        <f t="shared" si="38"/>
        <v>99859.499999999985</v>
      </c>
      <c r="G264" s="27">
        <v>0.5</v>
      </c>
      <c r="H264" s="7">
        <f t="shared" si="39"/>
        <v>49929.749999999993</v>
      </c>
      <c r="I264" s="8">
        <v>0.01</v>
      </c>
      <c r="J264" s="7">
        <f t="shared" si="40"/>
        <v>50429.047499999993</v>
      </c>
      <c r="K264" s="6">
        <v>0</v>
      </c>
      <c r="L264" s="9">
        <f t="shared" si="41"/>
        <v>1</v>
      </c>
      <c r="M264" s="9">
        <f t="shared" si="47"/>
        <v>1</v>
      </c>
      <c r="N264" s="9">
        <f t="shared" si="47"/>
        <v>1</v>
      </c>
      <c r="O264" s="10">
        <f t="shared" si="43"/>
        <v>3</v>
      </c>
      <c r="P264" s="7">
        <f t="shared" si="44"/>
        <v>50432.047499999993</v>
      </c>
      <c r="Q264" s="30"/>
    </row>
    <row r="265" spans="1:17" s="28" customFormat="1" ht="48">
      <c r="A265" s="25" t="s">
        <v>467</v>
      </c>
      <c r="B265" s="25" t="s">
        <v>166</v>
      </c>
      <c r="C265" s="26" t="s">
        <v>468</v>
      </c>
      <c r="D265" s="5">
        <v>1</v>
      </c>
      <c r="E265" s="11">
        <v>189890.99999999997</v>
      </c>
      <c r="F265" s="7">
        <f t="shared" si="38"/>
        <v>189890.99999999997</v>
      </c>
      <c r="G265" s="27">
        <v>0.5</v>
      </c>
      <c r="H265" s="7">
        <f t="shared" si="39"/>
        <v>94945.499999999985</v>
      </c>
      <c r="I265" s="8">
        <v>0.01</v>
      </c>
      <c r="J265" s="7">
        <f t="shared" si="40"/>
        <v>95894.954999999987</v>
      </c>
      <c r="K265" s="6">
        <v>0</v>
      </c>
      <c r="L265" s="9">
        <f t="shared" si="41"/>
        <v>1</v>
      </c>
      <c r="M265" s="9">
        <f t="shared" si="47"/>
        <v>1</v>
      </c>
      <c r="N265" s="9">
        <f t="shared" si="47"/>
        <v>1</v>
      </c>
      <c r="O265" s="10">
        <f t="shared" si="43"/>
        <v>3</v>
      </c>
      <c r="P265" s="7">
        <f t="shared" si="44"/>
        <v>95897.954999999987</v>
      </c>
      <c r="Q265" s="30"/>
    </row>
    <row r="266" spans="1:17" s="28" customFormat="1" ht="48">
      <c r="A266" s="25" t="s">
        <v>503</v>
      </c>
      <c r="B266" s="25" t="s">
        <v>166</v>
      </c>
      <c r="C266" s="26" t="s">
        <v>504</v>
      </c>
      <c r="D266" s="5">
        <v>1</v>
      </c>
      <c r="E266" s="11">
        <v>4282.2</v>
      </c>
      <c r="F266" s="7">
        <f t="shared" si="38"/>
        <v>4282.2</v>
      </c>
      <c r="G266" s="27">
        <v>0.5</v>
      </c>
      <c r="H266" s="7">
        <f t="shared" si="39"/>
        <v>2141.1</v>
      </c>
      <c r="I266" s="8">
        <v>0.01</v>
      </c>
      <c r="J266" s="7">
        <f t="shared" si="40"/>
        <v>2162.511</v>
      </c>
      <c r="K266" s="6">
        <v>0</v>
      </c>
      <c r="L266" s="9">
        <f t="shared" si="41"/>
        <v>1</v>
      </c>
      <c r="M266" s="9">
        <f t="shared" si="47"/>
        <v>1</v>
      </c>
      <c r="N266" s="9">
        <f t="shared" si="47"/>
        <v>1</v>
      </c>
      <c r="O266" s="10">
        <f t="shared" si="43"/>
        <v>3</v>
      </c>
      <c r="P266" s="7">
        <f t="shared" si="44"/>
        <v>2165.511</v>
      </c>
      <c r="Q266" s="30"/>
    </row>
    <row r="267" spans="1:17" s="28" customFormat="1" ht="36">
      <c r="A267" s="25" t="s">
        <v>505</v>
      </c>
      <c r="B267" s="25" t="s">
        <v>166</v>
      </c>
      <c r="C267" s="26" t="s">
        <v>506</v>
      </c>
      <c r="D267" s="5">
        <v>1</v>
      </c>
      <c r="E267" s="11">
        <v>3001.8689999999997</v>
      </c>
      <c r="F267" s="7">
        <f t="shared" si="38"/>
        <v>3001.8689999999997</v>
      </c>
      <c r="G267" s="27">
        <v>0.5</v>
      </c>
      <c r="H267" s="7">
        <f t="shared" si="39"/>
        <v>1500.9344999999998</v>
      </c>
      <c r="I267" s="8">
        <v>0.01</v>
      </c>
      <c r="J267" s="7">
        <f t="shared" si="40"/>
        <v>1515.9438449999998</v>
      </c>
      <c r="K267" s="6">
        <v>0</v>
      </c>
      <c r="L267" s="9">
        <f t="shared" si="41"/>
        <v>1</v>
      </c>
      <c r="M267" s="9">
        <f t="shared" si="47"/>
        <v>1</v>
      </c>
      <c r="N267" s="9">
        <f t="shared" si="47"/>
        <v>1</v>
      </c>
      <c r="O267" s="10">
        <f t="shared" si="43"/>
        <v>3</v>
      </c>
      <c r="P267" s="7">
        <f t="shared" si="44"/>
        <v>1518.9438449999998</v>
      </c>
      <c r="Q267" s="30"/>
    </row>
    <row r="268" spans="1:17" s="28" customFormat="1" ht="36">
      <c r="A268" s="25" t="s">
        <v>507</v>
      </c>
      <c r="B268" s="25" t="s">
        <v>166</v>
      </c>
      <c r="C268" s="26" t="s">
        <v>508</v>
      </c>
      <c r="D268" s="5">
        <v>1</v>
      </c>
      <c r="E268" s="11">
        <v>4619.2769999999991</v>
      </c>
      <c r="F268" s="7">
        <f t="shared" si="38"/>
        <v>4619.2769999999991</v>
      </c>
      <c r="G268" s="27">
        <v>0.5</v>
      </c>
      <c r="H268" s="7">
        <f t="shared" si="39"/>
        <v>2309.6384999999996</v>
      </c>
      <c r="I268" s="8">
        <v>0.01</v>
      </c>
      <c r="J268" s="7">
        <f t="shared" si="40"/>
        <v>2332.7348849999994</v>
      </c>
      <c r="K268" s="6">
        <v>0</v>
      </c>
      <c r="L268" s="9">
        <f t="shared" si="41"/>
        <v>1</v>
      </c>
      <c r="M268" s="9">
        <f t="shared" si="47"/>
        <v>1</v>
      </c>
      <c r="N268" s="9">
        <f t="shared" si="47"/>
        <v>1</v>
      </c>
      <c r="O268" s="10">
        <f t="shared" si="43"/>
        <v>3</v>
      </c>
      <c r="P268" s="7">
        <f t="shared" si="44"/>
        <v>2335.7348849999994</v>
      </c>
      <c r="Q268" s="30"/>
    </row>
    <row r="269" spans="1:17" s="28" customFormat="1" ht="36">
      <c r="A269" s="25" t="s">
        <v>509</v>
      </c>
      <c r="B269" s="25" t="s">
        <v>166</v>
      </c>
      <c r="C269" s="26" t="s">
        <v>510</v>
      </c>
      <c r="D269" s="5">
        <v>1</v>
      </c>
      <c r="E269" s="11">
        <v>9576.5669999999991</v>
      </c>
      <c r="F269" s="7">
        <f t="shared" si="38"/>
        <v>9576.5669999999991</v>
      </c>
      <c r="G269" s="27">
        <v>0.5</v>
      </c>
      <c r="H269" s="7">
        <f t="shared" si="39"/>
        <v>4788.2834999999995</v>
      </c>
      <c r="I269" s="8">
        <v>0.01</v>
      </c>
      <c r="J269" s="7">
        <f t="shared" si="40"/>
        <v>4836.1663349999999</v>
      </c>
      <c r="K269" s="6">
        <v>0</v>
      </c>
      <c r="L269" s="9">
        <f t="shared" si="41"/>
        <v>1</v>
      </c>
      <c r="M269" s="9">
        <f t="shared" si="47"/>
        <v>1</v>
      </c>
      <c r="N269" s="9">
        <f t="shared" si="47"/>
        <v>1</v>
      </c>
      <c r="O269" s="10">
        <f t="shared" si="43"/>
        <v>3</v>
      </c>
      <c r="P269" s="7">
        <f t="shared" si="44"/>
        <v>4839.1663349999999</v>
      </c>
      <c r="Q269" s="30"/>
    </row>
    <row r="270" spans="1:17" s="28" customFormat="1" ht="36">
      <c r="A270" s="25" t="s">
        <v>511</v>
      </c>
      <c r="B270" s="25" t="s">
        <v>166</v>
      </c>
      <c r="C270" s="26" t="s">
        <v>512</v>
      </c>
      <c r="D270" s="5">
        <v>1</v>
      </c>
      <c r="E270" s="11">
        <v>2714.3999999999996</v>
      </c>
      <c r="F270" s="7">
        <f t="shared" si="38"/>
        <v>2714.3999999999996</v>
      </c>
      <c r="G270" s="27">
        <v>0.5</v>
      </c>
      <c r="H270" s="7">
        <f t="shared" si="39"/>
        <v>1357.1999999999998</v>
      </c>
      <c r="I270" s="8">
        <v>0.01</v>
      </c>
      <c r="J270" s="7">
        <f t="shared" si="40"/>
        <v>1370.7719999999999</v>
      </c>
      <c r="K270" s="6">
        <v>0</v>
      </c>
      <c r="L270" s="9">
        <f t="shared" si="41"/>
        <v>1</v>
      </c>
      <c r="M270" s="9">
        <f t="shared" si="47"/>
        <v>1</v>
      </c>
      <c r="N270" s="9">
        <f t="shared" si="47"/>
        <v>1</v>
      </c>
      <c r="O270" s="10">
        <f t="shared" si="43"/>
        <v>3</v>
      </c>
      <c r="P270" s="7">
        <f t="shared" si="44"/>
        <v>1373.7719999999999</v>
      </c>
      <c r="Q270" s="30"/>
    </row>
    <row r="271" spans="1:17" s="28" customFormat="1" ht="36">
      <c r="A271" s="25" t="s">
        <v>513</v>
      </c>
      <c r="B271" s="25" t="s">
        <v>166</v>
      </c>
      <c r="C271" s="26" t="s">
        <v>514</v>
      </c>
      <c r="D271" s="5">
        <v>1</v>
      </c>
      <c r="E271" s="11">
        <v>5320.5749999999998</v>
      </c>
      <c r="F271" s="7">
        <f t="shared" si="38"/>
        <v>5320.5749999999998</v>
      </c>
      <c r="G271" s="27">
        <v>0.5</v>
      </c>
      <c r="H271" s="7">
        <f t="shared" si="39"/>
        <v>2660.2874999999999</v>
      </c>
      <c r="I271" s="8">
        <v>0.01</v>
      </c>
      <c r="J271" s="7">
        <f t="shared" si="40"/>
        <v>2686.8903749999999</v>
      </c>
      <c r="K271" s="6">
        <v>0</v>
      </c>
      <c r="L271" s="9">
        <f t="shared" si="41"/>
        <v>1</v>
      </c>
      <c r="M271" s="9">
        <f t="shared" si="47"/>
        <v>1</v>
      </c>
      <c r="N271" s="9">
        <f t="shared" si="47"/>
        <v>1</v>
      </c>
      <c r="O271" s="10">
        <f t="shared" si="43"/>
        <v>3</v>
      </c>
      <c r="P271" s="7">
        <f t="shared" si="44"/>
        <v>2689.8903749999999</v>
      </c>
      <c r="Q271" s="30"/>
    </row>
    <row r="272" spans="1:17" s="28" customFormat="1" ht="60">
      <c r="A272" s="25" t="s">
        <v>515</v>
      </c>
      <c r="B272" s="25" t="s">
        <v>166</v>
      </c>
      <c r="C272" s="26" t="s">
        <v>516</v>
      </c>
      <c r="D272" s="5">
        <v>1</v>
      </c>
      <c r="E272" s="11">
        <v>354767.39999999997</v>
      </c>
      <c r="F272" s="7">
        <f t="shared" si="38"/>
        <v>354767.39999999997</v>
      </c>
      <c r="G272" s="27">
        <v>0.5</v>
      </c>
      <c r="H272" s="7">
        <f t="shared" si="39"/>
        <v>177383.69999999998</v>
      </c>
      <c r="I272" s="8">
        <v>0.01</v>
      </c>
      <c r="J272" s="7">
        <f t="shared" si="40"/>
        <v>179157.53699999998</v>
      </c>
      <c r="K272" s="6">
        <v>0</v>
      </c>
      <c r="L272" s="9">
        <f t="shared" si="41"/>
        <v>1</v>
      </c>
      <c r="M272" s="9">
        <f t="shared" si="47"/>
        <v>1</v>
      </c>
      <c r="N272" s="9">
        <f t="shared" si="47"/>
        <v>1</v>
      </c>
      <c r="O272" s="10">
        <f t="shared" si="43"/>
        <v>3</v>
      </c>
      <c r="P272" s="7">
        <f t="shared" si="44"/>
        <v>179160.53699999998</v>
      </c>
      <c r="Q272" s="30"/>
    </row>
    <row r="273" spans="1:17" s="28" customFormat="1" ht="60">
      <c r="A273" s="25" t="s">
        <v>479</v>
      </c>
      <c r="B273" s="25" t="s">
        <v>166</v>
      </c>
      <c r="C273" s="26" t="s">
        <v>517</v>
      </c>
      <c r="D273" s="5">
        <v>1</v>
      </c>
      <c r="E273" s="11">
        <v>8845.1999999999989</v>
      </c>
      <c r="F273" s="7">
        <f t="shared" si="38"/>
        <v>8845.1999999999989</v>
      </c>
      <c r="G273" s="27">
        <v>0.5</v>
      </c>
      <c r="H273" s="7">
        <f t="shared" si="39"/>
        <v>4422.5999999999995</v>
      </c>
      <c r="I273" s="8">
        <v>0.01</v>
      </c>
      <c r="J273" s="7">
        <f t="shared" si="40"/>
        <v>4466.8259999999991</v>
      </c>
      <c r="K273" s="6">
        <v>0</v>
      </c>
      <c r="L273" s="9">
        <f t="shared" si="41"/>
        <v>1</v>
      </c>
      <c r="M273" s="9">
        <f t="shared" si="47"/>
        <v>1</v>
      </c>
      <c r="N273" s="9">
        <f t="shared" si="47"/>
        <v>1</v>
      </c>
      <c r="O273" s="10">
        <f t="shared" si="43"/>
        <v>3</v>
      </c>
      <c r="P273" s="7">
        <f t="shared" si="44"/>
        <v>4469.8259999999991</v>
      </c>
      <c r="Q273" s="30"/>
    </row>
    <row r="274" spans="1:17" s="28" customFormat="1" ht="72">
      <c r="A274" s="25" t="s">
        <v>485</v>
      </c>
      <c r="B274" s="25" t="s">
        <v>166</v>
      </c>
      <c r="C274" s="26" t="s">
        <v>518</v>
      </c>
      <c r="D274" s="5">
        <v>1</v>
      </c>
      <c r="E274" s="11">
        <v>12238.199999999999</v>
      </c>
      <c r="F274" s="7">
        <f t="shared" ref="F274:F337" si="48">IF(OR($D274="",$E274="")=TRUE,"",D274*E274)</f>
        <v>12238.199999999999</v>
      </c>
      <c r="G274" s="27">
        <v>0.5</v>
      </c>
      <c r="H274" s="7">
        <f t="shared" ref="H274:H337" si="49">IF(F274="","",F274*(1-G274))</f>
        <v>6119.0999999999995</v>
      </c>
      <c r="I274" s="8">
        <v>0.01</v>
      </c>
      <c r="J274" s="7">
        <f t="shared" ref="J274:J337" si="50">H274*(1+I274)</f>
        <v>6180.2909999999993</v>
      </c>
      <c r="K274" s="6">
        <v>0</v>
      </c>
      <c r="L274" s="9">
        <f t="shared" ref="L274:L337" si="51">D274</f>
        <v>1</v>
      </c>
      <c r="M274" s="9">
        <f t="shared" ref="M274:N289" si="52">L274</f>
        <v>1</v>
      </c>
      <c r="N274" s="9">
        <f t="shared" si="52"/>
        <v>1</v>
      </c>
      <c r="O274" s="10">
        <f t="shared" ref="O274:O337" si="53">SUM(L274:N274)</f>
        <v>3</v>
      </c>
      <c r="P274" s="7">
        <f t="shared" ref="P274:P337" si="54">J274+K274+O274</f>
        <v>6183.2909999999993</v>
      </c>
      <c r="Q274" s="30"/>
    </row>
    <row r="275" spans="1:17" s="28" customFormat="1" ht="60">
      <c r="A275" s="25" t="s">
        <v>483</v>
      </c>
      <c r="B275" s="25" t="s">
        <v>166</v>
      </c>
      <c r="C275" s="26" t="s">
        <v>519</v>
      </c>
      <c r="D275" s="5">
        <v>1</v>
      </c>
      <c r="E275" s="11">
        <v>14098.499999999998</v>
      </c>
      <c r="F275" s="7">
        <f t="shared" si="48"/>
        <v>14098.499999999998</v>
      </c>
      <c r="G275" s="27">
        <v>0.5</v>
      </c>
      <c r="H275" s="7">
        <f t="shared" si="49"/>
        <v>7049.2499999999991</v>
      </c>
      <c r="I275" s="8">
        <v>0.01</v>
      </c>
      <c r="J275" s="7">
        <f t="shared" si="50"/>
        <v>7119.7424999999994</v>
      </c>
      <c r="K275" s="6">
        <v>0</v>
      </c>
      <c r="L275" s="9">
        <f t="shared" si="51"/>
        <v>1</v>
      </c>
      <c r="M275" s="9">
        <f t="shared" si="52"/>
        <v>1</v>
      </c>
      <c r="N275" s="9">
        <f t="shared" si="52"/>
        <v>1</v>
      </c>
      <c r="O275" s="10">
        <f t="shared" si="53"/>
        <v>3</v>
      </c>
      <c r="P275" s="7">
        <f t="shared" si="54"/>
        <v>7122.7424999999994</v>
      </c>
      <c r="Q275" s="30"/>
    </row>
    <row r="276" spans="1:17" s="28" customFormat="1" ht="60">
      <c r="A276" s="25" t="s">
        <v>481</v>
      </c>
      <c r="B276" s="25" t="s">
        <v>166</v>
      </c>
      <c r="C276" s="26" t="s">
        <v>520</v>
      </c>
      <c r="D276" s="5">
        <v>1</v>
      </c>
      <c r="E276" s="11">
        <v>7663.4999999999991</v>
      </c>
      <c r="F276" s="7">
        <f t="shared" si="48"/>
        <v>7663.4999999999991</v>
      </c>
      <c r="G276" s="27">
        <v>0.5</v>
      </c>
      <c r="H276" s="7">
        <f t="shared" si="49"/>
        <v>3831.7499999999995</v>
      </c>
      <c r="I276" s="8">
        <v>0.01</v>
      </c>
      <c r="J276" s="7">
        <f t="shared" si="50"/>
        <v>3870.0674999999997</v>
      </c>
      <c r="K276" s="6">
        <v>0</v>
      </c>
      <c r="L276" s="9">
        <f t="shared" si="51"/>
        <v>1</v>
      </c>
      <c r="M276" s="9">
        <f t="shared" si="52"/>
        <v>1</v>
      </c>
      <c r="N276" s="9">
        <f t="shared" si="52"/>
        <v>1</v>
      </c>
      <c r="O276" s="10">
        <f t="shared" si="53"/>
        <v>3</v>
      </c>
      <c r="P276" s="7">
        <f t="shared" si="54"/>
        <v>3873.0674999999997</v>
      </c>
      <c r="Q276" s="30"/>
    </row>
    <row r="277" spans="1:17" s="28" customFormat="1" ht="48">
      <c r="A277" s="25" t="s">
        <v>521</v>
      </c>
      <c r="B277" s="25" t="s">
        <v>166</v>
      </c>
      <c r="C277" s="26" t="s">
        <v>522</v>
      </c>
      <c r="D277" s="5">
        <v>1</v>
      </c>
      <c r="E277" s="11">
        <v>9009</v>
      </c>
      <c r="F277" s="7">
        <f t="shared" si="48"/>
        <v>9009</v>
      </c>
      <c r="G277" s="27">
        <v>0.5</v>
      </c>
      <c r="H277" s="7">
        <f t="shared" si="49"/>
        <v>4504.5</v>
      </c>
      <c r="I277" s="8">
        <v>0.01</v>
      </c>
      <c r="J277" s="7">
        <f t="shared" si="50"/>
        <v>4549.5450000000001</v>
      </c>
      <c r="K277" s="6">
        <v>0</v>
      </c>
      <c r="L277" s="9">
        <f t="shared" si="51"/>
        <v>1</v>
      </c>
      <c r="M277" s="9">
        <f t="shared" si="52"/>
        <v>1</v>
      </c>
      <c r="N277" s="9">
        <f t="shared" si="52"/>
        <v>1</v>
      </c>
      <c r="O277" s="10">
        <f t="shared" si="53"/>
        <v>3</v>
      </c>
      <c r="P277" s="7">
        <f t="shared" si="54"/>
        <v>4552.5450000000001</v>
      </c>
      <c r="Q277" s="30"/>
    </row>
    <row r="278" spans="1:17" s="28" customFormat="1" ht="72">
      <c r="A278" s="25" t="s">
        <v>487</v>
      </c>
      <c r="B278" s="25" t="s">
        <v>166</v>
      </c>
      <c r="C278" s="26" t="s">
        <v>523</v>
      </c>
      <c r="D278" s="5">
        <v>1</v>
      </c>
      <c r="E278" s="11">
        <v>20381.399999999998</v>
      </c>
      <c r="F278" s="7">
        <f t="shared" si="48"/>
        <v>20381.399999999998</v>
      </c>
      <c r="G278" s="27">
        <v>0.5</v>
      </c>
      <c r="H278" s="7">
        <f t="shared" si="49"/>
        <v>10190.699999999999</v>
      </c>
      <c r="I278" s="8">
        <v>0.01</v>
      </c>
      <c r="J278" s="7">
        <f t="shared" si="50"/>
        <v>10292.606999999998</v>
      </c>
      <c r="K278" s="6">
        <v>0</v>
      </c>
      <c r="L278" s="9">
        <f t="shared" si="51"/>
        <v>1</v>
      </c>
      <c r="M278" s="9">
        <f t="shared" si="52"/>
        <v>1</v>
      </c>
      <c r="N278" s="9">
        <f t="shared" si="52"/>
        <v>1</v>
      </c>
      <c r="O278" s="10">
        <f t="shared" si="53"/>
        <v>3</v>
      </c>
      <c r="P278" s="7">
        <f t="shared" si="54"/>
        <v>10295.606999999998</v>
      </c>
      <c r="Q278" s="30"/>
    </row>
    <row r="279" spans="1:17" s="28" customFormat="1" ht="48">
      <c r="A279" s="25" t="s">
        <v>490</v>
      </c>
      <c r="B279" s="25" t="s">
        <v>166</v>
      </c>
      <c r="C279" s="26" t="s">
        <v>491</v>
      </c>
      <c r="D279" s="5">
        <v>1</v>
      </c>
      <c r="E279" s="11">
        <v>99742.5</v>
      </c>
      <c r="F279" s="7">
        <f t="shared" si="48"/>
        <v>99742.5</v>
      </c>
      <c r="G279" s="27">
        <v>0.5</v>
      </c>
      <c r="H279" s="7">
        <f t="shared" si="49"/>
        <v>49871.25</v>
      </c>
      <c r="I279" s="8">
        <v>0.01</v>
      </c>
      <c r="J279" s="7">
        <f t="shared" si="50"/>
        <v>50369.962500000001</v>
      </c>
      <c r="K279" s="6">
        <v>0</v>
      </c>
      <c r="L279" s="9">
        <f t="shared" si="51"/>
        <v>1</v>
      </c>
      <c r="M279" s="9">
        <f t="shared" si="52"/>
        <v>1</v>
      </c>
      <c r="N279" s="9">
        <f t="shared" si="52"/>
        <v>1</v>
      </c>
      <c r="O279" s="10">
        <f t="shared" si="53"/>
        <v>3</v>
      </c>
      <c r="P279" s="7">
        <f t="shared" si="54"/>
        <v>50372.962500000001</v>
      </c>
      <c r="Q279" s="30"/>
    </row>
    <row r="280" spans="1:17" s="28" customFormat="1" ht="48">
      <c r="A280" s="25" t="s">
        <v>492</v>
      </c>
      <c r="B280" s="25" t="s">
        <v>166</v>
      </c>
      <c r="C280" s="26" t="s">
        <v>468</v>
      </c>
      <c r="D280" s="5">
        <v>1</v>
      </c>
      <c r="E280" s="11">
        <v>189773.99999999997</v>
      </c>
      <c r="F280" s="7">
        <f t="shared" si="48"/>
        <v>189773.99999999997</v>
      </c>
      <c r="G280" s="27">
        <v>0.5</v>
      </c>
      <c r="H280" s="7">
        <f t="shared" si="49"/>
        <v>94886.999999999985</v>
      </c>
      <c r="I280" s="8">
        <v>0.01</v>
      </c>
      <c r="J280" s="7">
        <f t="shared" si="50"/>
        <v>95835.869999999981</v>
      </c>
      <c r="K280" s="6">
        <v>0</v>
      </c>
      <c r="L280" s="9">
        <f t="shared" si="51"/>
        <v>1</v>
      </c>
      <c r="M280" s="9">
        <f t="shared" si="52"/>
        <v>1</v>
      </c>
      <c r="N280" s="9">
        <f t="shared" si="52"/>
        <v>1</v>
      </c>
      <c r="O280" s="10">
        <f t="shared" si="53"/>
        <v>3</v>
      </c>
      <c r="P280" s="7">
        <f t="shared" si="54"/>
        <v>95838.869999999981</v>
      </c>
      <c r="Q280" s="30"/>
    </row>
    <row r="281" spans="1:17" s="28" customFormat="1" ht="72">
      <c r="A281" s="25" t="s">
        <v>524</v>
      </c>
      <c r="B281" s="25" t="s">
        <v>166</v>
      </c>
      <c r="C281" s="26" t="s">
        <v>525</v>
      </c>
      <c r="D281" s="5">
        <v>1</v>
      </c>
      <c r="E281" s="11">
        <v>341289</v>
      </c>
      <c r="F281" s="7">
        <f t="shared" si="48"/>
        <v>341289</v>
      </c>
      <c r="G281" s="27">
        <v>0.5</v>
      </c>
      <c r="H281" s="7">
        <f t="shared" si="49"/>
        <v>170644.5</v>
      </c>
      <c r="I281" s="8">
        <v>0.01</v>
      </c>
      <c r="J281" s="7">
        <f t="shared" si="50"/>
        <v>172350.94500000001</v>
      </c>
      <c r="K281" s="6">
        <v>0</v>
      </c>
      <c r="L281" s="9">
        <f t="shared" si="51"/>
        <v>1</v>
      </c>
      <c r="M281" s="9">
        <f t="shared" si="52"/>
        <v>1</v>
      </c>
      <c r="N281" s="9">
        <f t="shared" si="52"/>
        <v>1</v>
      </c>
      <c r="O281" s="10">
        <f t="shared" si="53"/>
        <v>3</v>
      </c>
      <c r="P281" s="7">
        <f t="shared" si="54"/>
        <v>172353.94500000001</v>
      </c>
      <c r="Q281" s="30"/>
    </row>
    <row r="282" spans="1:17" s="28" customFormat="1" ht="72">
      <c r="A282" s="25" t="s">
        <v>447</v>
      </c>
      <c r="B282" s="25" t="s">
        <v>166</v>
      </c>
      <c r="C282" s="26" t="s">
        <v>526</v>
      </c>
      <c r="D282" s="5">
        <v>1</v>
      </c>
      <c r="E282" s="11">
        <v>8190</v>
      </c>
      <c r="F282" s="7">
        <f t="shared" si="48"/>
        <v>8190</v>
      </c>
      <c r="G282" s="27">
        <v>0.5</v>
      </c>
      <c r="H282" s="7">
        <f t="shared" si="49"/>
        <v>4095</v>
      </c>
      <c r="I282" s="8">
        <v>0.01</v>
      </c>
      <c r="J282" s="7">
        <f t="shared" si="50"/>
        <v>4135.95</v>
      </c>
      <c r="K282" s="6">
        <v>0</v>
      </c>
      <c r="L282" s="9">
        <f t="shared" si="51"/>
        <v>1</v>
      </c>
      <c r="M282" s="9">
        <f t="shared" si="52"/>
        <v>1</v>
      </c>
      <c r="N282" s="9">
        <f t="shared" si="52"/>
        <v>1</v>
      </c>
      <c r="O282" s="10">
        <f t="shared" si="53"/>
        <v>3</v>
      </c>
      <c r="P282" s="7">
        <f t="shared" si="54"/>
        <v>4138.95</v>
      </c>
      <c r="Q282" s="30"/>
    </row>
    <row r="283" spans="1:17" s="28" customFormat="1" ht="72">
      <c r="A283" s="25" t="s">
        <v>449</v>
      </c>
      <c r="B283" s="25" t="s">
        <v>166</v>
      </c>
      <c r="C283" s="26" t="s">
        <v>527</v>
      </c>
      <c r="D283" s="5">
        <v>1</v>
      </c>
      <c r="E283" s="11">
        <v>14250.599999999999</v>
      </c>
      <c r="F283" s="7">
        <f t="shared" si="48"/>
        <v>14250.599999999999</v>
      </c>
      <c r="G283" s="27">
        <v>0.5</v>
      </c>
      <c r="H283" s="7">
        <f t="shared" si="49"/>
        <v>7125.2999999999993</v>
      </c>
      <c r="I283" s="8">
        <v>0.01</v>
      </c>
      <c r="J283" s="7">
        <f t="shared" si="50"/>
        <v>7196.552999999999</v>
      </c>
      <c r="K283" s="6">
        <v>0</v>
      </c>
      <c r="L283" s="9">
        <f t="shared" si="51"/>
        <v>1</v>
      </c>
      <c r="M283" s="9">
        <f t="shared" si="52"/>
        <v>1</v>
      </c>
      <c r="N283" s="9">
        <f t="shared" si="52"/>
        <v>1</v>
      </c>
      <c r="O283" s="10">
        <f t="shared" si="53"/>
        <v>3</v>
      </c>
      <c r="P283" s="7">
        <f t="shared" si="54"/>
        <v>7199.552999999999</v>
      </c>
      <c r="Q283" s="30"/>
    </row>
    <row r="284" spans="1:17" s="28" customFormat="1" ht="60">
      <c r="A284" s="25" t="s">
        <v>451</v>
      </c>
      <c r="B284" s="25" t="s">
        <v>166</v>
      </c>
      <c r="C284" s="26" t="s">
        <v>528</v>
      </c>
      <c r="D284" s="5">
        <v>1</v>
      </c>
      <c r="E284" s="11">
        <v>9594</v>
      </c>
      <c r="F284" s="7">
        <f t="shared" si="48"/>
        <v>9594</v>
      </c>
      <c r="G284" s="27">
        <v>0.5</v>
      </c>
      <c r="H284" s="7">
        <f t="shared" si="49"/>
        <v>4797</v>
      </c>
      <c r="I284" s="8">
        <v>0.01</v>
      </c>
      <c r="J284" s="7">
        <f t="shared" si="50"/>
        <v>4844.97</v>
      </c>
      <c r="K284" s="6">
        <v>0</v>
      </c>
      <c r="L284" s="9">
        <f t="shared" si="51"/>
        <v>1</v>
      </c>
      <c r="M284" s="9">
        <f t="shared" si="52"/>
        <v>1</v>
      </c>
      <c r="N284" s="9">
        <f t="shared" si="52"/>
        <v>1</v>
      </c>
      <c r="O284" s="10">
        <f t="shared" si="53"/>
        <v>3</v>
      </c>
      <c r="P284" s="7">
        <f t="shared" si="54"/>
        <v>4847.97</v>
      </c>
      <c r="Q284" s="30"/>
    </row>
    <row r="285" spans="1:17" s="28" customFormat="1" ht="60">
      <c r="A285" s="25" t="s">
        <v>453</v>
      </c>
      <c r="B285" s="25" t="s">
        <v>166</v>
      </c>
      <c r="C285" s="26" t="s">
        <v>529</v>
      </c>
      <c r="D285" s="5">
        <v>1</v>
      </c>
      <c r="E285" s="11">
        <v>11723.399999999998</v>
      </c>
      <c r="F285" s="7">
        <f t="shared" si="48"/>
        <v>11723.399999999998</v>
      </c>
      <c r="G285" s="27">
        <v>0.5</v>
      </c>
      <c r="H285" s="7">
        <f t="shared" si="49"/>
        <v>5861.6999999999989</v>
      </c>
      <c r="I285" s="8">
        <v>0.01</v>
      </c>
      <c r="J285" s="7">
        <f t="shared" si="50"/>
        <v>5920.3169999999991</v>
      </c>
      <c r="K285" s="6">
        <v>0</v>
      </c>
      <c r="L285" s="9">
        <f t="shared" si="51"/>
        <v>1</v>
      </c>
      <c r="M285" s="9">
        <f t="shared" si="52"/>
        <v>1</v>
      </c>
      <c r="N285" s="9">
        <f t="shared" si="52"/>
        <v>1</v>
      </c>
      <c r="O285" s="10">
        <f t="shared" si="53"/>
        <v>3</v>
      </c>
      <c r="P285" s="7">
        <f t="shared" si="54"/>
        <v>5923.3169999999991</v>
      </c>
      <c r="Q285" s="30"/>
    </row>
    <row r="286" spans="1:17" s="28" customFormat="1" ht="72">
      <c r="A286" s="25" t="s">
        <v>455</v>
      </c>
      <c r="B286" s="25" t="s">
        <v>166</v>
      </c>
      <c r="C286" s="26" t="s">
        <v>530</v>
      </c>
      <c r="D286" s="5">
        <v>1</v>
      </c>
      <c r="E286" s="11">
        <v>7546.4999999999991</v>
      </c>
      <c r="F286" s="7">
        <f t="shared" si="48"/>
        <v>7546.4999999999991</v>
      </c>
      <c r="G286" s="27">
        <v>0.5</v>
      </c>
      <c r="H286" s="7">
        <f t="shared" si="49"/>
        <v>3773.2499999999995</v>
      </c>
      <c r="I286" s="8">
        <v>0.01</v>
      </c>
      <c r="J286" s="7">
        <f t="shared" si="50"/>
        <v>3810.9824999999996</v>
      </c>
      <c r="K286" s="6">
        <v>0</v>
      </c>
      <c r="L286" s="9">
        <f t="shared" si="51"/>
        <v>1</v>
      </c>
      <c r="M286" s="9">
        <f t="shared" si="52"/>
        <v>1</v>
      </c>
      <c r="N286" s="9">
        <f t="shared" si="52"/>
        <v>1</v>
      </c>
      <c r="O286" s="10">
        <f t="shared" si="53"/>
        <v>3</v>
      </c>
      <c r="P286" s="7">
        <f t="shared" si="54"/>
        <v>3813.9824999999996</v>
      </c>
      <c r="Q286" s="30"/>
    </row>
    <row r="287" spans="1:17" s="28" customFormat="1" ht="60">
      <c r="A287" s="25" t="s">
        <v>461</v>
      </c>
      <c r="B287" s="25" t="s">
        <v>166</v>
      </c>
      <c r="C287" s="26" t="s">
        <v>531</v>
      </c>
      <c r="D287" s="5">
        <v>1</v>
      </c>
      <c r="E287" s="11">
        <v>7780.4999999999991</v>
      </c>
      <c r="F287" s="7">
        <f t="shared" si="48"/>
        <v>7780.4999999999991</v>
      </c>
      <c r="G287" s="27">
        <v>0.5</v>
      </c>
      <c r="H287" s="7">
        <f t="shared" si="49"/>
        <v>3890.2499999999995</v>
      </c>
      <c r="I287" s="8">
        <v>0.01</v>
      </c>
      <c r="J287" s="7">
        <f t="shared" si="50"/>
        <v>3929.1524999999997</v>
      </c>
      <c r="K287" s="6">
        <v>0</v>
      </c>
      <c r="L287" s="9">
        <f t="shared" si="51"/>
        <v>1</v>
      </c>
      <c r="M287" s="9">
        <f t="shared" si="52"/>
        <v>1</v>
      </c>
      <c r="N287" s="9">
        <f t="shared" si="52"/>
        <v>1</v>
      </c>
      <c r="O287" s="10">
        <f t="shared" si="53"/>
        <v>3</v>
      </c>
      <c r="P287" s="7">
        <f t="shared" si="54"/>
        <v>3932.1524999999997</v>
      </c>
      <c r="Q287" s="30"/>
    </row>
    <row r="288" spans="1:17" s="28" customFormat="1" ht="60">
      <c r="A288" s="25" t="s">
        <v>457</v>
      </c>
      <c r="B288" s="25" t="s">
        <v>166</v>
      </c>
      <c r="C288" s="26" t="s">
        <v>532</v>
      </c>
      <c r="D288" s="5">
        <v>1</v>
      </c>
      <c r="E288" s="11">
        <v>14484.599999999997</v>
      </c>
      <c r="F288" s="7">
        <f t="shared" si="48"/>
        <v>14484.599999999997</v>
      </c>
      <c r="G288" s="27">
        <v>0.5</v>
      </c>
      <c r="H288" s="7">
        <f t="shared" si="49"/>
        <v>7242.2999999999984</v>
      </c>
      <c r="I288" s="8">
        <v>0.01</v>
      </c>
      <c r="J288" s="7">
        <f t="shared" si="50"/>
        <v>7314.7229999999981</v>
      </c>
      <c r="K288" s="6">
        <v>0</v>
      </c>
      <c r="L288" s="9">
        <f t="shared" si="51"/>
        <v>1</v>
      </c>
      <c r="M288" s="9">
        <f t="shared" si="52"/>
        <v>1</v>
      </c>
      <c r="N288" s="9">
        <f t="shared" si="52"/>
        <v>1</v>
      </c>
      <c r="O288" s="10">
        <f t="shared" si="53"/>
        <v>3</v>
      </c>
      <c r="P288" s="7">
        <f t="shared" si="54"/>
        <v>7317.7229999999981</v>
      </c>
      <c r="Q288" s="30"/>
    </row>
    <row r="289" spans="1:17" s="28" customFormat="1" ht="60">
      <c r="A289" s="25" t="s">
        <v>459</v>
      </c>
      <c r="B289" s="25" t="s">
        <v>166</v>
      </c>
      <c r="C289" s="26" t="s">
        <v>533</v>
      </c>
      <c r="D289" s="5">
        <v>1</v>
      </c>
      <c r="E289" s="11">
        <v>14180.4</v>
      </c>
      <c r="F289" s="7">
        <f t="shared" si="48"/>
        <v>14180.4</v>
      </c>
      <c r="G289" s="27">
        <v>0.5</v>
      </c>
      <c r="H289" s="7">
        <f t="shared" si="49"/>
        <v>7090.2</v>
      </c>
      <c r="I289" s="8">
        <v>0.01</v>
      </c>
      <c r="J289" s="7">
        <f t="shared" si="50"/>
        <v>7161.1019999999999</v>
      </c>
      <c r="K289" s="6">
        <v>0</v>
      </c>
      <c r="L289" s="9">
        <f t="shared" si="51"/>
        <v>1</v>
      </c>
      <c r="M289" s="9">
        <f t="shared" si="52"/>
        <v>1</v>
      </c>
      <c r="N289" s="9">
        <f t="shared" si="52"/>
        <v>1</v>
      </c>
      <c r="O289" s="10">
        <f t="shared" si="53"/>
        <v>3</v>
      </c>
      <c r="P289" s="7">
        <f t="shared" si="54"/>
        <v>7164.1019999999999</v>
      </c>
      <c r="Q289" s="30"/>
    </row>
    <row r="290" spans="1:17" s="28" customFormat="1" ht="72">
      <c r="A290" s="25" t="s">
        <v>463</v>
      </c>
      <c r="B290" s="25" t="s">
        <v>166</v>
      </c>
      <c r="C290" s="26" t="s">
        <v>464</v>
      </c>
      <c r="D290" s="5">
        <v>1</v>
      </c>
      <c r="E290" s="11">
        <v>20802.599999999995</v>
      </c>
      <c r="F290" s="7">
        <f t="shared" si="48"/>
        <v>20802.599999999995</v>
      </c>
      <c r="G290" s="27">
        <v>0.5</v>
      </c>
      <c r="H290" s="7">
        <f t="shared" si="49"/>
        <v>10401.299999999997</v>
      </c>
      <c r="I290" s="8">
        <v>0.01</v>
      </c>
      <c r="J290" s="7">
        <f t="shared" si="50"/>
        <v>10505.312999999998</v>
      </c>
      <c r="K290" s="6">
        <v>0</v>
      </c>
      <c r="L290" s="9">
        <f t="shared" si="51"/>
        <v>1</v>
      </c>
      <c r="M290" s="9">
        <f t="shared" ref="M290:N305" si="55">L290</f>
        <v>1</v>
      </c>
      <c r="N290" s="9">
        <f t="shared" si="55"/>
        <v>1</v>
      </c>
      <c r="O290" s="10">
        <f t="shared" si="53"/>
        <v>3</v>
      </c>
      <c r="P290" s="7">
        <f t="shared" si="54"/>
        <v>10508.312999999998</v>
      </c>
      <c r="Q290" s="30"/>
    </row>
    <row r="291" spans="1:17" s="28" customFormat="1" ht="60">
      <c r="A291" s="25" t="s">
        <v>465</v>
      </c>
      <c r="B291" s="25" t="s">
        <v>166</v>
      </c>
      <c r="C291" s="26" t="s">
        <v>466</v>
      </c>
      <c r="D291" s="5">
        <v>1</v>
      </c>
      <c r="E291" s="11">
        <v>99859.499999999985</v>
      </c>
      <c r="F291" s="7">
        <f t="shared" si="48"/>
        <v>99859.499999999985</v>
      </c>
      <c r="G291" s="27">
        <v>0.5</v>
      </c>
      <c r="H291" s="7">
        <f t="shared" si="49"/>
        <v>49929.749999999993</v>
      </c>
      <c r="I291" s="8">
        <v>0.01</v>
      </c>
      <c r="J291" s="7">
        <f t="shared" si="50"/>
        <v>50429.047499999993</v>
      </c>
      <c r="K291" s="6">
        <v>0</v>
      </c>
      <c r="L291" s="9">
        <f t="shared" si="51"/>
        <v>1</v>
      </c>
      <c r="M291" s="9">
        <f t="shared" si="55"/>
        <v>1</v>
      </c>
      <c r="N291" s="9">
        <f t="shared" si="55"/>
        <v>1</v>
      </c>
      <c r="O291" s="10">
        <f t="shared" si="53"/>
        <v>3</v>
      </c>
      <c r="P291" s="7">
        <f t="shared" si="54"/>
        <v>50432.047499999993</v>
      </c>
      <c r="Q291" s="30"/>
    </row>
    <row r="292" spans="1:17" s="28" customFormat="1" ht="48">
      <c r="A292" s="25" t="s">
        <v>467</v>
      </c>
      <c r="B292" s="25" t="s">
        <v>166</v>
      </c>
      <c r="C292" s="26" t="s">
        <v>468</v>
      </c>
      <c r="D292" s="5">
        <v>1</v>
      </c>
      <c r="E292" s="11">
        <v>189890.99999999997</v>
      </c>
      <c r="F292" s="7">
        <f t="shared" si="48"/>
        <v>189890.99999999997</v>
      </c>
      <c r="G292" s="27">
        <v>0.5</v>
      </c>
      <c r="H292" s="7">
        <f t="shared" si="49"/>
        <v>94945.499999999985</v>
      </c>
      <c r="I292" s="8">
        <v>0.01</v>
      </c>
      <c r="J292" s="7">
        <f t="shared" si="50"/>
        <v>95894.954999999987</v>
      </c>
      <c r="K292" s="6">
        <v>0</v>
      </c>
      <c r="L292" s="9">
        <f t="shared" si="51"/>
        <v>1</v>
      </c>
      <c r="M292" s="9">
        <f t="shared" si="55"/>
        <v>1</v>
      </c>
      <c r="N292" s="9">
        <f t="shared" si="55"/>
        <v>1</v>
      </c>
      <c r="O292" s="10">
        <f t="shared" si="53"/>
        <v>3</v>
      </c>
      <c r="P292" s="7">
        <f t="shared" si="54"/>
        <v>95897.954999999987</v>
      </c>
      <c r="Q292" s="30"/>
    </row>
    <row r="293" spans="1:17" s="28" customFormat="1" ht="72">
      <c r="A293" s="25" t="s">
        <v>534</v>
      </c>
      <c r="B293" s="25" t="s">
        <v>166</v>
      </c>
      <c r="C293" s="26" t="s">
        <v>535</v>
      </c>
      <c r="D293" s="5">
        <v>1</v>
      </c>
      <c r="E293" s="11">
        <v>346436.99999999994</v>
      </c>
      <c r="F293" s="7">
        <f t="shared" si="48"/>
        <v>346436.99999999994</v>
      </c>
      <c r="G293" s="27">
        <v>0.5</v>
      </c>
      <c r="H293" s="7">
        <f t="shared" si="49"/>
        <v>173218.49999999997</v>
      </c>
      <c r="I293" s="8">
        <v>0.01</v>
      </c>
      <c r="J293" s="7">
        <f t="shared" si="50"/>
        <v>174950.68499999997</v>
      </c>
      <c r="K293" s="6">
        <v>0</v>
      </c>
      <c r="L293" s="9">
        <f t="shared" si="51"/>
        <v>1</v>
      </c>
      <c r="M293" s="9">
        <f t="shared" si="55"/>
        <v>1</v>
      </c>
      <c r="N293" s="9">
        <f t="shared" si="55"/>
        <v>1</v>
      </c>
      <c r="O293" s="10">
        <f t="shared" si="53"/>
        <v>3</v>
      </c>
      <c r="P293" s="7">
        <f t="shared" si="54"/>
        <v>174953.68499999997</v>
      </c>
      <c r="Q293" s="30"/>
    </row>
    <row r="294" spans="1:17" s="28" customFormat="1" ht="60">
      <c r="A294" s="25" t="s">
        <v>479</v>
      </c>
      <c r="B294" s="25" t="s">
        <v>166</v>
      </c>
      <c r="C294" s="26" t="s">
        <v>517</v>
      </c>
      <c r="D294" s="5">
        <v>1</v>
      </c>
      <c r="E294" s="11">
        <v>8845.1999999999989</v>
      </c>
      <c r="F294" s="7">
        <f t="shared" si="48"/>
        <v>8845.1999999999989</v>
      </c>
      <c r="G294" s="27">
        <v>0.5</v>
      </c>
      <c r="H294" s="7">
        <f t="shared" si="49"/>
        <v>4422.5999999999995</v>
      </c>
      <c r="I294" s="8">
        <v>0.01</v>
      </c>
      <c r="J294" s="7">
        <f t="shared" si="50"/>
        <v>4466.8259999999991</v>
      </c>
      <c r="K294" s="6">
        <v>0</v>
      </c>
      <c r="L294" s="9">
        <f t="shared" si="51"/>
        <v>1</v>
      </c>
      <c r="M294" s="9">
        <f t="shared" si="55"/>
        <v>1</v>
      </c>
      <c r="N294" s="9">
        <f t="shared" si="55"/>
        <v>1</v>
      </c>
      <c r="O294" s="10">
        <f t="shared" si="53"/>
        <v>3</v>
      </c>
      <c r="P294" s="7">
        <f t="shared" si="54"/>
        <v>4469.8259999999991</v>
      </c>
      <c r="Q294" s="30"/>
    </row>
    <row r="295" spans="1:17" s="28" customFormat="1" ht="60">
      <c r="A295" s="25" t="s">
        <v>481</v>
      </c>
      <c r="B295" s="25" t="s">
        <v>166</v>
      </c>
      <c r="C295" s="26" t="s">
        <v>520</v>
      </c>
      <c r="D295" s="5">
        <v>1</v>
      </c>
      <c r="E295" s="11">
        <v>7663.4999999999991</v>
      </c>
      <c r="F295" s="7">
        <f t="shared" si="48"/>
        <v>7663.4999999999991</v>
      </c>
      <c r="G295" s="27">
        <v>0.5</v>
      </c>
      <c r="H295" s="7">
        <f t="shared" si="49"/>
        <v>3831.7499999999995</v>
      </c>
      <c r="I295" s="8">
        <v>0.01</v>
      </c>
      <c r="J295" s="7">
        <f t="shared" si="50"/>
        <v>3870.0674999999997</v>
      </c>
      <c r="K295" s="6">
        <v>0</v>
      </c>
      <c r="L295" s="9">
        <f t="shared" si="51"/>
        <v>1</v>
      </c>
      <c r="M295" s="9">
        <f t="shared" si="55"/>
        <v>1</v>
      </c>
      <c r="N295" s="9">
        <f t="shared" si="55"/>
        <v>1</v>
      </c>
      <c r="O295" s="10">
        <f t="shared" si="53"/>
        <v>3</v>
      </c>
      <c r="P295" s="7">
        <f t="shared" si="54"/>
        <v>3873.0674999999997</v>
      </c>
      <c r="Q295" s="30"/>
    </row>
    <row r="296" spans="1:17" s="28" customFormat="1" ht="60">
      <c r="A296" s="25" t="s">
        <v>483</v>
      </c>
      <c r="B296" s="25" t="s">
        <v>166</v>
      </c>
      <c r="C296" s="26" t="s">
        <v>519</v>
      </c>
      <c r="D296" s="5">
        <v>1</v>
      </c>
      <c r="E296" s="11">
        <v>14098.499999999998</v>
      </c>
      <c r="F296" s="7">
        <f t="shared" si="48"/>
        <v>14098.499999999998</v>
      </c>
      <c r="G296" s="27">
        <v>0.5</v>
      </c>
      <c r="H296" s="7">
        <f t="shared" si="49"/>
        <v>7049.2499999999991</v>
      </c>
      <c r="I296" s="8">
        <v>0.01</v>
      </c>
      <c r="J296" s="7">
        <f t="shared" si="50"/>
        <v>7119.7424999999994</v>
      </c>
      <c r="K296" s="6">
        <v>0</v>
      </c>
      <c r="L296" s="9">
        <f t="shared" si="51"/>
        <v>1</v>
      </c>
      <c r="M296" s="9">
        <f t="shared" si="55"/>
        <v>1</v>
      </c>
      <c r="N296" s="9">
        <f t="shared" si="55"/>
        <v>1</v>
      </c>
      <c r="O296" s="10">
        <f t="shared" si="53"/>
        <v>3</v>
      </c>
      <c r="P296" s="7">
        <f t="shared" si="54"/>
        <v>7122.7424999999994</v>
      </c>
      <c r="Q296" s="30"/>
    </row>
    <row r="297" spans="1:17" s="28" customFormat="1" ht="48">
      <c r="A297" s="25" t="s">
        <v>521</v>
      </c>
      <c r="B297" s="25" t="s">
        <v>166</v>
      </c>
      <c r="C297" s="26" t="s">
        <v>522</v>
      </c>
      <c r="D297" s="5">
        <v>1</v>
      </c>
      <c r="E297" s="11">
        <v>9009</v>
      </c>
      <c r="F297" s="7">
        <f t="shared" si="48"/>
        <v>9009</v>
      </c>
      <c r="G297" s="27">
        <v>0.5</v>
      </c>
      <c r="H297" s="7">
        <f t="shared" si="49"/>
        <v>4504.5</v>
      </c>
      <c r="I297" s="8">
        <v>0.01</v>
      </c>
      <c r="J297" s="7">
        <f t="shared" si="50"/>
        <v>4549.5450000000001</v>
      </c>
      <c r="K297" s="6">
        <v>0</v>
      </c>
      <c r="L297" s="9">
        <f t="shared" si="51"/>
        <v>1</v>
      </c>
      <c r="M297" s="9">
        <f t="shared" si="55"/>
        <v>1</v>
      </c>
      <c r="N297" s="9">
        <f t="shared" si="55"/>
        <v>1</v>
      </c>
      <c r="O297" s="10">
        <f t="shared" si="53"/>
        <v>3</v>
      </c>
      <c r="P297" s="7">
        <f t="shared" si="54"/>
        <v>4552.5450000000001</v>
      </c>
      <c r="Q297" s="30"/>
    </row>
    <row r="298" spans="1:17" s="28" customFormat="1" ht="72">
      <c r="A298" s="25" t="s">
        <v>485</v>
      </c>
      <c r="B298" s="25" t="s">
        <v>166</v>
      </c>
      <c r="C298" s="26" t="s">
        <v>536</v>
      </c>
      <c r="D298" s="5">
        <v>1</v>
      </c>
      <c r="E298" s="11">
        <v>12238.199999999999</v>
      </c>
      <c r="F298" s="7">
        <f t="shared" si="48"/>
        <v>12238.199999999999</v>
      </c>
      <c r="G298" s="27">
        <v>0.5</v>
      </c>
      <c r="H298" s="7">
        <f t="shared" si="49"/>
        <v>6119.0999999999995</v>
      </c>
      <c r="I298" s="8">
        <v>0.01</v>
      </c>
      <c r="J298" s="7">
        <f t="shared" si="50"/>
        <v>6180.2909999999993</v>
      </c>
      <c r="K298" s="6">
        <v>0</v>
      </c>
      <c r="L298" s="9">
        <f t="shared" si="51"/>
        <v>1</v>
      </c>
      <c r="M298" s="9">
        <f t="shared" si="55"/>
        <v>1</v>
      </c>
      <c r="N298" s="9">
        <f t="shared" si="55"/>
        <v>1</v>
      </c>
      <c r="O298" s="10">
        <f t="shared" si="53"/>
        <v>3</v>
      </c>
      <c r="P298" s="7">
        <f t="shared" si="54"/>
        <v>6183.2909999999993</v>
      </c>
      <c r="Q298" s="30"/>
    </row>
    <row r="299" spans="1:17" s="28" customFormat="1" ht="60">
      <c r="A299" s="25" t="s">
        <v>487</v>
      </c>
      <c r="B299" s="25" t="s">
        <v>166</v>
      </c>
      <c r="C299" s="26" t="s">
        <v>488</v>
      </c>
      <c r="D299" s="5">
        <v>1</v>
      </c>
      <c r="E299" s="11">
        <v>20381.399999999998</v>
      </c>
      <c r="F299" s="7">
        <f t="shared" si="48"/>
        <v>20381.399999999998</v>
      </c>
      <c r="G299" s="27">
        <v>0.5</v>
      </c>
      <c r="H299" s="7">
        <f t="shared" si="49"/>
        <v>10190.699999999999</v>
      </c>
      <c r="I299" s="8">
        <v>0.01</v>
      </c>
      <c r="J299" s="7">
        <f t="shared" si="50"/>
        <v>10292.606999999998</v>
      </c>
      <c r="K299" s="6">
        <v>0</v>
      </c>
      <c r="L299" s="9">
        <f t="shared" si="51"/>
        <v>1</v>
      </c>
      <c r="M299" s="9">
        <f t="shared" si="55"/>
        <v>1</v>
      </c>
      <c r="N299" s="9">
        <f t="shared" si="55"/>
        <v>1</v>
      </c>
      <c r="O299" s="10">
        <f t="shared" si="53"/>
        <v>3</v>
      </c>
      <c r="P299" s="7">
        <f t="shared" si="54"/>
        <v>10295.606999999998</v>
      </c>
      <c r="Q299" s="30"/>
    </row>
    <row r="300" spans="1:17" s="28" customFormat="1" ht="60">
      <c r="A300" s="25" t="s">
        <v>537</v>
      </c>
      <c r="B300" s="25" t="s">
        <v>166</v>
      </c>
      <c r="C300" s="26" t="s">
        <v>538</v>
      </c>
      <c r="D300" s="5">
        <v>1</v>
      </c>
      <c r="E300" s="11">
        <v>16848</v>
      </c>
      <c r="F300" s="7">
        <f t="shared" si="48"/>
        <v>16848</v>
      </c>
      <c r="G300" s="27">
        <v>0.5</v>
      </c>
      <c r="H300" s="7">
        <f t="shared" si="49"/>
        <v>8424</v>
      </c>
      <c r="I300" s="8">
        <v>0.01</v>
      </c>
      <c r="J300" s="7">
        <f t="shared" si="50"/>
        <v>8508.24</v>
      </c>
      <c r="K300" s="6">
        <v>0</v>
      </c>
      <c r="L300" s="9">
        <f t="shared" si="51"/>
        <v>1</v>
      </c>
      <c r="M300" s="9">
        <f t="shared" si="55"/>
        <v>1</v>
      </c>
      <c r="N300" s="9">
        <f t="shared" si="55"/>
        <v>1</v>
      </c>
      <c r="O300" s="10">
        <f t="shared" si="53"/>
        <v>3</v>
      </c>
      <c r="P300" s="7">
        <f t="shared" si="54"/>
        <v>8511.24</v>
      </c>
      <c r="Q300" s="30"/>
    </row>
    <row r="301" spans="1:17" s="28" customFormat="1" ht="48">
      <c r="A301" s="25" t="s">
        <v>490</v>
      </c>
      <c r="B301" s="25" t="s">
        <v>166</v>
      </c>
      <c r="C301" s="26" t="s">
        <v>491</v>
      </c>
      <c r="D301" s="5">
        <v>1</v>
      </c>
      <c r="E301" s="11">
        <v>99742.5</v>
      </c>
      <c r="F301" s="7">
        <f t="shared" si="48"/>
        <v>99742.5</v>
      </c>
      <c r="G301" s="27">
        <v>0.5</v>
      </c>
      <c r="H301" s="7">
        <f t="shared" si="49"/>
        <v>49871.25</v>
      </c>
      <c r="I301" s="8">
        <v>0.01</v>
      </c>
      <c r="J301" s="7">
        <f t="shared" si="50"/>
        <v>50369.962500000001</v>
      </c>
      <c r="K301" s="6">
        <v>0</v>
      </c>
      <c r="L301" s="9">
        <f t="shared" si="51"/>
        <v>1</v>
      </c>
      <c r="M301" s="9">
        <f t="shared" si="55"/>
        <v>1</v>
      </c>
      <c r="N301" s="9">
        <f t="shared" si="55"/>
        <v>1</v>
      </c>
      <c r="O301" s="10">
        <f t="shared" si="53"/>
        <v>3</v>
      </c>
      <c r="P301" s="7">
        <f t="shared" si="54"/>
        <v>50372.962500000001</v>
      </c>
      <c r="Q301" s="30"/>
    </row>
    <row r="302" spans="1:17" s="28" customFormat="1" ht="48">
      <c r="A302" s="25" t="s">
        <v>492</v>
      </c>
      <c r="B302" s="25" t="s">
        <v>166</v>
      </c>
      <c r="C302" s="26" t="s">
        <v>468</v>
      </c>
      <c r="D302" s="5">
        <v>1</v>
      </c>
      <c r="E302" s="11">
        <v>189773.99999999997</v>
      </c>
      <c r="F302" s="7">
        <f t="shared" si="48"/>
        <v>189773.99999999997</v>
      </c>
      <c r="G302" s="27">
        <v>0.5</v>
      </c>
      <c r="H302" s="7">
        <f t="shared" si="49"/>
        <v>94886.999999999985</v>
      </c>
      <c r="I302" s="8">
        <v>0.01</v>
      </c>
      <c r="J302" s="7">
        <f t="shared" si="50"/>
        <v>95835.869999999981</v>
      </c>
      <c r="K302" s="6">
        <v>0</v>
      </c>
      <c r="L302" s="9">
        <f t="shared" si="51"/>
        <v>1</v>
      </c>
      <c r="M302" s="9">
        <f t="shared" si="55"/>
        <v>1</v>
      </c>
      <c r="N302" s="9">
        <f t="shared" si="55"/>
        <v>1</v>
      </c>
      <c r="O302" s="10">
        <f t="shared" si="53"/>
        <v>3</v>
      </c>
      <c r="P302" s="7">
        <f t="shared" si="54"/>
        <v>95838.869999999981</v>
      </c>
      <c r="Q302" s="30"/>
    </row>
    <row r="303" spans="1:17" s="28" customFormat="1" ht="108">
      <c r="A303" s="25" t="s">
        <v>539</v>
      </c>
      <c r="B303" s="25" t="s">
        <v>166</v>
      </c>
      <c r="C303" s="26" t="s">
        <v>540</v>
      </c>
      <c r="D303" s="5">
        <v>1</v>
      </c>
      <c r="E303" s="11">
        <v>29332.133999999995</v>
      </c>
      <c r="F303" s="7">
        <f t="shared" si="48"/>
        <v>29332.133999999995</v>
      </c>
      <c r="G303" s="27">
        <v>0.5</v>
      </c>
      <c r="H303" s="7">
        <f t="shared" si="49"/>
        <v>14666.066999999997</v>
      </c>
      <c r="I303" s="8">
        <v>0.01</v>
      </c>
      <c r="J303" s="7">
        <f t="shared" si="50"/>
        <v>14812.727669999997</v>
      </c>
      <c r="K303" s="6">
        <v>0</v>
      </c>
      <c r="L303" s="9">
        <f t="shared" si="51"/>
        <v>1</v>
      </c>
      <c r="M303" s="9">
        <f t="shared" si="55"/>
        <v>1</v>
      </c>
      <c r="N303" s="9">
        <f t="shared" si="55"/>
        <v>1</v>
      </c>
      <c r="O303" s="10">
        <f t="shared" si="53"/>
        <v>3</v>
      </c>
      <c r="P303" s="7">
        <f t="shared" si="54"/>
        <v>14815.727669999997</v>
      </c>
      <c r="Q303" s="30"/>
    </row>
    <row r="304" spans="1:17" s="28" customFormat="1" ht="132">
      <c r="A304" s="25" t="s">
        <v>541</v>
      </c>
      <c r="B304" s="25" t="s">
        <v>166</v>
      </c>
      <c r="C304" s="26" t="s">
        <v>542</v>
      </c>
      <c r="D304" s="5">
        <v>1</v>
      </c>
      <c r="E304" s="11">
        <v>49756.238999999994</v>
      </c>
      <c r="F304" s="7">
        <f t="shared" si="48"/>
        <v>49756.238999999994</v>
      </c>
      <c r="G304" s="27">
        <v>0.5</v>
      </c>
      <c r="H304" s="7">
        <f t="shared" si="49"/>
        <v>24878.119499999997</v>
      </c>
      <c r="I304" s="8">
        <v>0.01</v>
      </c>
      <c r="J304" s="7">
        <f t="shared" si="50"/>
        <v>25126.900694999997</v>
      </c>
      <c r="K304" s="6">
        <v>0</v>
      </c>
      <c r="L304" s="9">
        <f t="shared" si="51"/>
        <v>1</v>
      </c>
      <c r="M304" s="9">
        <f t="shared" si="55"/>
        <v>1</v>
      </c>
      <c r="N304" s="9">
        <f t="shared" si="55"/>
        <v>1</v>
      </c>
      <c r="O304" s="10">
        <f t="shared" si="53"/>
        <v>3</v>
      </c>
      <c r="P304" s="7">
        <f t="shared" si="54"/>
        <v>25129.900694999997</v>
      </c>
      <c r="Q304" s="30"/>
    </row>
    <row r="305" spans="1:17" s="28" customFormat="1" ht="108">
      <c r="A305" s="25" t="s">
        <v>543</v>
      </c>
      <c r="B305" s="25" t="s">
        <v>166</v>
      </c>
      <c r="C305" s="26" t="s">
        <v>544</v>
      </c>
      <c r="D305" s="5">
        <v>1</v>
      </c>
      <c r="E305" s="11">
        <v>37378.925999999999</v>
      </c>
      <c r="F305" s="7">
        <f t="shared" si="48"/>
        <v>37378.925999999999</v>
      </c>
      <c r="G305" s="27">
        <v>0.5</v>
      </c>
      <c r="H305" s="7">
        <f t="shared" si="49"/>
        <v>18689.463</v>
      </c>
      <c r="I305" s="8">
        <v>0.01</v>
      </c>
      <c r="J305" s="7">
        <f t="shared" si="50"/>
        <v>18876.357629999999</v>
      </c>
      <c r="K305" s="6">
        <v>0</v>
      </c>
      <c r="L305" s="9">
        <f t="shared" si="51"/>
        <v>1</v>
      </c>
      <c r="M305" s="9">
        <f t="shared" si="55"/>
        <v>1</v>
      </c>
      <c r="N305" s="9">
        <f t="shared" si="55"/>
        <v>1</v>
      </c>
      <c r="O305" s="10">
        <f t="shared" si="53"/>
        <v>3</v>
      </c>
      <c r="P305" s="7">
        <f t="shared" si="54"/>
        <v>18879.357629999999</v>
      </c>
      <c r="Q305" s="30"/>
    </row>
    <row r="306" spans="1:17" s="28" customFormat="1" ht="132">
      <c r="A306" s="25" t="s">
        <v>545</v>
      </c>
      <c r="B306" s="25" t="s">
        <v>166</v>
      </c>
      <c r="C306" s="26" t="s">
        <v>546</v>
      </c>
      <c r="D306" s="5">
        <v>1</v>
      </c>
      <c r="E306" s="11">
        <v>60176.258999999998</v>
      </c>
      <c r="F306" s="7">
        <f t="shared" si="48"/>
        <v>60176.258999999998</v>
      </c>
      <c r="G306" s="27">
        <v>0.5</v>
      </c>
      <c r="H306" s="7">
        <f t="shared" si="49"/>
        <v>30088.129499999999</v>
      </c>
      <c r="I306" s="8">
        <v>0.01</v>
      </c>
      <c r="J306" s="7">
        <f t="shared" si="50"/>
        <v>30389.010794999998</v>
      </c>
      <c r="K306" s="6">
        <v>0</v>
      </c>
      <c r="L306" s="9">
        <f t="shared" si="51"/>
        <v>1</v>
      </c>
      <c r="M306" s="9">
        <f t="shared" ref="M306:N321" si="56">L306</f>
        <v>1</v>
      </c>
      <c r="N306" s="9">
        <f t="shared" si="56"/>
        <v>1</v>
      </c>
      <c r="O306" s="10">
        <f t="shared" si="53"/>
        <v>3</v>
      </c>
      <c r="P306" s="7">
        <f t="shared" si="54"/>
        <v>30392.010794999998</v>
      </c>
      <c r="Q306" s="30"/>
    </row>
    <row r="307" spans="1:17" s="28" customFormat="1" ht="72">
      <c r="A307" s="25" t="s">
        <v>547</v>
      </c>
      <c r="B307" s="25" t="s">
        <v>166</v>
      </c>
      <c r="C307" s="26" t="s">
        <v>548</v>
      </c>
      <c r="D307" s="5">
        <v>1</v>
      </c>
      <c r="E307" s="11">
        <v>53936.648999999998</v>
      </c>
      <c r="F307" s="7">
        <f t="shared" si="48"/>
        <v>53936.648999999998</v>
      </c>
      <c r="G307" s="27">
        <v>0.5</v>
      </c>
      <c r="H307" s="7">
        <f t="shared" si="49"/>
        <v>26968.324499999999</v>
      </c>
      <c r="I307" s="8">
        <v>0.01</v>
      </c>
      <c r="J307" s="7">
        <f t="shared" si="50"/>
        <v>27238.007744999999</v>
      </c>
      <c r="K307" s="6">
        <v>0</v>
      </c>
      <c r="L307" s="9">
        <f t="shared" si="51"/>
        <v>1</v>
      </c>
      <c r="M307" s="9">
        <f t="shared" si="56"/>
        <v>1</v>
      </c>
      <c r="N307" s="9">
        <f t="shared" si="56"/>
        <v>1</v>
      </c>
      <c r="O307" s="10">
        <f t="shared" si="53"/>
        <v>3</v>
      </c>
      <c r="P307" s="7">
        <f t="shared" si="54"/>
        <v>27241.007744999999</v>
      </c>
      <c r="Q307" s="30"/>
    </row>
    <row r="308" spans="1:17" s="28" customFormat="1" ht="84">
      <c r="A308" s="25" t="s">
        <v>549</v>
      </c>
      <c r="B308" s="25" t="s">
        <v>166</v>
      </c>
      <c r="C308" s="26" t="s">
        <v>550</v>
      </c>
      <c r="D308" s="5">
        <v>1</v>
      </c>
      <c r="E308" s="11">
        <v>75693.383999999991</v>
      </c>
      <c r="F308" s="7">
        <f t="shared" si="48"/>
        <v>75693.383999999991</v>
      </c>
      <c r="G308" s="27">
        <v>0.5</v>
      </c>
      <c r="H308" s="7">
        <f t="shared" si="49"/>
        <v>37846.691999999995</v>
      </c>
      <c r="I308" s="8">
        <v>0.01</v>
      </c>
      <c r="J308" s="7">
        <f t="shared" si="50"/>
        <v>38225.158919999994</v>
      </c>
      <c r="K308" s="6">
        <v>0</v>
      </c>
      <c r="L308" s="9">
        <f t="shared" si="51"/>
        <v>1</v>
      </c>
      <c r="M308" s="9">
        <f t="shared" si="56"/>
        <v>1</v>
      </c>
      <c r="N308" s="9">
        <f t="shared" si="56"/>
        <v>1</v>
      </c>
      <c r="O308" s="10">
        <f t="shared" si="53"/>
        <v>3</v>
      </c>
      <c r="P308" s="7">
        <f t="shared" si="54"/>
        <v>38228.158919999994</v>
      </c>
      <c r="Q308" s="30"/>
    </row>
    <row r="309" spans="1:17" s="28" customFormat="1" ht="60">
      <c r="A309" s="25" t="s">
        <v>551</v>
      </c>
      <c r="B309" s="25" t="s">
        <v>166</v>
      </c>
      <c r="C309" s="26" t="s">
        <v>552</v>
      </c>
      <c r="D309" s="5">
        <v>1</v>
      </c>
      <c r="E309" s="11">
        <v>251367.24600000001</v>
      </c>
      <c r="F309" s="7">
        <f t="shared" si="48"/>
        <v>251367.24600000001</v>
      </c>
      <c r="G309" s="27">
        <v>0.5</v>
      </c>
      <c r="H309" s="7">
        <f t="shared" si="49"/>
        <v>125683.62300000001</v>
      </c>
      <c r="I309" s="8">
        <v>0.01</v>
      </c>
      <c r="J309" s="7">
        <f t="shared" si="50"/>
        <v>126940.45923000001</v>
      </c>
      <c r="K309" s="6">
        <v>0</v>
      </c>
      <c r="L309" s="9">
        <f t="shared" si="51"/>
        <v>1</v>
      </c>
      <c r="M309" s="9">
        <f t="shared" si="56"/>
        <v>1</v>
      </c>
      <c r="N309" s="9">
        <f t="shared" si="56"/>
        <v>1</v>
      </c>
      <c r="O309" s="10">
        <f t="shared" si="53"/>
        <v>3</v>
      </c>
      <c r="P309" s="7">
        <f t="shared" si="54"/>
        <v>126943.45923000001</v>
      </c>
      <c r="Q309" s="30"/>
    </row>
    <row r="310" spans="1:17" s="28" customFormat="1" ht="60">
      <c r="A310" s="25" t="s">
        <v>553</v>
      </c>
      <c r="B310" s="25" t="s">
        <v>166</v>
      </c>
      <c r="C310" s="26" t="s">
        <v>554</v>
      </c>
      <c r="D310" s="5">
        <v>1</v>
      </c>
      <c r="E310" s="11">
        <v>176474.49299999999</v>
      </c>
      <c r="F310" s="7">
        <f t="shared" si="48"/>
        <v>176474.49299999999</v>
      </c>
      <c r="G310" s="27">
        <v>0.5</v>
      </c>
      <c r="H310" s="7">
        <f t="shared" si="49"/>
        <v>88237.246499999994</v>
      </c>
      <c r="I310" s="8">
        <v>0.01</v>
      </c>
      <c r="J310" s="7">
        <f t="shared" si="50"/>
        <v>89119.618965000001</v>
      </c>
      <c r="K310" s="6">
        <v>0</v>
      </c>
      <c r="L310" s="9">
        <f t="shared" si="51"/>
        <v>1</v>
      </c>
      <c r="M310" s="9">
        <f t="shared" si="56"/>
        <v>1</v>
      </c>
      <c r="N310" s="9">
        <f t="shared" si="56"/>
        <v>1</v>
      </c>
      <c r="O310" s="10">
        <f t="shared" si="53"/>
        <v>3</v>
      </c>
      <c r="P310" s="7">
        <f t="shared" si="54"/>
        <v>89122.618965000001</v>
      </c>
      <c r="Q310" s="30"/>
    </row>
    <row r="311" spans="1:17" s="28" customFormat="1" ht="72">
      <c r="A311" s="25" t="s">
        <v>555</v>
      </c>
      <c r="B311" s="25" t="s">
        <v>166</v>
      </c>
      <c r="C311" s="26" t="s">
        <v>556</v>
      </c>
      <c r="D311" s="5">
        <v>1</v>
      </c>
      <c r="E311" s="11">
        <v>42869.853000000003</v>
      </c>
      <c r="F311" s="7">
        <f t="shared" si="48"/>
        <v>42869.853000000003</v>
      </c>
      <c r="G311" s="27">
        <v>0.5</v>
      </c>
      <c r="H311" s="7">
        <f t="shared" si="49"/>
        <v>21434.926500000001</v>
      </c>
      <c r="I311" s="8">
        <v>0.01</v>
      </c>
      <c r="J311" s="7">
        <f t="shared" si="50"/>
        <v>21649.275765000002</v>
      </c>
      <c r="K311" s="6">
        <v>0</v>
      </c>
      <c r="L311" s="9">
        <f t="shared" si="51"/>
        <v>1</v>
      </c>
      <c r="M311" s="9">
        <f t="shared" si="56"/>
        <v>1</v>
      </c>
      <c r="N311" s="9">
        <f t="shared" si="56"/>
        <v>1</v>
      </c>
      <c r="O311" s="10">
        <f t="shared" si="53"/>
        <v>3</v>
      </c>
      <c r="P311" s="7">
        <f t="shared" si="54"/>
        <v>21652.275765000002</v>
      </c>
      <c r="Q311" s="30"/>
    </row>
    <row r="312" spans="1:17" s="28" customFormat="1" ht="84">
      <c r="A312" s="25" t="s">
        <v>557</v>
      </c>
      <c r="B312" s="25" t="s">
        <v>166</v>
      </c>
      <c r="C312" s="26" t="s">
        <v>558</v>
      </c>
      <c r="D312" s="5">
        <v>1</v>
      </c>
      <c r="E312" s="11">
        <v>46670.246999999996</v>
      </c>
      <c r="F312" s="7">
        <f t="shared" si="48"/>
        <v>46670.246999999996</v>
      </c>
      <c r="G312" s="27">
        <v>0.5</v>
      </c>
      <c r="H312" s="7">
        <f t="shared" si="49"/>
        <v>23335.123499999998</v>
      </c>
      <c r="I312" s="8">
        <v>0.01</v>
      </c>
      <c r="J312" s="7">
        <f t="shared" si="50"/>
        <v>23568.474735</v>
      </c>
      <c r="K312" s="6">
        <v>0</v>
      </c>
      <c r="L312" s="9">
        <f t="shared" si="51"/>
        <v>1</v>
      </c>
      <c r="M312" s="9">
        <f t="shared" si="56"/>
        <v>1</v>
      </c>
      <c r="N312" s="9">
        <f t="shared" si="56"/>
        <v>1</v>
      </c>
      <c r="O312" s="10">
        <f t="shared" si="53"/>
        <v>3</v>
      </c>
      <c r="P312" s="7">
        <f t="shared" si="54"/>
        <v>23571.474735</v>
      </c>
      <c r="Q312" s="30"/>
    </row>
    <row r="313" spans="1:17" s="28" customFormat="1" ht="84">
      <c r="A313" s="25" t="s">
        <v>559</v>
      </c>
      <c r="B313" s="25" t="s">
        <v>166</v>
      </c>
      <c r="C313" s="26" t="s">
        <v>560</v>
      </c>
      <c r="D313" s="5">
        <v>1</v>
      </c>
      <c r="E313" s="11">
        <v>58410.611999999986</v>
      </c>
      <c r="F313" s="7">
        <f t="shared" si="48"/>
        <v>58410.611999999986</v>
      </c>
      <c r="G313" s="27">
        <v>0.5</v>
      </c>
      <c r="H313" s="7">
        <f t="shared" si="49"/>
        <v>29205.305999999993</v>
      </c>
      <c r="I313" s="8">
        <v>0.01</v>
      </c>
      <c r="J313" s="7">
        <f t="shared" si="50"/>
        <v>29497.359059999995</v>
      </c>
      <c r="K313" s="6">
        <v>0</v>
      </c>
      <c r="L313" s="9">
        <f t="shared" si="51"/>
        <v>1</v>
      </c>
      <c r="M313" s="9">
        <f t="shared" si="56"/>
        <v>1</v>
      </c>
      <c r="N313" s="9">
        <f t="shared" si="56"/>
        <v>1</v>
      </c>
      <c r="O313" s="10">
        <f t="shared" si="53"/>
        <v>3</v>
      </c>
      <c r="P313" s="7">
        <f t="shared" si="54"/>
        <v>29500.359059999995</v>
      </c>
      <c r="Q313" s="30"/>
    </row>
    <row r="314" spans="1:17" s="28" customFormat="1" ht="48">
      <c r="A314" s="25" t="s">
        <v>561</v>
      </c>
      <c r="B314" s="25" t="s">
        <v>166</v>
      </c>
      <c r="C314" s="26" t="s">
        <v>562</v>
      </c>
      <c r="D314" s="5">
        <v>1</v>
      </c>
      <c r="E314" s="11">
        <v>8014.4999999999991</v>
      </c>
      <c r="F314" s="7">
        <f t="shared" si="48"/>
        <v>8014.4999999999991</v>
      </c>
      <c r="G314" s="27">
        <v>0.5</v>
      </c>
      <c r="H314" s="7">
        <f t="shared" si="49"/>
        <v>4007.2499999999995</v>
      </c>
      <c r="I314" s="8">
        <v>0.01</v>
      </c>
      <c r="J314" s="7">
        <f t="shared" si="50"/>
        <v>4047.3224999999998</v>
      </c>
      <c r="K314" s="6">
        <v>0</v>
      </c>
      <c r="L314" s="9">
        <f t="shared" si="51"/>
        <v>1</v>
      </c>
      <c r="M314" s="9">
        <f t="shared" si="56"/>
        <v>1</v>
      </c>
      <c r="N314" s="9">
        <f t="shared" si="56"/>
        <v>1</v>
      </c>
      <c r="O314" s="10">
        <f t="shared" si="53"/>
        <v>3</v>
      </c>
      <c r="P314" s="7">
        <f t="shared" si="54"/>
        <v>4050.3224999999998</v>
      </c>
      <c r="Q314" s="30"/>
    </row>
    <row r="315" spans="1:17" s="28" customFormat="1" ht="72">
      <c r="A315" s="25" t="s">
        <v>563</v>
      </c>
      <c r="B315" s="25" t="s">
        <v>166</v>
      </c>
      <c r="C315" s="26" t="s">
        <v>564</v>
      </c>
      <c r="D315" s="5">
        <v>1</v>
      </c>
      <c r="E315" s="11">
        <v>38855.699999999997</v>
      </c>
      <c r="F315" s="7">
        <f t="shared" si="48"/>
        <v>38855.699999999997</v>
      </c>
      <c r="G315" s="27">
        <v>0.5</v>
      </c>
      <c r="H315" s="7">
        <f t="shared" si="49"/>
        <v>19427.849999999999</v>
      </c>
      <c r="I315" s="8">
        <v>0.01</v>
      </c>
      <c r="J315" s="7">
        <f t="shared" si="50"/>
        <v>19622.128499999999</v>
      </c>
      <c r="K315" s="6">
        <v>0</v>
      </c>
      <c r="L315" s="9">
        <f t="shared" si="51"/>
        <v>1</v>
      </c>
      <c r="M315" s="9">
        <f t="shared" si="56"/>
        <v>1</v>
      </c>
      <c r="N315" s="9">
        <f t="shared" si="56"/>
        <v>1</v>
      </c>
      <c r="O315" s="10">
        <f t="shared" si="53"/>
        <v>3</v>
      </c>
      <c r="P315" s="7">
        <f t="shared" si="54"/>
        <v>19625.128499999999</v>
      </c>
      <c r="Q315" s="30"/>
    </row>
    <row r="316" spans="1:17" s="28" customFormat="1" ht="72">
      <c r="A316" s="25" t="s">
        <v>565</v>
      </c>
      <c r="B316" s="25" t="s">
        <v>166</v>
      </c>
      <c r="C316" s="26" t="s">
        <v>566</v>
      </c>
      <c r="D316" s="5">
        <v>1</v>
      </c>
      <c r="E316" s="11">
        <v>10962.9</v>
      </c>
      <c r="F316" s="7">
        <f t="shared" si="48"/>
        <v>10962.9</v>
      </c>
      <c r="G316" s="27">
        <v>0.5</v>
      </c>
      <c r="H316" s="7">
        <f t="shared" si="49"/>
        <v>5481.45</v>
      </c>
      <c r="I316" s="8">
        <v>0.01</v>
      </c>
      <c r="J316" s="7">
        <f t="shared" si="50"/>
        <v>5536.2645000000002</v>
      </c>
      <c r="K316" s="6">
        <v>0</v>
      </c>
      <c r="L316" s="9">
        <f t="shared" si="51"/>
        <v>1</v>
      </c>
      <c r="M316" s="9">
        <f t="shared" si="56"/>
        <v>1</v>
      </c>
      <c r="N316" s="9">
        <f t="shared" si="56"/>
        <v>1</v>
      </c>
      <c r="O316" s="10">
        <f t="shared" si="53"/>
        <v>3</v>
      </c>
      <c r="P316" s="7">
        <f t="shared" si="54"/>
        <v>5539.2645000000002</v>
      </c>
      <c r="Q316" s="30"/>
    </row>
    <row r="317" spans="1:17" s="28" customFormat="1" ht="72">
      <c r="A317" s="25" t="s">
        <v>567</v>
      </c>
      <c r="B317" s="25" t="s">
        <v>166</v>
      </c>
      <c r="C317" s="26" t="s">
        <v>568</v>
      </c>
      <c r="D317" s="5">
        <v>1</v>
      </c>
      <c r="E317" s="11">
        <v>2211.2999999999997</v>
      </c>
      <c r="F317" s="7">
        <f t="shared" si="48"/>
        <v>2211.2999999999997</v>
      </c>
      <c r="G317" s="27">
        <v>0.5</v>
      </c>
      <c r="H317" s="7">
        <f t="shared" si="49"/>
        <v>1105.6499999999999</v>
      </c>
      <c r="I317" s="8">
        <v>0.01</v>
      </c>
      <c r="J317" s="7">
        <f t="shared" si="50"/>
        <v>1116.7064999999998</v>
      </c>
      <c r="K317" s="6">
        <v>0</v>
      </c>
      <c r="L317" s="9">
        <f t="shared" si="51"/>
        <v>1</v>
      </c>
      <c r="M317" s="9">
        <f t="shared" si="56"/>
        <v>1</v>
      </c>
      <c r="N317" s="9">
        <f t="shared" si="56"/>
        <v>1</v>
      </c>
      <c r="O317" s="10">
        <f t="shared" si="53"/>
        <v>3</v>
      </c>
      <c r="P317" s="7">
        <f t="shared" si="54"/>
        <v>1119.7064999999998</v>
      </c>
      <c r="Q317" s="30"/>
    </row>
    <row r="318" spans="1:17" s="28" customFormat="1" ht="72">
      <c r="A318" s="25" t="s">
        <v>569</v>
      </c>
      <c r="B318" s="25" t="s">
        <v>166</v>
      </c>
      <c r="C318" s="26" t="s">
        <v>570</v>
      </c>
      <c r="D318" s="5">
        <v>1</v>
      </c>
      <c r="E318" s="11">
        <v>947.69999999999993</v>
      </c>
      <c r="F318" s="7">
        <f t="shared" si="48"/>
        <v>947.69999999999993</v>
      </c>
      <c r="G318" s="27">
        <v>0.5</v>
      </c>
      <c r="H318" s="7">
        <f t="shared" si="49"/>
        <v>473.84999999999997</v>
      </c>
      <c r="I318" s="8">
        <v>0.01</v>
      </c>
      <c r="J318" s="7">
        <f t="shared" si="50"/>
        <v>478.58849999999995</v>
      </c>
      <c r="K318" s="6">
        <v>0</v>
      </c>
      <c r="L318" s="9">
        <f t="shared" si="51"/>
        <v>1</v>
      </c>
      <c r="M318" s="9">
        <f t="shared" si="56"/>
        <v>1</v>
      </c>
      <c r="N318" s="9">
        <f t="shared" si="56"/>
        <v>1</v>
      </c>
      <c r="O318" s="10">
        <f t="shared" si="53"/>
        <v>3</v>
      </c>
      <c r="P318" s="7">
        <f t="shared" si="54"/>
        <v>481.58849999999995</v>
      </c>
      <c r="Q318" s="30"/>
    </row>
    <row r="319" spans="1:17" s="28" customFormat="1" ht="48">
      <c r="A319" s="25" t="s">
        <v>571</v>
      </c>
      <c r="B319" s="25" t="s">
        <v>166</v>
      </c>
      <c r="C319" s="26" t="s">
        <v>572</v>
      </c>
      <c r="D319" s="5">
        <v>1</v>
      </c>
      <c r="E319" s="11">
        <v>8295.2999999999993</v>
      </c>
      <c r="F319" s="7">
        <f t="shared" si="48"/>
        <v>8295.2999999999993</v>
      </c>
      <c r="G319" s="27">
        <v>0.5</v>
      </c>
      <c r="H319" s="7">
        <f t="shared" si="49"/>
        <v>4147.6499999999996</v>
      </c>
      <c r="I319" s="8">
        <v>0.01</v>
      </c>
      <c r="J319" s="7">
        <f t="shared" si="50"/>
        <v>4189.1264999999994</v>
      </c>
      <c r="K319" s="6">
        <v>0</v>
      </c>
      <c r="L319" s="9">
        <f t="shared" si="51"/>
        <v>1</v>
      </c>
      <c r="M319" s="9">
        <f t="shared" si="56"/>
        <v>1</v>
      </c>
      <c r="N319" s="9">
        <f t="shared" si="56"/>
        <v>1</v>
      </c>
      <c r="O319" s="10">
        <f t="shared" si="53"/>
        <v>3</v>
      </c>
      <c r="P319" s="7">
        <f t="shared" si="54"/>
        <v>4192.1264999999994</v>
      </c>
      <c r="Q319" s="30"/>
    </row>
    <row r="320" spans="1:17" s="28" customFormat="1" ht="48">
      <c r="A320" s="25" t="s">
        <v>573</v>
      </c>
      <c r="B320" s="25" t="s">
        <v>166</v>
      </c>
      <c r="C320" s="26" t="s">
        <v>574</v>
      </c>
      <c r="D320" s="5">
        <v>1</v>
      </c>
      <c r="E320" s="11">
        <v>3837.6</v>
      </c>
      <c r="F320" s="7">
        <f t="shared" si="48"/>
        <v>3837.6</v>
      </c>
      <c r="G320" s="27">
        <v>0.5</v>
      </c>
      <c r="H320" s="7">
        <f t="shared" si="49"/>
        <v>1918.8</v>
      </c>
      <c r="I320" s="8">
        <v>0.01</v>
      </c>
      <c r="J320" s="7">
        <f t="shared" si="50"/>
        <v>1937.9880000000001</v>
      </c>
      <c r="K320" s="6">
        <v>0</v>
      </c>
      <c r="L320" s="9">
        <f t="shared" si="51"/>
        <v>1</v>
      </c>
      <c r="M320" s="9">
        <f t="shared" si="56"/>
        <v>1</v>
      </c>
      <c r="N320" s="9">
        <f t="shared" si="56"/>
        <v>1</v>
      </c>
      <c r="O320" s="10">
        <f t="shared" si="53"/>
        <v>3</v>
      </c>
      <c r="P320" s="7">
        <f t="shared" si="54"/>
        <v>1940.9880000000001</v>
      </c>
      <c r="Q320" s="30"/>
    </row>
    <row r="321" spans="1:17" s="28" customFormat="1" ht="36">
      <c r="A321" s="25" t="s">
        <v>575</v>
      </c>
      <c r="B321" s="25" t="s">
        <v>166</v>
      </c>
      <c r="C321" s="26" t="s">
        <v>576</v>
      </c>
      <c r="D321" s="5">
        <v>1</v>
      </c>
      <c r="E321" s="11">
        <v>7827.2999999999984</v>
      </c>
      <c r="F321" s="7">
        <f t="shared" si="48"/>
        <v>7827.2999999999984</v>
      </c>
      <c r="G321" s="27">
        <v>0.5</v>
      </c>
      <c r="H321" s="7">
        <f t="shared" si="49"/>
        <v>3913.6499999999992</v>
      </c>
      <c r="I321" s="8">
        <v>0.01</v>
      </c>
      <c r="J321" s="7">
        <f t="shared" si="50"/>
        <v>3952.7864999999993</v>
      </c>
      <c r="K321" s="6">
        <v>0</v>
      </c>
      <c r="L321" s="9">
        <f t="shared" si="51"/>
        <v>1</v>
      </c>
      <c r="M321" s="9">
        <f t="shared" si="56"/>
        <v>1</v>
      </c>
      <c r="N321" s="9">
        <f t="shared" si="56"/>
        <v>1</v>
      </c>
      <c r="O321" s="10">
        <f t="shared" si="53"/>
        <v>3</v>
      </c>
      <c r="P321" s="7">
        <f t="shared" si="54"/>
        <v>3955.7864999999993</v>
      </c>
      <c r="Q321" s="30"/>
    </row>
    <row r="322" spans="1:17" s="28" customFormat="1" ht="24">
      <c r="A322" s="25" t="s">
        <v>577</v>
      </c>
      <c r="B322" s="25" t="s">
        <v>166</v>
      </c>
      <c r="C322" s="26" t="s">
        <v>578</v>
      </c>
      <c r="D322" s="5">
        <v>1</v>
      </c>
      <c r="E322" s="11">
        <v>5569.1999999999989</v>
      </c>
      <c r="F322" s="7">
        <f t="shared" si="48"/>
        <v>5569.1999999999989</v>
      </c>
      <c r="G322" s="27">
        <v>0.5</v>
      </c>
      <c r="H322" s="7">
        <f t="shared" si="49"/>
        <v>2784.5999999999995</v>
      </c>
      <c r="I322" s="8">
        <v>0.01</v>
      </c>
      <c r="J322" s="7">
        <f t="shared" si="50"/>
        <v>2812.4459999999995</v>
      </c>
      <c r="K322" s="6">
        <v>0</v>
      </c>
      <c r="L322" s="9">
        <f t="shared" si="51"/>
        <v>1</v>
      </c>
      <c r="M322" s="9">
        <f t="shared" ref="M322:N337" si="57">L322</f>
        <v>1</v>
      </c>
      <c r="N322" s="9">
        <f t="shared" si="57"/>
        <v>1</v>
      </c>
      <c r="O322" s="10">
        <f t="shared" si="53"/>
        <v>3</v>
      </c>
      <c r="P322" s="7">
        <f t="shared" si="54"/>
        <v>2815.4459999999995</v>
      </c>
      <c r="Q322" s="30"/>
    </row>
    <row r="323" spans="1:17" s="28" customFormat="1" ht="36">
      <c r="A323" s="25" t="s">
        <v>579</v>
      </c>
      <c r="B323" s="25" t="s">
        <v>166</v>
      </c>
      <c r="C323" s="26" t="s">
        <v>580</v>
      </c>
      <c r="D323" s="5">
        <v>1</v>
      </c>
      <c r="E323" s="11">
        <v>14040</v>
      </c>
      <c r="F323" s="7">
        <f t="shared" si="48"/>
        <v>14040</v>
      </c>
      <c r="G323" s="27">
        <v>0.5</v>
      </c>
      <c r="H323" s="7">
        <f t="shared" si="49"/>
        <v>7020</v>
      </c>
      <c r="I323" s="8">
        <v>0.01</v>
      </c>
      <c r="J323" s="7">
        <f t="shared" si="50"/>
        <v>7090.2</v>
      </c>
      <c r="K323" s="6">
        <v>0</v>
      </c>
      <c r="L323" s="9">
        <f t="shared" si="51"/>
        <v>1</v>
      </c>
      <c r="M323" s="9">
        <f t="shared" si="57"/>
        <v>1</v>
      </c>
      <c r="N323" s="9">
        <f t="shared" si="57"/>
        <v>1</v>
      </c>
      <c r="O323" s="10">
        <f t="shared" si="53"/>
        <v>3</v>
      </c>
      <c r="P323" s="7">
        <f t="shared" si="54"/>
        <v>7093.2</v>
      </c>
      <c r="Q323" s="30"/>
    </row>
    <row r="324" spans="1:17" s="28" customFormat="1" ht="132">
      <c r="A324" s="25" t="s">
        <v>581</v>
      </c>
      <c r="B324" s="25" t="s">
        <v>166</v>
      </c>
      <c r="C324" s="26" t="s">
        <v>582</v>
      </c>
      <c r="D324" s="5">
        <v>1</v>
      </c>
      <c r="E324" s="11">
        <v>555604.5689999999</v>
      </c>
      <c r="F324" s="7">
        <f t="shared" si="48"/>
        <v>555604.5689999999</v>
      </c>
      <c r="G324" s="27">
        <v>0.5</v>
      </c>
      <c r="H324" s="7">
        <f t="shared" si="49"/>
        <v>277802.28449999995</v>
      </c>
      <c r="I324" s="8">
        <v>0.01</v>
      </c>
      <c r="J324" s="7">
        <f t="shared" si="50"/>
        <v>280580.30734499998</v>
      </c>
      <c r="K324" s="6">
        <v>0</v>
      </c>
      <c r="L324" s="9">
        <f t="shared" si="51"/>
        <v>1</v>
      </c>
      <c r="M324" s="9">
        <f t="shared" si="57"/>
        <v>1</v>
      </c>
      <c r="N324" s="9">
        <f t="shared" si="57"/>
        <v>1</v>
      </c>
      <c r="O324" s="10">
        <f t="shared" si="53"/>
        <v>3</v>
      </c>
      <c r="P324" s="7">
        <f t="shared" si="54"/>
        <v>280583.30734499998</v>
      </c>
      <c r="Q324" s="30"/>
    </row>
    <row r="325" spans="1:17" s="28" customFormat="1" ht="132">
      <c r="A325" s="25" t="s">
        <v>583</v>
      </c>
      <c r="B325" s="25" t="s">
        <v>166</v>
      </c>
      <c r="C325" s="26" t="s">
        <v>584</v>
      </c>
      <c r="D325" s="5">
        <v>1</v>
      </c>
      <c r="E325" s="11">
        <v>553927.95899999992</v>
      </c>
      <c r="F325" s="7">
        <f t="shared" si="48"/>
        <v>553927.95899999992</v>
      </c>
      <c r="G325" s="27">
        <v>0.5</v>
      </c>
      <c r="H325" s="7">
        <f t="shared" si="49"/>
        <v>276963.97949999996</v>
      </c>
      <c r="I325" s="8">
        <v>0.01</v>
      </c>
      <c r="J325" s="7">
        <f t="shared" si="50"/>
        <v>279733.61929499998</v>
      </c>
      <c r="K325" s="6">
        <v>0</v>
      </c>
      <c r="L325" s="9">
        <f t="shared" si="51"/>
        <v>1</v>
      </c>
      <c r="M325" s="9">
        <f t="shared" si="57"/>
        <v>1</v>
      </c>
      <c r="N325" s="9">
        <f t="shared" si="57"/>
        <v>1</v>
      </c>
      <c r="O325" s="10">
        <f t="shared" si="53"/>
        <v>3</v>
      </c>
      <c r="P325" s="7">
        <f t="shared" si="54"/>
        <v>279736.61929499998</v>
      </c>
      <c r="Q325" s="30"/>
    </row>
    <row r="326" spans="1:17" s="28" customFormat="1" ht="144">
      <c r="A326" s="25" t="s">
        <v>585</v>
      </c>
      <c r="B326" s="25" t="s">
        <v>166</v>
      </c>
      <c r="C326" s="26" t="s">
        <v>586</v>
      </c>
      <c r="D326" s="5">
        <v>1</v>
      </c>
      <c r="E326" s="11">
        <v>557192.84399999992</v>
      </c>
      <c r="F326" s="7">
        <f t="shared" si="48"/>
        <v>557192.84399999992</v>
      </c>
      <c r="G326" s="27">
        <v>0.5</v>
      </c>
      <c r="H326" s="7">
        <f t="shared" si="49"/>
        <v>278596.42199999996</v>
      </c>
      <c r="I326" s="8">
        <v>0.01</v>
      </c>
      <c r="J326" s="7">
        <f t="shared" si="50"/>
        <v>281382.38621999999</v>
      </c>
      <c r="K326" s="6">
        <v>0</v>
      </c>
      <c r="L326" s="9">
        <f t="shared" si="51"/>
        <v>1</v>
      </c>
      <c r="M326" s="9">
        <f t="shared" si="57"/>
        <v>1</v>
      </c>
      <c r="N326" s="9">
        <f t="shared" si="57"/>
        <v>1</v>
      </c>
      <c r="O326" s="10">
        <f t="shared" si="53"/>
        <v>3</v>
      </c>
      <c r="P326" s="7">
        <f t="shared" si="54"/>
        <v>281385.38621999999</v>
      </c>
      <c r="Q326" s="30"/>
    </row>
    <row r="327" spans="1:17" s="28" customFormat="1" ht="144">
      <c r="A327" s="25" t="s">
        <v>587</v>
      </c>
      <c r="B327" s="25" t="s">
        <v>166</v>
      </c>
      <c r="C327" s="26" t="s">
        <v>588</v>
      </c>
      <c r="D327" s="5">
        <v>1</v>
      </c>
      <c r="E327" s="11">
        <v>557192.84399999992</v>
      </c>
      <c r="F327" s="7">
        <f t="shared" si="48"/>
        <v>557192.84399999992</v>
      </c>
      <c r="G327" s="27">
        <v>0.5</v>
      </c>
      <c r="H327" s="7">
        <f t="shared" si="49"/>
        <v>278596.42199999996</v>
      </c>
      <c r="I327" s="8">
        <v>0.01</v>
      </c>
      <c r="J327" s="7">
        <f t="shared" si="50"/>
        <v>281382.38621999999</v>
      </c>
      <c r="K327" s="6">
        <v>0</v>
      </c>
      <c r="L327" s="9">
        <f t="shared" si="51"/>
        <v>1</v>
      </c>
      <c r="M327" s="9">
        <f t="shared" si="57"/>
        <v>1</v>
      </c>
      <c r="N327" s="9">
        <f t="shared" si="57"/>
        <v>1</v>
      </c>
      <c r="O327" s="10">
        <f t="shared" si="53"/>
        <v>3</v>
      </c>
      <c r="P327" s="7">
        <f t="shared" si="54"/>
        <v>281385.38621999999</v>
      </c>
      <c r="Q327" s="30"/>
    </row>
    <row r="328" spans="1:17" s="28" customFormat="1" ht="36">
      <c r="A328" s="25" t="s">
        <v>589</v>
      </c>
      <c r="B328" s="25" t="s">
        <v>166</v>
      </c>
      <c r="C328" s="26" t="s">
        <v>590</v>
      </c>
      <c r="D328" s="5">
        <v>1</v>
      </c>
      <c r="E328" s="11">
        <v>23622.3</v>
      </c>
      <c r="F328" s="7">
        <f t="shared" si="48"/>
        <v>23622.3</v>
      </c>
      <c r="G328" s="27">
        <v>0.5</v>
      </c>
      <c r="H328" s="7">
        <f t="shared" si="49"/>
        <v>11811.15</v>
      </c>
      <c r="I328" s="8">
        <v>0.01</v>
      </c>
      <c r="J328" s="7">
        <f t="shared" si="50"/>
        <v>11929.261500000001</v>
      </c>
      <c r="K328" s="6">
        <v>0</v>
      </c>
      <c r="L328" s="9">
        <f t="shared" si="51"/>
        <v>1</v>
      </c>
      <c r="M328" s="9">
        <f t="shared" si="57"/>
        <v>1</v>
      </c>
      <c r="N328" s="9">
        <f t="shared" si="57"/>
        <v>1</v>
      </c>
      <c r="O328" s="10">
        <f t="shared" si="53"/>
        <v>3</v>
      </c>
      <c r="P328" s="7">
        <f t="shared" si="54"/>
        <v>11932.261500000001</v>
      </c>
      <c r="Q328" s="30"/>
    </row>
    <row r="329" spans="1:17" s="28" customFormat="1" ht="36">
      <c r="A329" s="25" t="s">
        <v>591</v>
      </c>
      <c r="B329" s="25" t="s">
        <v>166</v>
      </c>
      <c r="C329" s="26" t="s">
        <v>592</v>
      </c>
      <c r="D329" s="5">
        <v>1</v>
      </c>
      <c r="E329" s="11">
        <v>4539.5999999999995</v>
      </c>
      <c r="F329" s="7">
        <f t="shared" si="48"/>
        <v>4539.5999999999995</v>
      </c>
      <c r="G329" s="27">
        <v>0.5</v>
      </c>
      <c r="H329" s="7">
        <f t="shared" si="49"/>
        <v>2269.7999999999997</v>
      </c>
      <c r="I329" s="8">
        <v>0.01</v>
      </c>
      <c r="J329" s="7">
        <f t="shared" si="50"/>
        <v>2292.4979999999996</v>
      </c>
      <c r="K329" s="6">
        <v>0</v>
      </c>
      <c r="L329" s="9">
        <f t="shared" si="51"/>
        <v>1</v>
      </c>
      <c r="M329" s="9">
        <f t="shared" si="57"/>
        <v>1</v>
      </c>
      <c r="N329" s="9">
        <f t="shared" si="57"/>
        <v>1</v>
      </c>
      <c r="O329" s="10">
        <f t="shared" si="53"/>
        <v>3</v>
      </c>
      <c r="P329" s="7">
        <f t="shared" si="54"/>
        <v>2295.4979999999996</v>
      </c>
      <c r="Q329" s="30"/>
    </row>
    <row r="330" spans="1:17" s="28" customFormat="1" ht="24">
      <c r="A330" s="25" t="s">
        <v>593</v>
      </c>
      <c r="B330" s="25" t="s">
        <v>166</v>
      </c>
      <c r="C330" s="26" t="s">
        <v>594</v>
      </c>
      <c r="D330" s="5">
        <v>1</v>
      </c>
      <c r="E330" s="11">
        <v>947.69999999999993</v>
      </c>
      <c r="F330" s="7">
        <f t="shared" si="48"/>
        <v>947.69999999999993</v>
      </c>
      <c r="G330" s="27">
        <v>0.5</v>
      </c>
      <c r="H330" s="7">
        <f t="shared" si="49"/>
        <v>473.84999999999997</v>
      </c>
      <c r="I330" s="8">
        <v>0.01</v>
      </c>
      <c r="J330" s="7">
        <f t="shared" si="50"/>
        <v>478.58849999999995</v>
      </c>
      <c r="K330" s="6">
        <v>0</v>
      </c>
      <c r="L330" s="9">
        <f t="shared" si="51"/>
        <v>1</v>
      </c>
      <c r="M330" s="9">
        <f t="shared" si="57"/>
        <v>1</v>
      </c>
      <c r="N330" s="9">
        <f t="shared" si="57"/>
        <v>1</v>
      </c>
      <c r="O330" s="10">
        <f t="shared" si="53"/>
        <v>3</v>
      </c>
      <c r="P330" s="7">
        <f t="shared" si="54"/>
        <v>481.58849999999995</v>
      </c>
      <c r="Q330" s="30"/>
    </row>
    <row r="331" spans="1:17" s="28" customFormat="1" ht="24">
      <c r="A331" s="25" t="s">
        <v>595</v>
      </c>
      <c r="B331" s="25" t="s">
        <v>166</v>
      </c>
      <c r="C331" s="26" t="s">
        <v>596</v>
      </c>
      <c r="D331" s="5">
        <v>1</v>
      </c>
      <c r="E331" s="11">
        <v>2375.1</v>
      </c>
      <c r="F331" s="7">
        <f t="shared" si="48"/>
        <v>2375.1</v>
      </c>
      <c r="G331" s="27">
        <v>0.5</v>
      </c>
      <c r="H331" s="7">
        <f t="shared" si="49"/>
        <v>1187.55</v>
      </c>
      <c r="I331" s="8">
        <v>0.01</v>
      </c>
      <c r="J331" s="7">
        <f t="shared" si="50"/>
        <v>1199.4255000000001</v>
      </c>
      <c r="K331" s="6">
        <v>0</v>
      </c>
      <c r="L331" s="9">
        <f t="shared" si="51"/>
        <v>1</v>
      </c>
      <c r="M331" s="9">
        <f t="shared" si="57"/>
        <v>1</v>
      </c>
      <c r="N331" s="9">
        <f t="shared" si="57"/>
        <v>1</v>
      </c>
      <c r="O331" s="10">
        <f t="shared" si="53"/>
        <v>3</v>
      </c>
      <c r="P331" s="7">
        <f t="shared" si="54"/>
        <v>1202.4255000000001</v>
      </c>
      <c r="Q331" s="30"/>
    </row>
    <row r="332" spans="1:17" s="28" customFormat="1" ht="36">
      <c r="A332" s="25" t="s">
        <v>597</v>
      </c>
      <c r="B332" s="25" t="s">
        <v>166</v>
      </c>
      <c r="C332" s="26" t="s">
        <v>598</v>
      </c>
      <c r="D332" s="5">
        <v>1</v>
      </c>
      <c r="E332" s="11">
        <v>43442.1</v>
      </c>
      <c r="F332" s="7">
        <f t="shared" si="48"/>
        <v>43442.1</v>
      </c>
      <c r="G332" s="27">
        <v>0.5</v>
      </c>
      <c r="H332" s="7">
        <f t="shared" si="49"/>
        <v>21721.05</v>
      </c>
      <c r="I332" s="8">
        <v>0.01</v>
      </c>
      <c r="J332" s="7">
        <f t="shared" si="50"/>
        <v>21938.2605</v>
      </c>
      <c r="K332" s="6">
        <v>0</v>
      </c>
      <c r="L332" s="9">
        <f t="shared" si="51"/>
        <v>1</v>
      </c>
      <c r="M332" s="9">
        <f t="shared" si="57"/>
        <v>1</v>
      </c>
      <c r="N332" s="9">
        <f t="shared" si="57"/>
        <v>1</v>
      </c>
      <c r="O332" s="10">
        <f t="shared" si="53"/>
        <v>3</v>
      </c>
      <c r="P332" s="7">
        <f t="shared" si="54"/>
        <v>21941.2605</v>
      </c>
      <c r="Q332" s="30"/>
    </row>
    <row r="333" spans="1:17" s="28" customFormat="1" ht="36">
      <c r="A333" s="25" t="s">
        <v>599</v>
      </c>
      <c r="B333" s="25" t="s">
        <v>166</v>
      </c>
      <c r="C333" s="26" t="s">
        <v>600</v>
      </c>
      <c r="D333" s="5">
        <v>1</v>
      </c>
      <c r="E333" s="11">
        <v>8295.2999999999993</v>
      </c>
      <c r="F333" s="7">
        <f t="shared" si="48"/>
        <v>8295.2999999999993</v>
      </c>
      <c r="G333" s="27">
        <v>0.5</v>
      </c>
      <c r="H333" s="7">
        <f t="shared" si="49"/>
        <v>4147.6499999999996</v>
      </c>
      <c r="I333" s="8">
        <v>0.01</v>
      </c>
      <c r="J333" s="7">
        <f t="shared" si="50"/>
        <v>4189.1264999999994</v>
      </c>
      <c r="K333" s="6">
        <v>0</v>
      </c>
      <c r="L333" s="9">
        <f t="shared" si="51"/>
        <v>1</v>
      </c>
      <c r="M333" s="9">
        <f t="shared" si="57"/>
        <v>1</v>
      </c>
      <c r="N333" s="9">
        <f t="shared" si="57"/>
        <v>1</v>
      </c>
      <c r="O333" s="10">
        <f t="shared" si="53"/>
        <v>3</v>
      </c>
      <c r="P333" s="7">
        <f t="shared" si="54"/>
        <v>4192.1264999999994</v>
      </c>
      <c r="Q333" s="30"/>
    </row>
    <row r="334" spans="1:17" s="28" customFormat="1" ht="36">
      <c r="A334" s="25" t="s">
        <v>601</v>
      </c>
      <c r="B334" s="25" t="s">
        <v>166</v>
      </c>
      <c r="C334" s="26" t="s">
        <v>602</v>
      </c>
      <c r="D334" s="5">
        <v>1</v>
      </c>
      <c r="E334" s="11">
        <v>3849.2999999999993</v>
      </c>
      <c r="F334" s="7">
        <f t="shared" si="48"/>
        <v>3849.2999999999993</v>
      </c>
      <c r="G334" s="27">
        <v>0.5</v>
      </c>
      <c r="H334" s="7">
        <f t="shared" si="49"/>
        <v>1924.6499999999996</v>
      </c>
      <c r="I334" s="8">
        <v>0.01</v>
      </c>
      <c r="J334" s="7">
        <f t="shared" si="50"/>
        <v>1943.8964999999996</v>
      </c>
      <c r="K334" s="6">
        <v>0</v>
      </c>
      <c r="L334" s="9">
        <f t="shared" si="51"/>
        <v>1</v>
      </c>
      <c r="M334" s="9">
        <f t="shared" si="57"/>
        <v>1</v>
      </c>
      <c r="N334" s="9">
        <f t="shared" si="57"/>
        <v>1</v>
      </c>
      <c r="O334" s="10">
        <f t="shared" si="53"/>
        <v>3</v>
      </c>
      <c r="P334" s="7">
        <f t="shared" si="54"/>
        <v>1946.8964999999996</v>
      </c>
      <c r="Q334" s="30"/>
    </row>
    <row r="335" spans="1:17" s="28" customFormat="1" ht="36">
      <c r="A335" s="25" t="s">
        <v>603</v>
      </c>
      <c r="B335" s="25" t="s">
        <v>166</v>
      </c>
      <c r="C335" s="26" t="s">
        <v>604</v>
      </c>
      <c r="D335" s="5">
        <v>1</v>
      </c>
      <c r="E335" s="11">
        <v>128.69999999999999</v>
      </c>
      <c r="F335" s="7">
        <f t="shared" si="48"/>
        <v>128.69999999999999</v>
      </c>
      <c r="G335" s="27">
        <v>0.5</v>
      </c>
      <c r="H335" s="7">
        <f t="shared" si="49"/>
        <v>64.349999999999994</v>
      </c>
      <c r="I335" s="8">
        <v>0.01</v>
      </c>
      <c r="J335" s="7">
        <f t="shared" si="50"/>
        <v>64.993499999999997</v>
      </c>
      <c r="K335" s="6">
        <v>0</v>
      </c>
      <c r="L335" s="9">
        <f t="shared" si="51"/>
        <v>1</v>
      </c>
      <c r="M335" s="9">
        <f t="shared" si="57"/>
        <v>1</v>
      </c>
      <c r="N335" s="9">
        <f t="shared" si="57"/>
        <v>1</v>
      </c>
      <c r="O335" s="10">
        <f t="shared" si="53"/>
        <v>3</v>
      </c>
      <c r="P335" s="7">
        <f t="shared" si="54"/>
        <v>67.993499999999997</v>
      </c>
      <c r="Q335" s="30"/>
    </row>
    <row r="336" spans="1:17" s="28" customFormat="1" ht="60">
      <c r="A336" s="25" t="s">
        <v>605</v>
      </c>
      <c r="B336" s="25" t="s">
        <v>166</v>
      </c>
      <c r="C336" s="26" t="s">
        <v>606</v>
      </c>
      <c r="D336" s="5">
        <v>1</v>
      </c>
      <c r="E336" s="11">
        <v>12448.799999999997</v>
      </c>
      <c r="F336" s="7">
        <f t="shared" si="48"/>
        <v>12448.799999999997</v>
      </c>
      <c r="G336" s="27">
        <v>0.5</v>
      </c>
      <c r="H336" s="7">
        <f t="shared" si="49"/>
        <v>6224.3999999999987</v>
      </c>
      <c r="I336" s="8">
        <v>0.01</v>
      </c>
      <c r="J336" s="7">
        <f t="shared" si="50"/>
        <v>6286.6439999999984</v>
      </c>
      <c r="K336" s="6">
        <v>0</v>
      </c>
      <c r="L336" s="9">
        <f t="shared" si="51"/>
        <v>1</v>
      </c>
      <c r="M336" s="9">
        <f t="shared" si="57"/>
        <v>1</v>
      </c>
      <c r="N336" s="9">
        <f t="shared" si="57"/>
        <v>1</v>
      </c>
      <c r="O336" s="10">
        <f t="shared" si="53"/>
        <v>3</v>
      </c>
      <c r="P336" s="7">
        <f t="shared" si="54"/>
        <v>6289.6439999999984</v>
      </c>
      <c r="Q336" s="30"/>
    </row>
    <row r="337" spans="1:17" s="28" customFormat="1" ht="72">
      <c r="A337" s="25" t="s">
        <v>607</v>
      </c>
      <c r="B337" s="25" t="s">
        <v>166</v>
      </c>
      <c r="C337" s="26" t="s">
        <v>608</v>
      </c>
      <c r="D337" s="5">
        <v>1</v>
      </c>
      <c r="E337" s="11">
        <v>10436.399999999998</v>
      </c>
      <c r="F337" s="7">
        <f t="shared" si="48"/>
        <v>10436.399999999998</v>
      </c>
      <c r="G337" s="27">
        <v>0.5</v>
      </c>
      <c r="H337" s="7">
        <f t="shared" si="49"/>
        <v>5218.1999999999989</v>
      </c>
      <c r="I337" s="8">
        <v>0.01</v>
      </c>
      <c r="J337" s="7">
        <f t="shared" si="50"/>
        <v>5270.3819999999987</v>
      </c>
      <c r="K337" s="6">
        <v>0</v>
      </c>
      <c r="L337" s="9">
        <f t="shared" si="51"/>
        <v>1</v>
      </c>
      <c r="M337" s="9">
        <f t="shared" si="57"/>
        <v>1</v>
      </c>
      <c r="N337" s="9">
        <f t="shared" si="57"/>
        <v>1</v>
      </c>
      <c r="O337" s="10">
        <f t="shared" si="53"/>
        <v>3</v>
      </c>
      <c r="P337" s="7">
        <f t="shared" si="54"/>
        <v>5273.3819999999987</v>
      </c>
      <c r="Q337" s="30"/>
    </row>
    <row r="338" spans="1:17" s="28" customFormat="1" ht="36">
      <c r="A338" s="25" t="s">
        <v>609</v>
      </c>
      <c r="B338" s="25" t="s">
        <v>166</v>
      </c>
      <c r="C338" s="26" t="s">
        <v>610</v>
      </c>
      <c r="D338" s="5">
        <v>1</v>
      </c>
      <c r="E338" s="11">
        <v>27471.599999999999</v>
      </c>
      <c r="F338" s="7">
        <f t="shared" ref="F338:F381" si="58">IF(OR($D338="",$E338="")=TRUE,"",D338*E338)</f>
        <v>27471.599999999999</v>
      </c>
      <c r="G338" s="27">
        <v>0.5</v>
      </c>
      <c r="H338" s="7">
        <f t="shared" ref="H338:H381" si="59">IF(F338="","",F338*(1-G338))</f>
        <v>13735.8</v>
      </c>
      <c r="I338" s="8">
        <v>0.01</v>
      </c>
      <c r="J338" s="7">
        <f t="shared" ref="J338:J381" si="60">H338*(1+I338)</f>
        <v>13873.157999999999</v>
      </c>
      <c r="K338" s="6">
        <v>0</v>
      </c>
      <c r="L338" s="9">
        <f t="shared" ref="L338:L381" si="61">D338</f>
        <v>1</v>
      </c>
      <c r="M338" s="9">
        <f t="shared" ref="M338:N353" si="62">L338</f>
        <v>1</v>
      </c>
      <c r="N338" s="9">
        <f t="shared" si="62"/>
        <v>1</v>
      </c>
      <c r="O338" s="10">
        <f t="shared" ref="O338:O381" si="63">SUM(L338:N338)</f>
        <v>3</v>
      </c>
      <c r="P338" s="7">
        <f t="shared" ref="P338:P381" si="64">J338+K338+O338</f>
        <v>13876.157999999999</v>
      </c>
      <c r="Q338" s="30"/>
    </row>
    <row r="339" spans="1:17" s="28" customFormat="1" ht="36">
      <c r="A339" s="25" t="s">
        <v>611</v>
      </c>
      <c r="B339" s="25" t="s">
        <v>166</v>
      </c>
      <c r="C339" s="26" t="s">
        <v>612</v>
      </c>
      <c r="D339" s="5">
        <v>1</v>
      </c>
      <c r="E339" s="11">
        <v>23692.5</v>
      </c>
      <c r="F339" s="7">
        <f t="shared" si="58"/>
        <v>23692.5</v>
      </c>
      <c r="G339" s="27">
        <v>0.5</v>
      </c>
      <c r="H339" s="7">
        <f t="shared" si="59"/>
        <v>11846.25</v>
      </c>
      <c r="I339" s="8">
        <v>0.01</v>
      </c>
      <c r="J339" s="7">
        <f t="shared" si="60"/>
        <v>11964.7125</v>
      </c>
      <c r="K339" s="6">
        <v>0</v>
      </c>
      <c r="L339" s="9">
        <f t="shared" si="61"/>
        <v>1</v>
      </c>
      <c r="M339" s="9">
        <f t="shared" si="62"/>
        <v>1</v>
      </c>
      <c r="N339" s="9">
        <f t="shared" si="62"/>
        <v>1</v>
      </c>
      <c r="O339" s="10">
        <f t="shared" si="63"/>
        <v>3</v>
      </c>
      <c r="P339" s="7">
        <f t="shared" si="64"/>
        <v>11967.7125</v>
      </c>
      <c r="Q339" s="30"/>
    </row>
    <row r="340" spans="1:17" s="28" customFormat="1" ht="36">
      <c r="A340" s="25" t="s">
        <v>613</v>
      </c>
      <c r="B340" s="25" t="s">
        <v>166</v>
      </c>
      <c r="C340" s="26" t="s">
        <v>614</v>
      </c>
      <c r="D340" s="5">
        <v>1</v>
      </c>
      <c r="E340" s="11">
        <v>3287.7</v>
      </c>
      <c r="F340" s="7">
        <f t="shared" si="58"/>
        <v>3287.7</v>
      </c>
      <c r="G340" s="27">
        <v>0.5</v>
      </c>
      <c r="H340" s="7">
        <f t="shared" si="59"/>
        <v>1643.85</v>
      </c>
      <c r="I340" s="8">
        <v>0.01</v>
      </c>
      <c r="J340" s="7">
        <f t="shared" si="60"/>
        <v>1660.2884999999999</v>
      </c>
      <c r="K340" s="6">
        <v>0</v>
      </c>
      <c r="L340" s="9">
        <f t="shared" si="61"/>
        <v>1</v>
      </c>
      <c r="M340" s="9">
        <f t="shared" si="62"/>
        <v>1</v>
      </c>
      <c r="N340" s="9">
        <f t="shared" si="62"/>
        <v>1</v>
      </c>
      <c r="O340" s="10">
        <f t="shared" si="63"/>
        <v>3</v>
      </c>
      <c r="P340" s="7">
        <f t="shared" si="64"/>
        <v>1663.2884999999999</v>
      </c>
      <c r="Q340" s="30"/>
    </row>
    <row r="341" spans="1:17" s="28" customFormat="1" ht="36">
      <c r="A341" s="25" t="s">
        <v>615</v>
      </c>
      <c r="B341" s="25" t="s">
        <v>166</v>
      </c>
      <c r="C341" s="26" t="s">
        <v>616</v>
      </c>
      <c r="D341" s="5">
        <v>1</v>
      </c>
      <c r="E341" s="11">
        <v>7511.4</v>
      </c>
      <c r="F341" s="7">
        <f t="shared" si="58"/>
        <v>7511.4</v>
      </c>
      <c r="G341" s="27">
        <v>0.5</v>
      </c>
      <c r="H341" s="7">
        <f t="shared" si="59"/>
        <v>3755.7</v>
      </c>
      <c r="I341" s="8">
        <v>0.01</v>
      </c>
      <c r="J341" s="7">
        <f t="shared" si="60"/>
        <v>3793.2570000000001</v>
      </c>
      <c r="K341" s="6">
        <v>0</v>
      </c>
      <c r="L341" s="9">
        <f t="shared" si="61"/>
        <v>1</v>
      </c>
      <c r="M341" s="9">
        <f t="shared" si="62"/>
        <v>1</v>
      </c>
      <c r="N341" s="9">
        <f t="shared" si="62"/>
        <v>1</v>
      </c>
      <c r="O341" s="10">
        <f t="shared" si="63"/>
        <v>3</v>
      </c>
      <c r="P341" s="7">
        <f t="shared" si="64"/>
        <v>3796.2570000000001</v>
      </c>
      <c r="Q341" s="30"/>
    </row>
    <row r="342" spans="1:17" s="28" customFormat="1" ht="36">
      <c r="A342" s="25" t="s">
        <v>617</v>
      </c>
      <c r="B342" s="25" t="s">
        <v>166</v>
      </c>
      <c r="C342" s="26" t="s">
        <v>618</v>
      </c>
      <c r="D342" s="5">
        <v>1</v>
      </c>
      <c r="E342" s="11">
        <v>1286.9999999999998</v>
      </c>
      <c r="F342" s="7">
        <f t="shared" si="58"/>
        <v>1286.9999999999998</v>
      </c>
      <c r="G342" s="27">
        <v>0.5</v>
      </c>
      <c r="H342" s="7">
        <f t="shared" si="59"/>
        <v>643.49999999999989</v>
      </c>
      <c r="I342" s="8">
        <v>0.01</v>
      </c>
      <c r="J342" s="7">
        <f t="shared" si="60"/>
        <v>649.93499999999995</v>
      </c>
      <c r="K342" s="6">
        <v>0</v>
      </c>
      <c r="L342" s="9">
        <f t="shared" si="61"/>
        <v>1</v>
      </c>
      <c r="M342" s="9">
        <f t="shared" si="62"/>
        <v>1</v>
      </c>
      <c r="N342" s="9">
        <f t="shared" si="62"/>
        <v>1</v>
      </c>
      <c r="O342" s="10">
        <f t="shared" si="63"/>
        <v>3</v>
      </c>
      <c r="P342" s="7">
        <f t="shared" si="64"/>
        <v>652.93499999999995</v>
      </c>
      <c r="Q342" s="30"/>
    </row>
    <row r="343" spans="1:17" s="28" customFormat="1" ht="36">
      <c r="A343" s="25" t="s">
        <v>619</v>
      </c>
      <c r="B343" s="25" t="s">
        <v>166</v>
      </c>
      <c r="C343" s="26" t="s">
        <v>620</v>
      </c>
      <c r="D343" s="5">
        <v>1</v>
      </c>
      <c r="E343" s="11">
        <v>1368.8999999999999</v>
      </c>
      <c r="F343" s="7">
        <f t="shared" si="58"/>
        <v>1368.8999999999999</v>
      </c>
      <c r="G343" s="27">
        <v>0.5</v>
      </c>
      <c r="H343" s="7">
        <f t="shared" si="59"/>
        <v>684.44999999999993</v>
      </c>
      <c r="I343" s="8">
        <v>0.01</v>
      </c>
      <c r="J343" s="7">
        <f t="shared" si="60"/>
        <v>691.29449999999997</v>
      </c>
      <c r="K343" s="6">
        <v>0</v>
      </c>
      <c r="L343" s="9">
        <f t="shared" si="61"/>
        <v>1</v>
      </c>
      <c r="M343" s="9">
        <f t="shared" si="62"/>
        <v>1</v>
      </c>
      <c r="N343" s="9">
        <f t="shared" si="62"/>
        <v>1</v>
      </c>
      <c r="O343" s="10">
        <f t="shared" si="63"/>
        <v>3</v>
      </c>
      <c r="P343" s="7">
        <f t="shared" si="64"/>
        <v>694.29449999999997</v>
      </c>
      <c r="Q343" s="30"/>
    </row>
    <row r="344" spans="1:17" s="28" customFormat="1" ht="36">
      <c r="A344" s="25" t="s">
        <v>621</v>
      </c>
      <c r="B344" s="25" t="s">
        <v>166</v>
      </c>
      <c r="C344" s="26" t="s">
        <v>622</v>
      </c>
      <c r="D344" s="5">
        <v>1</v>
      </c>
      <c r="E344" s="11">
        <v>1485.8999999999999</v>
      </c>
      <c r="F344" s="7">
        <f t="shared" si="58"/>
        <v>1485.8999999999999</v>
      </c>
      <c r="G344" s="27">
        <v>0.5</v>
      </c>
      <c r="H344" s="7">
        <f t="shared" si="59"/>
        <v>742.94999999999993</v>
      </c>
      <c r="I344" s="8">
        <v>0.01</v>
      </c>
      <c r="J344" s="7">
        <f t="shared" si="60"/>
        <v>750.37949999999989</v>
      </c>
      <c r="K344" s="6">
        <v>0</v>
      </c>
      <c r="L344" s="9">
        <f t="shared" si="61"/>
        <v>1</v>
      </c>
      <c r="M344" s="9">
        <f t="shared" si="62"/>
        <v>1</v>
      </c>
      <c r="N344" s="9">
        <f t="shared" si="62"/>
        <v>1</v>
      </c>
      <c r="O344" s="10">
        <f t="shared" si="63"/>
        <v>3</v>
      </c>
      <c r="P344" s="7">
        <f t="shared" si="64"/>
        <v>753.37949999999989</v>
      </c>
      <c r="Q344" s="30"/>
    </row>
    <row r="345" spans="1:17" s="28" customFormat="1" ht="36">
      <c r="A345" s="25" t="s">
        <v>623</v>
      </c>
      <c r="B345" s="25" t="s">
        <v>166</v>
      </c>
      <c r="C345" s="26" t="s">
        <v>624</v>
      </c>
      <c r="D345" s="5">
        <v>1</v>
      </c>
      <c r="E345" s="11">
        <v>2468.6999999999998</v>
      </c>
      <c r="F345" s="7">
        <f t="shared" si="58"/>
        <v>2468.6999999999998</v>
      </c>
      <c r="G345" s="27">
        <v>0.5</v>
      </c>
      <c r="H345" s="7">
        <f t="shared" si="59"/>
        <v>1234.3499999999999</v>
      </c>
      <c r="I345" s="8">
        <v>0.01</v>
      </c>
      <c r="J345" s="7">
        <f t="shared" si="60"/>
        <v>1246.6934999999999</v>
      </c>
      <c r="K345" s="6">
        <v>0</v>
      </c>
      <c r="L345" s="9">
        <f t="shared" si="61"/>
        <v>1</v>
      </c>
      <c r="M345" s="9">
        <f t="shared" si="62"/>
        <v>1</v>
      </c>
      <c r="N345" s="9">
        <f t="shared" si="62"/>
        <v>1</v>
      </c>
      <c r="O345" s="10">
        <f t="shared" si="63"/>
        <v>3</v>
      </c>
      <c r="P345" s="7">
        <f t="shared" si="64"/>
        <v>1249.6934999999999</v>
      </c>
      <c r="Q345" s="30"/>
    </row>
    <row r="346" spans="1:17" s="28" customFormat="1" ht="36">
      <c r="A346" s="25" t="s">
        <v>625</v>
      </c>
      <c r="B346" s="25" t="s">
        <v>166</v>
      </c>
      <c r="C346" s="26" t="s">
        <v>626</v>
      </c>
      <c r="D346" s="5">
        <v>1</v>
      </c>
      <c r="E346" s="11">
        <v>3287.7</v>
      </c>
      <c r="F346" s="7">
        <f t="shared" si="58"/>
        <v>3287.7</v>
      </c>
      <c r="G346" s="27">
        <v>0.5</v>
      </c>
      <c r="H346" s="7">
        <f t="shared" si="59"/>
        <v>1643.85</v>
      </c>
      <c r="I346" s="8">
        <v>0.01</v>
      </c>
      <c r="J346" s="7">
        <f t="shared" si="60"/>
        <v>1660.2884999999999</v>
      </c>
      <c r="K346" s="6">
        <v>0</v>
      </c>
      <c r="L346" s="9">
        <f t="shared" si="61"/>
        <v>1</v>
      </c>
      <c r="M346" s="9">
        <f t="shared" si="62"/>
        <v>1</v>
      </c>
      <c r="N346" s="9">
        <f t="shared" si="62"/>
        <v>1</v>
      </c>
      <c r="O346" s="10">
        <f t="shared" si="63"/>
        <v>3</v>
      </c>
      <c r="P346" s="7">
        <f t="shared" si="64"/>
        <v>1663.2884999999999</v>
      </c>
      <c r="Q346" s="30"/>
    </row>
    <row r="347" spans="1:17" s="28" customFormat="1" ht="48">
      <c r="A347" s="25" t="s">
        <v>627</v>
      </c>
      <c r="B347" s="25" t="s">
        <v>166</v>
      </c>
      <c r="C347" s="26" t="s">
        <v>628</v>
      </c>
      <c r="D347" s="5">
        <v>1</v>
      </c>
      <c r="E347" s="11">
        <v>29390.399999999998</v>
      </c>
      <c r="F347" s="7">
        <f t="shared" si="58"/>
        <v>29390.399999999998</v>
      </c>
      <c r="G347" s="27">
        <v>0.5</v>
      </c>
      <c r="H347" s="7">
        <f t="shared" si="59"/>
        <v>14695.199999999999</v>
      </c>
      <c r="I347" s="8">
        <v>0.01</v>
      </c>
      <c r="J347" s="7">
        <f t="shared" si="60"/>
        <v>14842.151999999998</v>
      </c>
      <c r="K347" s="6">
        <v>0</v>
      </c>
      <c r="L347" s="9">
        <f t="shared" si="61"/>
        <v>1</v>
      </c>
      <c r="M347" s="9">
        <f t="shared" si="62"/>
        <v>1</v>
      </c>
      <c r="N347" s="9">
        <f t="shared" si="62"/>
        <v>1</v>
      </c>
      <c r="O347" s="10">
        <f t="shared" si="63"/>
        <v>3</v>
      </c>
      <c r="P347" s="7">
        <f t="shared" si="64"/>
        <v>14845.151999999998</v>
      </c>
      <c r="Q347" s="30"/>
    </row>
    <row r="348" spans="1:17" s="28" customFormat="1" ht="24">
      <c r="A348" s="25" t="s">
        <v>629</v>
      </c>
      <c r="B348" s="25" t="s">
        <v>166</v>
      </c>
      <c r="C348" s="26" t="s">
        <v>630</v>
      </c>
      <c r="D348" s="5">
        <v>1</v>
      </c>
      <c r="E348" s="11">
        <v>13747.5</v>
      </c>
      <c r="F348" s="7">
        <f t="shared" si="58"/>
        <v>13747.5</v>
      </c>
      <c r="G348" s="27">
        <v>0.5</v>
      </c>
      <c r="H348" s="7">
        <f t="shared" si="59"/>
        <v>6873.75</v>
      </c>
      <c r="I348" s="8">
        <v>0.01</v>
      </c>
      <c r="J348" s="7">
        <f t="shared" si="60"/>
        <v>6942.4875000000002</v>
      </c>
      <c r="K348" s="6">
        <v>0</v>
      </c>
      <c r="L348" s="9">
        <f t="shared" si="61"/>
        <v>1</v>
      </c>
      <c r="M348" s="9">
        <f t="shared" si="62"/>
        <v>1</v>
      </c>
      <c r="N348" s="9">
        <f t="shared" si="62"/>
        <v>1</v>
      </c>
      <c r="O348" s="10">
        <f t="shared" si="63"/>
        <v>3</v>
      </c>
      <c r="P348" s="7">
        <f t="shared" si="64"/>
        <v>6945.4875000000002</v>
      </c>
      <c r="Q348" s="30"/>
    </row>
    <row r="349" spans="1:17" s="28" customFormat="1" ht="36">
      <c r="A349" s="25" t="s">
        <v>631</v>
      </c>
      <c r="B349" s="25" t="s">
        <v>166</v>
      </c>
      <c r="C349" s="26" t="s">
        <v>632</v>
      </c>
      <c r="D349" s="5">
        <v>1</v>
      </c>
      <c r="E349" s="11">
        <v>2843.1</v>
      </c>
      <c r="F349" s="7">
        <f t="shared" si="58"/>
        <v>2843.1</v>
      </c>
      <c r="G349" s="27">
        <v>0.5</v>
      </c>
      <c r="H349" s="7">
        <f t="shared" si="59"/>
        <v>1421.55</v>
      </c>
      <c r="I349" s="8">
        <v>0.01</v>
      </c>
      <c r="J349" s="7">
        <f t="shared" si="60"/>
        <v>1435.7655</v>
      </c>
      <c r="K349" s="6">
        <v>0</v>
      </c>
      <c r="L349" s="9">
        <f t="shared" si="61"/>
        <v>1</v>
      </c>
      <c r="M349" s="9">
        <f t="shared" si="62"/>
        <v>1</v>
      </c>
      <c r="N349" s="9">
        <f t="shared" si="62"/>
        <v>1</v>
      </c>
      <c r="O349" s="10">
        <f t="shared" si="63"/>
        <v>3</v>
      </c>
      <c r="P349" s="7">
        <f t="shared" si="64"/>
        <v>1438.7655</v>
      </c>
      <c r="Q349" s="30"/>
    </row>
    <row r="350" spans="1:17" s="28" customFormat="1" ht="60">
      <c r="A350" s="25" t="s">
        <v>633</v>
      </c>
      <c r="B350" s="25" t="s">
        <v>166</v>
      </c>
      <c r="C350" s="26" t="s">
        <v>634</v>
      </c>
      <c r="D350" s="5">
        <v>1</v>
      </c>
      <c r="E350" s="11">
        <v>50000</v>
      </c>
      <c r="F350" s="7">
        <f t="shared" si="58"/>
        <v>50000</v>
      </c>
      <c r="G350" s="27">
        <v>0.5</v>
      </c>
      <c r="H350" s="7">
        <f t="shared" si="59"/>
        <v>25000</v>
      </c>
      <c r="I350" s="8">
        <v>0.01</v>
      </c>
      <c r="J350" s="7">
        <f t="shared" si="60"/>
        <v>25250</v>
      </c>
      <c r="K350" s="6">
        <v>0</v>
      </c>
      <c r="L350" s="9">
        <f t="shared" si="61"/>
        <v>1</v>
      </c>
      <c r="M350" s="9">
        <f t="shared" si="62"/>
        <v>1</v>
      </c>
      <c r="N350" s="9">
        <f t="shared" si="62"/>
        <v>1</v>
      </c>
      <c r="O350" s="10">
        <f t="shared" si="63"/>
        <v>3</v>
      </c>
      <c r="P350" s="7">
        <f t="shared" si="64"/>
        <v>25253</v>
      </c>
      <c r="Q350" s="30"/>
    </row>
    <row r="351" spans="1:17" s="28" customFormat="1" ht="48">
      <c r="A351" s="25" t="s">
        <v>635</v>
      </c>
      <c r="B351" s="25" t="s">
        <v>166</v>
      </c>
      <c r="C351" s="26" t="s">
        <v>636</v>
      </c>
      <c r="D351" s="5">
        <v>1</v>
      </c>
      <c r="E351" s="11">
        <v>22700</v>
      </c>
      <c r="F351" s="7">
        <f t="shared" si="58"/>
        <v>22700</v>
      </c>
      <c r="G351" s="27">
        <v>0.5</v>
      </c>
      <c r="H351" s="7">
        <f t="shared" si="59"/>
        <v>11350</v>
      </c>
      <c r="I351" s="8">
        <v>0.01</v>
      </c>
      <c r="J351" s="7">
        <f t="shared" si="60"/>
        <v>11463.5</v>
      </c>
      <c r="K351" s="6">
        <v>0</v>
      </c>
      <c r="L351" s="9">
        <f t="shared" si="61"/>
        <v>1</v>
      </c>
      <c r="M351" s="9">
        <f t="shared" si="62"/>
        <v>1</v>
      </c>
      <c r="N351" s="9">
        <f t="shared" si="62"/>
        <v>1</v>
      </c>
      <c r="O351" s="10">
        <f t="shared" si="63"/>
        <v>3</v>
      </c>
      <c r="P351" s="7">
        <f t="shared" si="64"/>
        <v>11466.5</v>
      </c>
      <c r="Q351" s="30"/>
    </row>
    <row r="352" spans="1:17" s="28" customFormat="1" ht="60">
      <c r="A352" s="25" t="s">
        <v>637</v>
      </c>
      <c r="B352" s="25" t="s">
        <v>166</v>
      </c>
      <c r="C352" s="26" t="s">
        <v>638</v>
      </c>
      <c r="D352" s="5">
        <v>1</v>
      </c>
      <c r="E352" s="11">
        <v>34600</v>
      </c>
      <c r="F352" s="7">
        <f t="shared" si="58"/>
        <v>34600</v>
      </c>
      <c r="G352" s="27">
        <v>0.5</v>
      </c>
      <c r="H352" s="7">
        <f t="shared" si="59"/>
        <v>17300</v>
      </c>
      <c r="I352" s="8">
        <v>0.01</v>
      </c>
      <c r="J352" s="7">
        <f t="shared" si="60"/>
        <v>17473</v>
      </c>
      <c r="K352" s="6">
        <v>0</v>
      </c>
      <c r="L352" s="9">
        <f t="shared" si="61"/>
        <v>1</v>
      </c>
      <c r="M352" s="9">
        <f t="shared" si="62"/>
        <v>1</v>
      </c>
      <c r="N352" s="9">
        <f t="shared" si="62"/>
        <v>1</v>
      </c>
      <c r="O352" s="10">
        <f t="shared" si="63"/>
        <v>3</v>
      </c>
      <c r="P352" s="7">
        <f t="shared" si="64"/>
        <v>17476</v>
      </c>
      <c r="Q352" s="30"/>
    </row>
    <row r="353" spans="1:17" s="28" customFormat="1" ht="60">
      <c r="A353" s="25" t="s">
        <v>639</v>
      </c>
      <c r="B353" s="25" t="s">
        <v>166</v>
      </c>
      <c r="C353" s="26" t="s">
        <v>640</v>
      </c>
      <c r="D353" s="5">
        <v>1</v>
      </c>
      <c r="E353" s="11">
        <v>38600</v>
      </c>
      <c r="F353" s="7">
        <f t="shared" si="58"/>
        <v>38600</v>
      </c>
      <c r="G353" s="27">
        <v>0.5</v>
      </c>
      <c r="H353" s="7">
        <f t="shared" si="59"/>
        <v>19300</v>
      </c>
      <c r="I353" s="8">
        <v>0.01</v>
      </c>
      <c r="J353" s="7">
        <f t="shared" si="60"/>
        <v>19493</v>
      </c>
      <c r="K353" s="6">
        <v>0</v>
      </c>
      <c r="L353" s="9">
        <f t="shared" si="61"/>
        <v>1</v>
      </c>
      <c r="M353" s="9">
        <f t="shared" si="62"/>
        <v>1</v>
      </c>
      <c r="N353" s="9">
        <f t="shared" si="62"/>
        <v>1</v>
      </c>
      <c r="O353" s="10">
        <f t="shared" si="63"/>
        <v>3</v>
      </c>
      <c r="P353" s="7">
        <f t="shared" si="64"/>
        <v>19496</v>
      </c>
      <c r="Q353" s="30"/>
    </row>
    <row r="354" spans="1:17" s="28" customFormat="1" ht="12">
      <c r="A354" s="25" t="s">
        <v>641</v>
      </c>
      <c r="B354" s="25" t="s">
        <v>166</v>
      </c>
      <c r="C354" s="26" t="s">
        <v>642</v>
      </c>
      <c r="D354" s="5">
        <v>1</v>
      </c>
      <c r="E354" s="11">
        <v>400</v>
      </c>
      <c r="F354" s="7">
        <f t="shared" si="58"/>
        <v>400</v>
      </c>
      <c r="G354" s="27">
        <v>0.5</v>
      </c>
      <c r="H354" s="7">
        <f t="shared" si="59"/>
        <v>200</v>
      </c>
      <c r="I354" s="8">
        <v>0.01</v>
      </c>
      <c r="J354" s="7">
        <f t="shared" si="60"/>
        <v>202</v>
      </c>
      <c r="K354" s="6">
        <v>0</v>
      </c>
      <c r="L354" s="9">
        <f t="shared" si="61"/>
        <v>1</v>
      </c>
      <c r="M354" s="9">
        <f t="shared" ref="M354:N369" si="65">L354</f>
        <v>1</v>
      </c>
      <c r="N354" s="9">
        <f t="shared" si="65"/>
        <v>1</v>
      </c>
      <c r="O354" s="10">
        <f t="shared" si="63"/>
        <v>3</v>
      </c>
      <c r="P354" s="7">
        <f t="shared" si="64"/>
        <v>205</v>
      </c>
      <c r="Q354" s="30"/>
    </row>
    <row r="355" spans="1:17" s="28" customFormat="1" ht="12">
      <c r="A355" s="25" t="s">
        <v>643</v>
      </c>
      <c r="B355" s="25" t="s">
        <v>166</v>
      </c>
      <c r="C355" s="26" t="s">
        <v>644</v>
      </c>
      <c r="D355" s="5">
        <v>1</v>
      </c>
      <c r="E355" s="11">
        <v>400</v>
      </c>
      <c r="F355" s="7">
        <f t="shared" si="58"/>
        <v>400</v>
      </c>
      <c r="G355" s="27">
        <v>0.5</v>
      </c>
      <c r="H355" s="7">
        <f t="shared" si="59"/>
        <v>200</v>
      </c>
      <c r="I355" s="8">
        <v>0.01</v>
      </c>
      <c r="J355" s="7">
        <f t="shared" si="60"/>
        <v>202</v>
      </c>
      <c r="K355" s="6">
        <v>0</v>
      </c>
      <c r="L355" s="9">
        <f t="shared" si="61"/>
        <v>1</v>
      </c>
      <c r="M355" s="9">
        <f t="shared" si="65"/>
        <v>1</v>
      </c>
      <c r="N355" s="9">
        <f t="shared" si="65"/>
        <v>1</v>
      </c>
      <c r="O355" s="10">
        <f t="shared" si="63"/>
        <v>3</v>
      </c>
      <c r="P355" s="7">
        <f t="shared" si="64"/>
        <v>205</v>
      </c>
      <c r="Q355" s="30"/>
    </row>
    <row r="356" spans="1:17" s="28" customFormat="1" ht="48">
      <c r="A356" s="25" t="s">
        <v>645</v>
      </c>
      <c r="B356" s="25" t="s">
        <v>166</v>
      </c>
      <c r="C356" s="26" t="s">
        <v>646</v>
      </c>
      <c r="D356" s="5">
        <v>1</v>
      </c>
      <c r="E356" s="11">
        <v>15600</v>
      </c>
      <c r="F356" s="7">
        <f t="shared" si="58"/>
        <v>15600</v>
      </c>
      <c r="G356" s="27">
        <v>0.5</v>
      </c>
      <c r="H356" s="7">
        <f t="shared" si="59"/>
        <v>7800</v>
      </c>
      <c r="I356" s="8">
        <v>0.01</v>
      </c>
      <c r="J356" s="7">
        <f t="shared" si="60"/>
        <v>7878</v>
      </c>
      <c r="K356" s="6">
        <v>0</v>
      </c>
      <c r="L356" s="9">
        <f t="shared" si="61"/>
        <v>1</v>
      </c>
      <c r="M356" s="9">
        <f t="shared" si="65"/>
        <v>1</v>
      </c>
      <c r="N356" s="9">
        <f t="shared" si="65"/>
        <v>1</v>
      </c>
      <c r="O356" s="10">
        <f t="shared" si="63"/>
        <v>3</v>
      </c>
      <c r="P356" s="7">
        <f t="shared" si="64"/>
        <v>7881</v>
      </c>
      <c r="Q356" s="30"/>
    </row>
    <row r="357" spans="1:17" s="28" customFormat="1" ht="48">
      <c r="A357" s="25" t="s">
        <v>647</v>
      </c>
      <c r="B357" s="25" t="s">
        <v>166</v>
      </c>
      <c r="C357" s="26" t="s">
        <v>648</v>
      </c>
      <c r="D357" s="5">
        <v>1</v>
      </c>
      <c r="E357" s="11">
        <v>21400</v>
      </c>
      <c r="F357" s="7">
        <f t="shared" si="58"/>
        <v>21400</v>
      </c>
      <c r="G357" s="27">
        <v>0.5</v>
      </c>
      <c r="H357" s="7">
        <f t="shared" si="59"/>
        <v>10700</v>
      </c>
      <c r="I357" s="8">
        <v>0.01</v>
      </c>
      <c r="J357" s="7">
        <f t="shared" si="60"/>
        <v>10807</v>
      </c>
      <c r="K357" s="6">
        <v>0</v>
      </c>
      <c r="L357" s="9">
        <f t="shared" si="61"/>
        <v>1</v>
      </c>
      <c r="M357" s="9">
        <f t="shared" si="65"/>
        <v>1</v>
      </c>
      <c r="N357" s="9">
        <f t="shared" si="65"/>
        <v>1</v>
      </c>
      <c r="O357" s="10">
        <f t="shared" si="63"/>
        <v>3</v>
      </c>
      <c r="P357" s="7">
        <f t="shared" si="64"/>
        <v>10810</v>
      </c>
      <c r="Q357" s="30"/>
    </row>
    <row r="358" spans="1:17" s="28" customFormat="1" ht="48">
      <c r="A358" s="25" t="s">
        <v>649</v>
      </c>
      <c r="B358" s="25" t="s">
        <v>166</v>
      </c>
      <c r="C358" s="26" t="s">
        <v>650</v>
      </c>
      <c r="D358" s="5">
        <v>1</v>
      </c>
      <c r="E358" s="11">
        <v>18170</v>
      </c>
      <c r="F358" s="7">
        <f t="shared" si="58"/>
        <v>18170</v>
      </c>
      <c r="G358" s="27">
        <v>0.5</v>
      </c>
      <c r="H358" s="7">
        <f t="shared" si="59"/>
        <v>9085</v>
      </c>
      <c r="I358" s="8">
        <v>0.01</v>
      </c>
      <c r="J358" s="7">
        <f t="shared" si="60"/>
        <v>9175.85</v>
      </c>
      <c r="K358" s="6">
        <v>0</v>
      </c>
      <c r="L358" s="9">
        <f t="shared" si="61"/>
        <v>1</v>
      </c>
      <c r="M358" s="9">
        <f t="shared" si="65"/>
        <v>1</v>
      </c>
      <c r="N358" s="9">
        <f t="shared" si="65"/>
        <v>1</v>
      </c>
      <c r="O358" s="10">
        <f t="shared" si="63"/>
        <v>3</v>
      </c>
      <c r="P358" s="7">
        <f t="shared" si="64"/>
        <v>9178.85</v>
      </c>
      <c r="Q358" s="30"/>
    </row>
    <row r="359" spans="1:17" s="28" customFormat="1" ht="36">
      <c r="A359" s="25" t="s">
        <v>651</v>
      </c>
      <c r="B359" s="25" t="s">
        <v>166</v>
      </c>
      <c r="C359" s="26" t="s">
        <v>652</v>
      </c>
      <c r="D359" s="5">
        <v>1</v>
      </c>
      <c r="E359" s="11">
        <v>3200</v>
      </c>
      <c r="F359" s="7">
        <f t="shared" si="58"/>
        <v>3200</v>
      </c>
      <c r="G359" s="27">
        <v>0.5</v>
      </c>
      <c r="H359" s="7">
        <f t="shared" si="59"/>
        <v>1600</v>
      </c>
      <c r="I359" s="8">
        <v>0.01</v>
      </c>
      <c r="J359" s="7">
        <f t="shared" si="60"/>
        <v>1616</v>
      </c>
      <c r="K359" s="6">
        <v>0</v>
      </c>
      <c r="L359" s="9">
        <f t="shared" si="61"/>
        <v>1</v>
      </c>
      <c r="M359" s="9">
        <f t="shared" si="65"/>
        <v>1</v>
      </c>
      <c r="N359" s="9">
        <f t="shared" si="65"/>
        <v>1</v>
      </c>
      <c r="O359" s="10">
        <f t="shared" si="63"/>
        <v>3</v>
      </c>
      <c r="P359" s="7">
        <f t="shared" si="64"/>
        <v>1619</v>
      </c>
      <c r="Q359" s="30"/>
    </row>
    <row r="360" spans="1:17" s="28" customFormat="1" ht="48">
      <c r="A360" s="25" t="s">
        <v>653</v>
      </c>
      <c r="B360" s="25" t="s">
        <v>166</v>
      </c>
      <c r="C360" s="26" t="s">
        <v>654</v>
      </c>
      <c r="D360" s="5">
        <v>1</v>
      </c>
      <c r="E360" s="11">
        <v>3200</v>
      </c>
      <c r="F360" s="7">
        <f t="shared" si="58"/>
        <v>3200</v>
      </c>
      <c r="G360" s="27">
        <v>0.5</v>
      </c>
      <c r="H360" s="7">
        <f t="shared" si="59"/>
        <v>1600</v>
      </c>
      <c r="I360" s="8">
        <v>0.01</v>
      </c>
      <c r="J360" s="7">
        <f t="shared" si="60"/>
        <v>1616</v>
      </c>
      <c r="K360" s="6">
        <v>0</v>
      </c>
      <c r="L360" s="9">
        <f t="shared" si="61"/>
        <v>1</v>
      </c>
      <c r="M360" s="9">
        <f t="shared" si="65"/>
        <v>1</v>
      </c>
      <c r="N360" s="9">
        <f t="shared" si="65"/>
        <v>1</v>
      </c>
      <c r="O360" s="10">
        <f t="shared" si="63"/>
        <v>3</v>
      </c>
      <c r="P360" s="7">
        <f t="shared" si="64"/>
        <v>1619</v>
      </c>
      <c r="Q360" s="30"/>
    </row>
    <row r="361" spans="1:17" s="28" customFormat="1" ht="60">
      <c r="A361" s="25" t="s">
        <v>655</v>
      </c>
      <c r="B361" s="25" t="s">
        <v>166</v>
      </c>
      <c r="C361" s="26" t="s">
        <v>656</v>
      </c>
      <c r="D361" s="5">
        <v>1</v>
      </c>
      <c r="E361" s="11">
        <v>3500</v>
      </c>
      <c r="F361" s="7">
        <f t="shared" si="58"/>
        <v>3500</v>
      </c>
      <c r="G361" s="27">
        <v>0.5</v>
      </c>
      <c r="H361" s="7">
        <f t="shared" si="59"/>
        <v>1750</v>
      </c>
      <c r="I361" s="8">
        <v>0.01</v>
      </c>
      <c r="J361" s="7">
        <f t="shared" si="60"/>
        <v>1767.5</v>
      </c>
      <c r="K361" s="6">
        <v>0</v>
      </c>
      <c r="L361" s="9">
        <f t="shared" si="61"/>
        <v>1</v>
      </c>
      <c r="M361" s="9">
        <f t="shared" si="65"/>
        <v>1</v>
      </c>
      <c r="N361" s="9">
        <f t="shared" si="65"/>
        <v>1</v>
      </c>
      <c r="O361" s="10">
        <f t="shared" si="63"/>
        <v>3</v>
      </c>
      <c r="P361" s="7">
        <f t="shared" si="64"/>
        <v>1770.5</v>
      </c>
      <c r="Q361" s="30"/>
    </row>
    <row r="362" spans="1:17" s="28" customFormat="1" ht="60">
      <c r="A362" s="25" t="s">
        <v>657</v>
      </c>
      <c r="B362" s="25" t="s">
        <v>166</v>
      </c>
      <c r="C362" s="26" t="s">
        <v>658</v>
      </c>
      <c r="D362" s="5">
        <v>1</v>
      </c>
      <c r="E362" s="11">
        <v>2500</v>
      </c>
      <c r="F362" s="7">
        <f t="shared" si="58"/>
        <v>2500</v>
      </c>
      <c r="G362" s="27">
        <v>0.5</v>
      </c>
      <c r="H362" s="7">
        <f t="shared" si="59"/>
        <v>1250</v>
      </c>
      <c r="I362" s="8">
        <v>0.01</v>
      </c>
      <c r="J362" s="7">
        <f t="shared" si="60"/>
        <v>1262.5</v>
      </c>
      <c r="K362" s="6">
        <v>0</v>
      </c>
      <c r="L362" s="9">
        <f t="shared" si="61"/>
        <v>1</v>
      </c>
      <c r="M362" s="9">
        <f t="shared" si="65"/>
        <v>1</v>
      </c>
      <c r="N362" s="9">
        <f t="shared" si="65"/>
        <v>1</v>
      </c>
      <c r="O362" s="10">
        <f t="shared" si="63"/>
        <v>3</v>
      </c>
      <c r="P362" s="7">
        <f t="shared" si="64"/>
        <v>1265.5</v>
      </c>
      <c r="Q362" s="30"/>
    </row>
    <row r="363" spans="1:17" s="28" customFormat="1" ht="24">
      <c r="A363" s="25" t="s">
        <v>659</v>
      </c>
      <c r="B363" s="25" t="s">
        <v>166</v>
      </c>
      <c r="C363" s="26" t="s">
        <v>660</v>
      </c>
      <c r="D363" s="5">
        <v>1</v>
      </c>
      <c r="E363" s="11">
        <v>3000</v>
      </c>
      <c r="F363" s="7">
        <f t="shared" si="58"/>
        <v>3000</v>
      </c>
      <c r="G363" s="27">
        <v>0.5</v>
      </c>
      <c r="H363" s="7">
        <f t="shared" si="59"/>
        <v>1500</v>
      </c>
      <c r="I363" s="8">
        <v>0.01</v>
      </c>
      <c r="J363" s="7">
        <f t="shared" si="60"/>
        <v>1515</v>
      </c>
      <c r="K363" s="6">
        <v>0</v>
      </c>
      <c r="L363" s="9">
        <f t="shared" si="61"/>
        <v>1</v>
      </c>
      <c r="M363" s="9">
        <f t="shared" si="65"/>
        <v>1</v>
      </c>
      <c r="N363" s="9">
        <f t="shared" si="65"/>
        <v>1</v>
      </c>
      <c r="O363" s="10">
        <f t="shared" si="63"/>
        <v>3</v>
      </c>
      <c r="P363" s="7">
        <f t="shared" si="64"/>
        <v>1518</v>
      </c>
      <c r="Q363" s="30"/>
    </row>
    <row r="364" spans="1:17" s="28" customFormat="1" ht="60">
      <c r="A364" s="25" t="s">
        <v>661</v>
      </c>
      <c r="B364" s="25" t="s">
        <v>166</v>
      </c>
      <c r="C364" s="26" t="s">
        <v>662</v>
      </c>
      <c r="D364" s="5">
        <v>1</v>
      </c>
      <c r="E364" s="11">
        <v>2000</v>
      </c>
      <c r="F364" s="7">
        <f t="shared" si="58"/>
        <v>2000</v>
      </c>
      <c r="G364" s="27">
        <v>0.5</v>
      </c>
      <c r="H364" s="7">
        <f t="shared" si="59"/>
        <v>1000</v>
      </c>
      <c r="I364" s="8">
        <v>0.01</v>
      </c>
      <c r="J364" s="7">
        <f t="shared" si="60"/>
        <v>1010</v>
      </c>
      <c r="K364" s="6">
        <v>0</v>
      </c>
      <c r="L364" s="9">
        <f t="shared" si="61"/>
        <v>1</v>
      </c>
      <c r="M364" s="9">
        <f t="shared" si="65"/>
        <v>1</v>
      </c>
      <c r="N364" s="9">
        <f t="shared" si="65"/>
        <v>1</v>
      </c>
      <c r="O364" s="10">
        <f t="shared" si="63"/>
        <v>3</v>
      </c>
      <c r="P364" s="7">
        <f t="shared" si="64"/>
        <v>1013</v>
      </c>
      <c r="Q364" s="30"/>
    </row>
    <row r="365" spans="1:17" s="28" customFormat="1" ht="60">
      <c r="A365" s="25" t="s">
        <v>663</v>
      </c>
      <c r="B365" s="25" t="s">
        <v>166</v>
      </c>
      <c r="C365" s="26" t="s">
        <v>664</v>
      </c>
      <c r="D365" s="5">
        <v>1</v>
      </c>
      <c r="E365" s="11">
        <v>51900</v>
      </c>
      <c r="F365" s="7">
        <f t="shared" si="58"/>
        <v>51900</v>
      </c>
      <c r="G365" s="27">
        <v>0.5</v>
      </c>
      <c r="H365" s="7">
        <f t="shared" si="59"/>
        <v>25950</v>
      </c>
      <c r="I365" s="8">
        <v>0.01</v>
      </c>
      <c r="J365" s="7">
        <f t="shared" si="60"/>
        <v>26209.5</v>
      </c>
      <c r="K365" s="6">
        <v>0</v>
      </c>
      <c r="L365" s="9">
        <f t="shared" si="61"/>
        <v>1</v>
      </c>
      <c r="M365" s="9">
        <f t="shared" si="65"/>
        <v>1</v>
      </c>
      <c r="N365" s="9">
        <f t="shared" si="65"/>
        <v>1</v>
      </c>
      <c r="O365" s="10">
        <f t="shared" si="63"/>
        <v>3</v>
      </c>
      <c r="P365" s="7">
        <f t="shared" si="64"/>
        <v>26212.5</v>
      </c>
      <c r="Q365" s="30"/>
    </row>
    <row r="366" spans="1:17" s="28" customFormat="1" ht="72">
      <c r="A366" s="25" t="s">
        <v>665</v>
      </c>
      <c r="B366" s="25" t="s">
        <v>166</v>
      </c>
      <c r="C366" s="26" t="s">
        <v>666</v>
      </c>
      <c r="D366" s="5">
        <v>1</v>
      </c>
      <c r="E366" s="11">
        <v>110500</v>
      </c>
      <c r="F366" s="7">
        <f t="shared" si="58"/>
        <v>110500</v>
      </c>
      <c r="G366" s="27">
        <v>0.5</v>
      </c>
      <c r="H366" s="7">
        <f t="shared" si="59"/>
        <v>55250</v>
      </c>
      <c r="I366" s="8">
        <v>0.01</v>
      </c>
      <c r="J366" s="7">
        <f t="shared" si="60"/>
        <v>55802.5</v>
      </c>
      <c r="K366" s="6">
        <v>0</v>
      </c>
      <c r="L366" s="9">
        <f t="shared" si="61"/>
        <v>1</v>
      </c>
      <c r="M366" s="9">
        <f t="shared" si="65"/>
        <v>1</v>
      </c>
      <c r="N366" s="9">
        <f t="shared" si="65"/>
        <v>1</v>
      </c>
      <c r="O366" s="10">
        <f t="shared" si="63"/>
        <v>3</v>
      </c>
      <c r="P366" s="7">
        <f t="shared" si="64"/>
        <v>55805.5</v>
      </c>
      <c r="Q366" s="30"/>
    </row>
    <row r="367" spans="1:17" s="28" customFormat="1" ht="72">
      <c r="A367" s="25" t="s">
        <v>667</v>
      </c>
      <c r="B367" s="25" t="s">
        <v>166</v>
      </c>
      <c r="C367" s="26" t="s">
        <v>668</v>
      </c>
      <c r="D367" s="5">
        <v>1</v>
      </c>
      <c r="E367" s="11">
        <v>164700</v>
      </c>
      <c r="F367" s="7">
        <f t="shared" si="58"/>
        <v>164700</v>
      </c>
      <c r="G367" s="27">
        <v>0.5</v>
      </c>
      <c r="H367" s="7">
        <f t="shared" si="59"/>
        <v>82350</v>
      </c>
      <c r="I367" s="8">
        <v>0.01</v>
      </c>
      <c r="J367" s="7">
        <f t="shared" si="60"/>
        <v>83173.5</v>
      </c>
      <c r="K367" s="6">
        <v>0</v>
      </c>
      <c r="L367" s="9">
        <f t="shared" si="61"/>
        <v>1</v>
      </c>
      <c r="M367" s="9">
        <f t="shared" si="65"/>
        <v>1</v>
      </c>
      <c r="N367" s="9">
        <f t="shared" si="65"/>
        <v>1</v>
      </c>
      <c r="O367" s="10">
        <f t="shared" si="63"/>
        <v>3</v>
      </c>
      <c r="P367" s="7">
        <f t="shared" si="64"/>
        <v>83176.5</v>
      </c>
      <c r="Q367" s="30"/>
    </row>
    <row r="368" spans="1:17" s="28" customFormat="1" ht="36">
      <c r="A368" s="25" t="s">
        <v>669</v>
      </c>
      <c r="B368" s="25" t="s">
        <v>166</v>
      </c>
      <c r="C368" s="26" t="s">
        <v>652</v>
      </c>
      <c r="D368" s="5">
        <v>1</v>
      </c>
      <c r="E368" s="11">
        <v>3200</v>
      </c>
      <c r="F368" s="7">
        <f t="shared" si="58"/>
        <v>3200</v>
      </c>
      <c r="G368" s="27">
        <v>0.5</v>
      </c>
      <c r="H368" s="7">
        <f t="shared" si="59"/>
        <v>1600</v>
      </c>
      <c r="I368" s="8">
        <v>0.01</v>
      </c>
      <c r="J368" s="7">
        <f t="shared" si="60"/>
        <v>1616</v>
      </c>
      <c r="K368" s="6">
        <v>0</v>
      </c>
      <c r="L368" s="9">
        <f t="shared" si="61"/>
        <v>1</v>
      </c>
      <c r="M368" s="9">
        <f t="shared" si="65"/>
        <v>1</v>
      </c>
      <c r="N368" s="9">
        <f t="shared" si="65"/>
        <v>1</v>
      </c>
      <c r="O368" s="10">
        <f t="shared" si="63"/>
        <v>3</v>
      </c>
      <c r="P368" s="7">
        <f t="shared" si="64"/>
        <v>1619</v>
      </c>
      <c r="Q368" s="30"/>
    </row>
    <row r="369" spans="1:17" s="28" customFormat="1" ht="36">
      <c r="A369" s="25" t="s">
        <v>670</v>
      </c>
      <c r="B369" s="25" t="s">
        <v>166</v>
      </c>
      <c r="C369" s="26" t="s">
        <v>652</v>
      </c>
      <c r="D369" s="5">
        <v>1</v>
      </c>
      <c r="E369" s="11">
        <v>3050</v>
      </c>
      <c r="F369" s="7">
        <f t="shared" si="58"/>
        <v>3050</v>
      </c>
      <c r="G369" s="27">
        <v>0.5</v>
      </c>
      <c r="H369" s="7">
        <f t="shared" si="59"/>
        <v>1525</v>
      </c>
      <c r="I369" s="8">
        <v>0.01</v>
      </c>
      <c r="J369" s="7">
        <f t="shared" si="60"/>
        <v>1540.25</v>
      </c>
      <c r="K369" s="6">
        <v>0</v>
      </c>
      <c r="L369" s="9">
        <f t="shared" si="61"/>
        <v>1</v>
      </c>
      <c r="M369" s="9">
        <f t="shared" si="65"/>
        <v>1</v>
      </c>
      <c r="N369" s="9">
        <f t="shared" si="65"/>
        <v>1</v>
      </c>
      <c r="O369" s="10">
        <f t="shared" si="63"/>
        <v>3</v>
      </c>
      <c r="P369" s="7">
        <f t="shared" si="64"/>
        <v>1543.25</v>
      </c>
      <c r="Q369" s="30"/>
    </row>
    <row r="370" spans="1:17" s="28" customFormat="1" ht="60">
      <c r="A370" s="25" t="s">
        <v>671</v>
      </c>
      <c r="B370" s="25" t="s">
        <v>166</v>
      </c>
      <c r="C370" s="26" t="s">
        <v>672</v>
      </c>
      <c r="D370" s="5">
        <v>1</v>
      </c>
      <c r="E370" s="11">
        <v>3000</v>
      </c>
      <c r="F370" s="7">
        <f t="shared" si="58"/>
        <v>3000</v>
      </c>
      <c r="G370" s="27">
        <v>0.5</v>
      </c>
      <c r="H370" s="7">
        <f t="shared" si="59"/>
        <v>1500</v>
      </c>
      <c r="I370" s="8">
        <v>0.01</v>
      </c>
      <c r="J370" s="7">
        <f t="shared" si="60"/>
        <v>1515</v>
      </c>
      <c r="K370" s="6">
        <v>0</v>
      </c>
      <c r="L370" s="9">
        <f t="shared" si="61"/>
        <v>1</v>
      </c>
      <c r="M370" s="9">
        <f t="shared" ref="M370:N381" si="66">L370</f>
        <v>1</v>
      </c>
      <c r="N370" s="9">
        <f t="shared" si="66"/>
        <v>1</v>
      </c>
      <c r="O370" s="10">
        <f t="shared" si="63"/>
        <v>3</v>
      </c>
      <c r="P370" s="7">
        <f t="shared" si="64"/>
        <v>1518</v>
      </c>
      <c r="Q370" s="30"/>
    </row>
    <row r="371" spans="1:17" s="28" customFormat="1" ht="24">
      <c r="A371" s="25" t="s">
        <v>673</v>
      </c>
      <c r="B371" s="25" t="s">
        <v>166</v>
      </c>
      <c r="C371" s="26" t="s">
        <v>660</v>
      </c>
      <c r="D371" s="5">
        <v>1</v>
      </c>
      <c r="E371" s="11">
        <v>3500</v>
      </c>
      <c r="F371" s="7">
        <f t="shared" si="58"/>
        <v>3500</v>
      </c>
      <c r="G371" s="27">
        <v>0.5</v>
      </c>
      <c r="H371" s="7">
        <f t="shared" si="59"/>
        <v>1750</v>
      </c>
      <c r="I371" s="8">
        <v>0.01</v>
      </c>
      <c r="J371" s="7">
        <f t="shared" si="60"/>
        <v>1767.5</v>
      </c>
      <c r="K371" s="6">
        <v>0</v>
      </c>
      <c r="L371" s="9">
        <f t="shared" si="61"/>
        <v>1</v>
      </c>
      <c r="M371" s="9">
        <f t="shared" si="66"/>
        <v>1</v>
      </c>
      <c r="N371" s="9">
        <f t="shared" si="66"/>
        <v>1</v>
      </c>
      <c r="O371" s="10">
        <f t="shared" si="63"/>
        <v>3</v>
      </c>
      <c r="P371" s="7">
        <f t="shared" si="64"/>
        <v>1770.5</v>
      </c>
      <c r="Q371" s="30"/>
    </row>
    <row r="372" spans="1:17" s="28" customFormat="1" ht="60">
      <c r="A372" s="25" t="s">
        <v>661</v>
      </c>
      <c r="B372" s="25" t="s">
        <v>166</v>
      </c>
      <c r="C372" s="26" t="s">
        <v>662</v>
      </c>
      <c r="D372" s="5">
        <v>1</v>
      </c>
      <c r="E372" s="11">
        <v>2000</v>
      </c>
      <c r="F372" s="7">
        <f t="shared" si="58"/>
        <v>2000</v>
      </c>
      <c r="G372" s="27">
        <v>0.5</v>
      </c>
      <c r="H372" s="7">
        <f t="shared" si="59"/>
        <v>1000</v>
      </c>
      <c r="I372" s="8">
        <v>0.01</v>
      </c>
      <c r="J372" s="7">
        <f t="shared" si="60"/>
        <v>1010</v>
      </c>
      <c r="K372" s="6">
        <v>0</v>
      </c>
      <c r="L372" s="9">
        <f t="shared" si="61"/>
        <v>1</v>
      </c>
      <c r="M372" s="9">
        <f t="shared" si="66"/>
        <v>1</v>
      </c>
      <c r="N372" s="9">
        <f t="shared" si="66"/>
        <v>1</v>
      </c>
      <c r="O372" s="10">
        <f t="shared" si="63"/>
        <v>3</v>
      </c>
      <c r="P372" s="7">
        <f t="shared" si="64"/>
        <v>1013</v>
      </c>
      <c r="Q372" s="30"/>
    </row>
    <row r="373" spans="1:17" s="28" customFormat="1" ht="72">
      <c r="A373" s="25" t="s">
        <v>674</v>
      </c>
      <c r="B373" s="25" t="s">
        <v>166</v>
      </c>
      <c r="C373" s="26" t="s">
        <v>675</v>
      </c>
      <c r="D373" s="5">
        <v>1</v>
      </c>
      <c r="E373" s="11">
        <v>3000</v>
      </c>
      <c r="F373" s="7">
        <f t="shared" si="58"/>
        <v>3000</v>
      </c>
      <c r="G373" s="27">
        <v>0.5</v>
      </c>
      <c r="H373" s="7">
        <f t="shared" si="59"/>
        <v>1500</v>
      </c>
      <c r="I373" s="8">
        <v>0.01</v>
      </c>
      <c r="J373" s="7">
        <f t="shared" si="60"/>
        <v>1515</v>
      </c>
      <c r="K373" s="6">
        <v>0</v>
      </c>
      <c r="L373" s="9">
        <f t="shared" si="61"/>
        <v>1</v>
      </c>
      <c r="M373" s="9">
        <f t="shared" si="66"/>
        <v>1</v>
      </c>
      <c r="N373" s="9">
        <f t="shared" si="66"/>
        <v>1</v>
      </c>
      <c r="O373" s="10">
        <f t="shared" si="63"/>
        <v>3</v>
      </c>
      <c r="P373" s="7">
        <f t="shared" si="64"/>
        <v>1518</v>
      </c>
      <c r="Q373" s="30"/>
    </row>
    <row r="374" spans="1:17" s="28" customFormat="1" ht="60">
      <c r="A374" s="25" t="s">
        <v>676</v>
      </c>
      <c r="B374" s="25" t="s">
        <v>166</v>
      </c>
      <c r="C374" s="26" t="s">
        <v>677</v>
      </c>
      <c r="D374" s="5">
        <v>1</v>
      </c>
      <c r="E374" s="11">
        <v>3000</v>
      </c>
      <c r="F374" s="7">
        <f t="shared" si="58"/>
        <v>3000</v>
      </c>
      <c r="G374" s="27">
        <v>0.5</v>
      </c>
      <c r="H374" s="7">
        <f t="shared" si="59"/>
        <v>1500</v>
      </c>
      <c r="I374" s="8">
        <v>0.01</v>
      </c>
      <c r="J374" s="7">
        <f t="shared" si="60"/>
        <v>1515</v>
      </c>
      <c r="K374" s="6">
        <v>0</v>
      </c>
      <c r="L374" s="9">
        <f t="shared" si="61"/>
        <v>1</v>
      </c>
      <c r="M374" s="9">
        <f t="shared" si="66"/>
        <v>1</v>
      </c>
      <c r="N374" s="9">
        <f t="shared" si="66"/>
        <v>1</v>
      </c>
      <c r="O374" s="10">
        <f t="shared" si="63"/>
        <v>3</v>
      </c>
      <c r="P374" s="7">
        <f t="shared" si="64"/>
        <v>1518</v>
      </c>
      <c r="Q374" s="30"/>
    </row>
    <row r="375" spans="1:17" s="28" customFormat="1" ht="72">
      <c r="A375" s="25" t="s">
        <v>678</v>
      </c>
      <c r="B375" s="25" t="s">
        <v>166</v>
      </c>
      <c r="C375" s="26" t="s">
        <v>679</v>
      </c>
      <c r="D375" s="5">
        <v>1</v>
      </c>
      <c r="E375" s="11">
        <v>2400</v>
      </c>
      <c r="F375" s="7">
        <f t="shared" si="58"/>
        <v>2400</v>
      </c>
      <c r="G375" s="27">
        <v>0.5</v>
      </c>
      <c r="H375" s="7">
        <f t="shared" si="59"/>
        <v>1200</v>
      </c>
      <c r="I375" s="8">
        <v>0.01</v>
      </c>
      <c r="J375" s="7">
        <f t="shared" si="60"/>
        <v>1212</v>
      </c>
      <c r="K375" s="6">
        <v>0</v>
      </c>
      <c r="L375" s="9">
        <f t="shared" si="61"/>
        <v>1</v>
      </c>
      <c r="M375" s="9">
        <f t="shared" si="66"/>
        <v>1</v>
      </c>
      <c r="N375" s="9">
        <f t="shared" si="66"/>
        <v>1</v>
      </c>
      <c r="O375" s="10">
        <f t="shared" si="63"/>
        <v>3</v>
      </c>
      <c r="P375" s="7">
        <f t="shared" si="64"/>
        <v>1215</v>
      </c>
      <c r="Q375" s="30"/>
    </row>
    <row r="376" spans="1:17" s="28" customFormat="1" ht="60">
      <c r="A376" s="25" t="s">
        <v>680</v>
      </c>
      <c r="B376" s="25" t="s">
        <v>166</v>
      </c>
      <c r="C376" s="26" t="s">
        <v>681</v>
      </c>
      <c r="D376" s="5">
        <v>1</v>
      </c>
      <c r="E376" s="11">
        <v>70800</v>
      </c>
      <c r="F376" s="7">
        <f t="shared" si="58"/>
        <v>70800</v>
      </c>
      <c r="G376" s="27">
        <v>0.5</v>
      </c>
      <c r="H376" s="7">
        <f t="shared" si="59"/>
        <v>35400</v>
      </c>
      <c r="I376" s="8">
        <v>0.01</v>
      </c>
      <c r="J376" s="7">
        <f t="shared" si="60"/>
        <v>35754</v>
      </c>
      <c r="K376" s="6">
        <v>0</v>
      </c>
      <c r="L376" s="9">
        <f t="shared" si="61"/>
        <v>1</v>
      </c>
      <c r="M376" s="9">
        <f t="shared" si="66"/>
        <v>1</v>
      </c>
      <c r="N376" s="9">
        <f t="shared" si="66"/>
        <v>1</v>
      </c>
      <c r="O376" s="10">
        <f t="shared" si="63"/>
        <v>3</v>
      </c>
      <c r="P376" s="7">
        <f t="shared" si="64"/>
        <v>35757</v>
      </c>
      <c r="Q376" s="30"/>
    </row>
    <row r="377" spans="1:17" s="28" customFormat="1" ht="168">
      <c r="A377" s="25" t="s">
        <v>682</v>
      </c>
      <c r="B377" s="25" t="s">
        <v>166</v>
      </c>
      <c r="C377" s="26" t="s">
        <v>683</v>
      </c>
      <c r="D377" s="5">
        <v>1</v>
      </c>
      <c r="E377" s="11">
        <v>193393</v>
      </c>
      <c r="F377" s="7">
        <f t="shared" si="58"/>
        <v>193393</v>
      </c>
      <c r="G377" s="27">
        <v>0.5</v>
      </c>
      <c r="H377" s="7">
        <f t="shared" si="59"/>
        <v>96696.5</v>
      </c>
      <c r="I377" s="8">
        <v>0.01</v>
      </c>
      <c r="J377" s="7">
        <f t="shared" si="60"/>
        <v>97663.464999999997</v>
      </c>
      <c r="K377" s="6">
        <v>0</v>
      </c>
      <c r="L377" s="9">
        <f t="shared" si="61"/>
        <v>1</v>
      </c>
      <c r="M377" s="9">
        <f t="shared" si="66"/>
        <v>1</v>
      </c>
      <c r="N377" s="9">
        <f t="shared" si="66"/>
        <v>1</v>
      </c>
      <c r="O377" s="10">
        <f t="shared" si="63"/>
        <v>3</v>
      </c>
      <c r="P377" s="7">
        <f t="shared" si="64"/>
        <v>97666.464999999997</v>
      </c>
      <c r="Q377" s="30"/>
    </row>
    <row r="378" spans="1:17" s="28" customFormat="1" ht="24">
      <c r="A378" s="2" t="s">
        <v>684</v>
      </c>
      <c r="B378" s="25" t="s">
        <v>166</v>
      </c>
      <c r="C378" s="12" t="s">
        <v>685</v>
      </c>
      <c r="D378" s="5">
        <v>1</v>
      </c>
      <c r="E378" s="11">
        <v>100000</v>
      </c>
      <c r="F378" s="7">
        <f t="shared" si="58"/>
        <v>100000</v>
      </c>
      <c r="G378" s="27">
        <v>0.5</v>
      </c>
      <c r="H378" s="7">
        <f t="shared" si="59"/>
        <v>50000</v>
      </c>
      <c r="I378" s="8">
        <v>0.01</v>
      </c>
      <c r="J378" s="7">
        <f t="shared" si="60"/>
        <v>50500</v>
      </c>
      <c r="K378" s="6">
        <v>0</v>
      </c>
      <c r="L378" s="9">
        <f t="shared" si="61"/>
        <v>1</v>
      </c>
      <c r="M378" s="9">
        <f t="shared" si="66"/>
        <v>1</v>
      </c>
      <c r="N378" s="9">
        <f t="shared" si="66"/>
        <v>1</v>
      </c>
      <c r="O378" s="10">
        <f t="shared" si="63"/>
        <v>3</v>
      </c>
      <c r="P378" s="7">
        <f t="shared" si="64"/>
        <v>50503</v>
      </c>
      <c r="Q378" s="30"/>
    </row>
    <row r="379" spans="1:17" s="28" customFormat="1" ht="24">
      <c r="A379" s="2" t="s">
        <v>686</v>
      </c>
      <c r="B379" s="25" t="s">
        <v>166</v>
      </c>
      <c r="C379" s="12" t="s">
        <v>685</v>
      </c>
      <c r="D379" s="5">
        <v>1</v>
      </c>
      <c r="E379" s="11">
        <v>50000</v>
      </c>
      <c r="F379" s="7">
        <f t="shared" si="58"/>
        <v>50000</v>
      </c>
      <c r="G379" s="27">
        <v>0.5</v>
      </c>
      <c r="H379" s="7">
        <f t="shared" si="59"/>
        <v>25000</v>
      </c>
      <c r="I379" s="8">
        <v>0.01</v>
      </c>
      <c r="J379" s="7">
        <f t="shared" si="60"/>
        <v>25250</v>
      </c>
      <c r="K379" s="6">
        <v>0</v>
      </c>
      <c r="L379" s="9">
        <f t="shared" si="61"/>
        <v>1</v>
      </c>
      <c r="M379" s="9">
        <f t="shared" si="66"/>
        <v>1</v>
      </c>
      <c r="N379" s="9">
        <f t="shared" si="66"/>
        <v>1</v>
      </c>
      <c r="O379" s="10">
        <f t="shared" si="63"/>
        <v>3</v>
      </c>
      <c r="P379" s="7">
        <f t="shared" si="64"/>
        <v>25253</v>
      </c>
      <c r="Q379" s="30"/>
    </row>
    <row r="380" spans="1:17" s="28" customFormat="1" ht="24">
      <c r="A380" s="2" t="s">
        <v>687</v>
      </c>
      <c r="B380" s="25" t="s">
        <v>166</v>
      </c>
      <c r="C380" s="12" t="s">
        <v>688</v>
      </c>
      <c r="D380" s="5">
        <v>1</v>
      </c>
      <c r="E380" s="11">
        <v>50000</v>
      </c>
      <c r="F380" s="7">
        <f t="shared" si="58"/>
        <v>50000</v>
      </c>
      <c r="G380" s="27">
        <v>0.5</v>
      </c>
      <c r="H380" s="7">
        <f t="shared" si="59"/>
        <v>25000</v>
      </c>
      <c r="I380" s="8">
        <v>0.01</v>
      </c>
      <c r="J380" s="7">
        <f t="shared" si="60"/>
        <v>25250</v>
      </c>
      <c r="K380" s="6">
        <v>0</v>
      </c>
      <c r="L380" s="9">
        <f t="shared" si="61"/>
        <v>1</v>
      </c>
      <c r="M380" s="9">
        <f t="shared" si="66"/>
        <v>1</v>
      </c>
      <c r="N380" s="9">
        <f t="shared" si="66"/>
        <v>1</v>
      </c>
      <c r="O380" s="10">
        <f t="shared" si="63"/>
        <v>3</v>
      </c>
      <c r="P380" s="7">
        <f t="shared" si="64"/>
        <v>25253</v>
      </c>
      <c r="Q380" s="30"/>
    </row>
    <row r="381" spans="1:17" s="28" customFormat="1" ht="24">
      <c r="A381" s="2" t="s">
        <v>687</v>
      </c>
      <c r="B381" s="25" t="s">
        <v>166</v>
      </c>
      <c r="C381" s="12" t="s">
        <v>689</v>
      </c>
      <c r="D381" s="5">
        <v>1</v>
      </c>
      <c r="E381" s="11">
        <v>100000</v>
      </c>
      <c r="F381" s="7">
        <f t="shared" si="58"/>
        <v>100000</v>
      </c>
      <c r="G381" s="27">
        <v>0.5</v>
      </c>
      <c r="H381" s="7">
        <f t="shared" si="59"/>
        <v>50000</v>
      </c>
      <c r="I381" s="8">
        <v>0.01</v>
      </c>
      <c r="J381" s="7">
        <f t="shared" si="60"/>
        <v>50500</v>
      </c>
      <c r="K381" s="6">
        <v>0</v>
      </c>
      <c r="L381" s="9">
        <f t="shared" si="61"/>
        <v>1</v>
      </c>
      <c r="M381" s="9">
        <f t="shared" si="66"/>
        <v>1</v>
      </c>
      <c r="N381" s="9">
        <f t="shared" si="66"/>
        <v>1</v>
      </c>
      <c r="O381" s="10">
        <f t="shared" si="63"/>
        <v>3</v>
      </c>
      <c r="P381" s="7">
        <f t="shared" si="64"/>
        <v>50503</v>
      </c>
      <c r="Q381" s="30"/>
    </row>
  </sheetData>
  <mergeCells count="3">
    <mergeCell ref="A1:Q1"/>
    <mergeCell ref="A7:Q7"/>
    <mergeCell ref="A81:Q8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2012-12-26T07:01:34Z</dcterms:modified>
</cp:coreProperties>
</file>