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/Users/nakanishi/Dropbox/"/>
    </mc:Choice>
  </mc:AlternateContent>
  <xr:revisionPtr revIDLastSave="0" documentId="8_{B7CBCD8E-947B-D844-B04F-534B3A2C28F0}" xr6:coauthVersionLast="47" xr6:coauthVersionMax="47" xr10:uidLastSave="{00000000-0000-0000-0000-000000000000}"/>
  <bookViews>
    <workbookView xWindow="1380" yWindow="980" windowWidth="27740" windowHeight="15720" xr2:uid="{AD2AC7EB-FF3F-4941-9232-A22464E6C551}"/>
  </bookViews>
  <sheets>
    <sheet name="parts_飼育" sheetId="1" r:id="rId1"/>
  </sheets>
  <definedNames>
    <definedName name="SQK_NBD114_96_barcode73_filterd.nanoclust_out" localSheetId="0">parts_飼育!$E$2:$N$11</definedName>
    <definedName name="SQK_NBD114_96_barcode75_filterd.nanoclust_out" localSheetId="0">parts_飼育!$E$17:$N$24</definedName>
    <definedName name="SQK_NBD114_96_barcode76_filterd.nanoclust_out" localSheetId="0">parts_飼育!$E$25:$N$32</definedName>
    <definedName name="SQK_NBD114_96_barcode77_filterd.nanoclust_out" localSheetId="0">parts_飼育!$E$33:$N$35</definedName>
    <definedName name="SQK_NBD114_96_barcode78_filterd.nanoclust_out" localSheetId="0">parts_飼育!$E$36:$N$42</definedName>
    <definedName name="SQK_NBD114_96_barcode79_filterd.nanoclust_out" localSheetId="0">parts_飼育!$E$43:$N$48</definedName>
    <definedName name="SQK_NBD114_96_barcode81_filterd.nanoclust_out" localSheetId="0">parts_飼育!$E$58:$N$70</definedName>
    <definedName name="SQK_NBD114_96_barcode82_filterd.nanoclust_out" localSheetId="0">parts_飼育!$E$71:$N$79</definedName>
    <definedName name="SQK_NBD114_96_barcode83_filterd.nanoclust_out" localSheetId="0">parts_飼育!$E$80:$N$86</definedName>
    <definedName name="SQK_NBD114_96_barcode84_filterd.nanoclust_out" localSheetId="0">parts_飼育!$E$87:$N$97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0" i="1" l="1"/>
  <c r="O50" i="1"/>
  <c r="O51" i="1"/>
  <c r="O52" i="1"/>
  <c r="O53" i="1"/>
  <c r="O54" i="1"/>
  <c r="O55" i="1"/>
  <c r="O56" i="1"/>
  <c r="O57" i="1"/>
  <c r="O49" i="1"/>
  <c r="O48" i="1"/>
  <c r="O86" i="1"/>
  <c r="O42" i="1"/>
  <c r="O36" i="1"/>
  <c r="O35" i="1"/>
  <c r="O33" i="1"/>
  <c r="O32" i="1"/>
  <c r="O25" i="1"/>
  <c r="O24" i="1"/>
  <c r="O17" i="1"/>
  <c r="O16" i="1"/>
  <c r="O12" i="1"/>
  <c r="O13" i="1"/>
  <c r="O11" i="1"/>
  <c r="F95" i="1" l="1"/>
  <c r="O91" i="1" s="1"/>
  <c r="O85" i="1"/>
  <c r="O84" i="1"/>
  <c r="O83" i="1"/>
  <c r="O82" i="1"/>
  <c r="O81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47" i="1"/>
  <c r="O46" i="1"/>
  <c r="O45" i="1"/>
  <c r="O44" i="1"/>
  <c r="O43" i="1"/>
  <c r="O41" i="1"/>
  <c r="O40" i="1"/>
  <c r="O39" i="1"/>
  <c r="O38" i="1"/>
  <c r="O37" i="1"/>
  <c r="O34" i="1"/>
  <c r="O31" i="1"/>
  <c r="O30" i="1"/>
  <c r="O29" i="1"/>
  <c r="O28" i="1"/>
  <c r="O27" i="1"/>
  <c r="O26" i="1"/>
  <c r="O23" i="1"/>
  <c r="O22" i="1"/>
  <c r="O21" i="1"/>
  <c r="O20" i="1"/>
  <c r="O19" i="1"/>
  <c r="O18" i="1"/>
  <c r="O15" i="1"/>
  <c r="O14" i="1"/>
  <c r="O10" i="1"/>
  <c r="O9" i="1"/>
  <c r="O8" i="1"/>
  <c r="O7" i="1"/>
  <c r="O6" i="1"/>
  <c r="O5" i="1"/>
  <c r="O4" i="1"/>
  <c r="O3" i="1"/>
  <c r="O2" i="1"/>
  <c r="O88" i="1" l="1"/>
  <c r="O97" i="1"/>
  <c r="O87" i="1"/>
  <c r="O89" i="1"/>
  <c r="O90" i="1"/>
  <c r="O92" i="1"/>
  <c r="O93" i="1"/>
  <c r="O96" i="1"/>
  <c r="O94" i="1"/>
  <c r="O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B9A480-89CC-894B-9514-A49DF5BFE32E}" name="SQK-NBD114-96_barcode73_filterd.nanoclust_out" type="6" refreshedVersion="8" background="1" saveData="1">
    <textPr codePage="10001" sourceFile="/Users/nakanishi/Dropbox/00_16S_rRNA/Nanopore_sequencing/NB0012/20241003_0249_MN36499_AVJ469_c244a97d/NanoCLUST/barcode73/SQK-NBD114-96_barcode73_filterd/SQK-NBD114-96_barcode73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82CDE740-6F4C-7444-903E-81C51B1EE1C2}" name="SQK-NBD114-96_barcode75_filterd.nanoclust_out" type="6" refreshedVersion="8" background="1" saveData="1">
    <textPr codePage="10001" sourceFile="/Users/nakanishi/Dropbox/00_16S_rRNA/Nanopore_sequencing/NB0012/20241003_0249_MN36499_AVJ469_c244a97d/NanoCLUST/barcode75/SQK-NBD114-96_barcode75_filterd/SQK-NBD114-96_barcode75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4ACCBEFB-421B-514C-A1DA-4C1F8DBA6993}" name="SQK-NBD114-96_barcode76_filterd.nanoclust_out" type="6" refreshedVersion="8" background="1" saveData="1">
    <textPr codePage="10001" sourceFile="/Users/nakanishi/Dropbox/00_16S_rRNA/Nanopore_sequencing/NB0012/20241003_0249_MN36499_AVJ469_c244a97d/NanoCLUST/barcode76/SQK-NBD114-96_barcode76_filterd/SQK-NBD114-96_barcode76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A8B95620-D3A0-964C-84C4-0F2E4928B7CD}" name="SQK-NBD114-96_barcode77_filterd.nanoclust_out" type="6" refreshedVersion="8" background="1" saveData="1">
    <textPr codePage="10001" sourceFile="/Users/nakanishi/Dropbox/00_16S_rRNA/Nanopore_sequencing/NB0012/20241003_0249_MN36499_AVJ469_c244a97d/NanoCLUST/barcode77/SQK-NBD114-96_barcode77_filterd/SQK-NBD114-96_barcode77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89DCBBBA-B368-E645-8DA6-1FC060933B71}" name="SQK-NBD114-96_barcode78_filterd.nanoclust_out" type="6" refreshedVersion="8" background="1" saveData="1">
    <textPr codePage="10001" sourceFile="/Users/nakanishi/Dropbox/00_16S_rRNA/Nanopore_sequencing/NB0012/20241003_0249_MN36499_AVJ469_c244a97d/NanoCLUST/barcode78/SQK-NBD114-96_barcode78_filterd/SQK-NBD114-96_barcode78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D7BC59B0-DD93-D344-91FE-29B810927DD5}" name="SQK-NBD114-96_barcode79_filterd.nanoclust_out" type="6" refreshedVersion="8" background="1" saveData="1">
    <textPr codePage="10001" sourceFile="/Users/nakanishi/Dropbox/00_16S_rRNA/Nanopore_sequencing/NB0012/20241003_0249_MN36499_AVJ469_c244a97d/NanoCLUST/barcode79/SQK-NBD114-96_barcode79_filterd/SQK-NBD114-96_barcode79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0FDE2D6-7C19-E748-9E3D-0709A5549098}" name="SQK-NBD114-96_barcode81_filterd.nanoclust_out" type="6" refreshedVersion="8" background="1" saveData="1">
    <textPr codePage="10001" sourceFile="/Users/nakanishi/Dropbox/00_16S_rRNA/Nanopore_sequencing/NB0012/20241003_0249_MN36499_AVJ469_c244a97d/NanoCLUST/barcode81/SQK-NBD114-96_barcode81_filterd/SQK-NBD114-96_barcode81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86D9B2A8-1152-9E47-A60B-2929EF3535B9}" name="SQK-NBD114-96_barcode82_filterd.nanoclust_out" type="6" refreshedVersion="8" background="1" saveData="1">
    <textPr codePage="10001" sourceFile="/Users/nakanishi/Dropbox/00_16S_rRNA/Nanopore_sequencing/NB0012/20241003_0249_MN36499_AVJ469_c244a97d/NanoCLUST/barcode82/SQK-NBD114-96_barcode82_filterd/SQK-NBD114-96_barcode82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FFC3FDE2-C76F-7148-BE4F-727A943AB763}" name="SQK-NBD114-96_barcode83_filterd.nanoclust_out" type="6" refreshedVersion="8" background="1" saveData="1">
    <textPr codePage="10001" sourceFile="/Users/nakanishi/Dropbox/00_16S_rRNA/Nanopore_sequencing/NB0012/20241003_0249_MN36499_AVJ469_c244a97d/NanoCLUST/barcode83/SQK-NBD114-96_barcode83_filterd/SQK-NBD114-96_barcode83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EE83C419-AC07-5444-9189-54E7A5378A6D}" name="SQK-NBD114-96_barcode84_filterd.nanoclust_out" type="6" refreshedVersion="8" background="1" saveData="1">
    <textPr codePage="10001" sourceFile="/Users/nakanishi/Dropbox/00_16S_rRNA/Nanopore_sequencing/NB0012/20241003_0249_MN36499_AVJ469_c244a97d/NanoCLUST/barcode84/SQK-NBD114-96_barcode84_filterd/SQK-NBD114-96_barcode84_filterd.nanoclust_out.txt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<sst xmlns="http://schemas.openxmlformats.org/spreadsheetml/2006/main" count="603" uniqueCount="203">
  <si>
    <t>RUN_ID</t>
    <phoneticPr fontId="1"/>
  </si>
  <si>
    <t>specimen</t>
    <phoneticPr fontId="1"/>
  </si>
  <si>
    <t>Barcode_No.</t>
    <phoneticPr fontId="1"/>
  </si>
  <si>
    <t>parts</t>
    <phoneticPr fontId="1"/>
  </si>
  <si>
    <t>id</t>
    <phoneticPr fontId="1"/>
  </si>
  <si>
    <t>reads_in_cluster</t>
  </si>
  <si>
    <t>used_for_consensus</t>
  </si>
  <si>
    <t>reads_after_corr</t>
  </si>
  <si>
    <t>draft_id</t>
  </si>
  <si>
    <t>taxid</t>
  </si>
  <si>
    <t>length</t>
  </si>
  <si>
    <t>per_ident</t>
  </si>
  <si>
    <t>rel_abundance</t>
    <phoneticPr fontId="1"/>
  </si>
  <si>
    <t>NB0012</t>
  </si>
  <si>
    <t>barcode73</t>
    <phoneticPr fontId="1"/>
  </si>
  <si>
    <t>15007531-46ca-4b40-9f96-3d94ab021dc6 id=10</t>
  </si>
  <si>
    <t>-</t>
    <phoneticPr fontId="1"/>
  </si>
  <si>
    <t>717174cd-356c-4248-a37e-db245a7bdcde id=34</t>
  </si>
  <si>
    <t>Conexibacter woesei</t>
  </si>
  <si>
    <t>f094ee2c-7ed5-4c88-a07c-9854356795fc id=62</t>
  </si>
  <si>
    <t>Mycobacterium cookii</t>
  </si>
  <si>
    <t>0893c972-3f32-4ad6-8bf2-9166e506353a id=83</t>
  </si>
  <si>
    <t>Caulobacter henricii</t>
  </si>
  <si>
    <t>29fdf277-1d8a-49f2-aab5-900bfe755d07 id=79</t>
  </si>
  <si>
    <t>Sulfuricaulis limicola</t>
  </si>
  <si>
    <t>c269aedf-85c6-481c-b37e-d297a5fe8b8c id=30</t>
  </si>
  <si>
    <t>Bradyrhizobium rifense</t>
  </si>
  <si>
    <t>b3bb06c8-a544-4811-a5eb-a07d212daafc id=25</t>
  </si>
  <si>
    <t>3019da2d-d476-43c8-a64b-95ea668fd119 id=76</t>
  </si>
  <si>
    <t>Metallibacterium scheffleri</t>
  </si>
  <si>
    <t>d12827cb-7fd3-4ca8-9d67-8d8e2333f62c id=84</t>
  </si>
  <si>
    <t>Methylobacterium jeotgali</t>
  </si>
  <si>
    <t>e18ddbf5-3507-48b2-a528-29d4fe305942 id=60</t>
  </si>
  <si>
    <t>Bradyrhizobium embrapense</t>
  </si>
  <si>
    <t>barcode74</t>
    <phoneticPr fontId="1"/>
  </si>
  <si>
    <t>7f0485b8-4553-40a0-83f2-ef3269fb0fc8 id=65</t>
  </si>
  <si>
    <t>Mycobacterium alsense</t>
  </si>
  <si>
    <t>d6f04ae2-7bef-472d-9d2e-24a4c4eb3503 id=15</t>
    <phoneticPr fontId="1"/>
  </si>
  <si>
    <t>a18e00f4-3504-4aee-99ef-291fe5c9391b id=75</t>
  </si>
  <si>
    <t>Novosphingobium lotistagni</t>
  </si>
  <si>
    <t>c28cd098-8c4f-447a-922c-edb4a96c8ae9 id=8</t>
  </si>
  <si>
    <t>Mycolicibacterium lutetiense</t>
  </si>
  <si>
    <t>82fe0214-ff94-45fe-a340-a1ec6024b77b id=75</t>
  </si>
  <si>
    <t>barcode75</t>
    <phoneticPr fontId="1"/>
  </si>
  <si>
    <t>17bfe160-a115-4b8f-b380-c39ed719402f id=10</t>
  </si>
  <si>
    <t>ca74c916-7aca-4da5-b614-9116b76ebda7 id=66</t>
  </si>
  <si>
    <t>Corynebacterium dentalis</t>
  </si>
  <si>
    <t>barcode75</t>
  </si>
  <si>
    <t>5ab1193b-c68e-492b-96e5-5ac6d6378827 id=100</t>
  </si>
  <si>
    <t>Bradyrhizobium japonicum</t>
  </si>
  <si>
    <t>13b31952-4cf1-47e0-8487-40a812d84ae8 id=89</t>
  </si>
  <si>
    <t>d90752fa-d113-4c93-ad2d-3dff4035bf9f id=38</t>
  </si>
  <si>
    <t>35dcfe2b-a73f-4ada-ae84-2b937dc83c14 id=84</t>
  </si>
  <si>
    <t>9ba1cbe6-c4cc-413e-93c8-2053a0c026c2 id=40</t>
  </si>
  <si>
    <t>a89007f1-a576-4f67-8dc1-3a0dca3d64a8 id=23</t>
  </si>
  <si>
    <t>barcode76</t>
    <phoneticPr fontId="1"/>
  </si>
  <si>
    <t>d064c8f2-3734-4009-8e12-7458e30ddcf0 id=92</t>
  </si>
  <si>
    <t>f7989a3f-2153-4479-9414-b399e925d5fc id=98</t>
  </si>
  <si>
    <t>1ff39716-d366-41a7-bea1-02dbd2ede34f id=78</t>
  </si>
  <si>
    <t>NoName</t>
    <phoneticPr fontId="1"/>
  </si>
  <si>
    <t>0ee46f40-63da-4913-8cc5-275bff2fb56f id=99</t>
  </si>
  <si>
    <t>1f834de0-8295-4eea-9c5b-47ae36308d49 id=27</t>
  </si>
  <si>
    <t>Bradyrhizobium frederickii</t>
  </si>
  <si>
    <t>777cb8ea-bdd0-4055-8da7-3c5f59546c1b id=68</t>
  </si>
  <si>
    <t>13c7e502-159e-47f8-a6a4-79f16eb4a487 id=94</t>
  </si>
  <si>
    <t>Caulobacter segnis</t>
  </si>
  <si>
    <t>23ca16b1-3b89-4d3f-940c-d348692ab72f id=98</t>
  </si>
  <si>
    <t>barcode77</t>
    <phoneticPr fontId="1"/>
  </si>
  <si>
    <t>4cc86463-f617-4bf4-9795-61975cf299ed id=100</t>
  </si>
  <si>
    <t>e7e59839-6c29-4af0-b23c-5f8e6258c09c id=97</t>
  </si>
  <si>
    <t>0aa08705-c713-4d43-b80a-b565124cff92 id=61</t>
  </si>
  <si>
    <t>barcode78</t>
    <phoneticPr fontId="1"/>
  </si>
  <si>
    <t>cb38c26f-4ee6-4298-8700-8a6b98c2335f id=95</t>
  </si>
  <si>
    <t>Ferroacidibacillus organovorans</t>
  </si>
  <si>
    <t>f6186005-0c1e-4f5a-982d-f43f1568fe87 id=25</t>
  </si>
  <si>
    <t>barcode78</t>
  </si>
  <si>
    <t>2e78aef1-df1a-4efa-9e9b-6881bc62641a id=50</t>
  </si>
  <si>
    <t>4e9e52cb-c6b9-46ca-b176-6834c62960ce id=91</t>
  </si>
  <si>
    <t>1b96e3e1-28b2-427e-8e9f-5699fddd7055 id=92</t>
  </si>
  <si>
    <t>Gansulinema desertorum</t>
  </si>
  <si>
    <t>f5e47be9-2fc8-455f-b93e-11cf3ba92307 id=89</t>
  </si>
  <si>
    <t>5113397e-62df-4b0d-af6a-e389fd165418 id=55</t>
  </si>
  <si>
    <t>barcode79</t>
    <phoneticPr fontId="1"/>
  </si>
  <si>
    <t>634667cf-860d-4164-8e8e-dbced56515c9 id=99</t>
  </si>
  <si>
    <t>755afea5-6366-44b2-8581-efca2004ceff id=74</t>
  </si>
  <si>
    <t>7473af6f-1e4b-4a79-b240-32d40c75f6dd id=22</t>
  </si>
  <si>
    <t>a1456b60-80c8-4d3d-8332-86a670129df9 id=75</t>
  </si>
  <si>
    <t>586994fa-6a4f-4949-8d54-bf7b5d72be51</t>
  </si>
  <si>
    <t>1b3c0477-c06f-4a6a-91af-6212ab41b2c8 id=93</t>
  </si>
  <si>
    <t>barcode81</t>
  </si>
  <si>
    <t>e371a1df-9f8b-49dd-a2a2-8b52133f9ae8 id=95</t>
  </si>
  <si>
    <t>Acidiferrimicrobium australe</t>
  </si>
  <si>
    <t>barcode81</t>
    <phoneticPr fontId="1"/>
  </si>
  <si>
    <t>57d989eb-e746-493a-87c5-fa5dedd2ed83 id=79</t>
  </si>
  <si>
    <t>26cea345-df34-431c-8e7b-54e59aa1bd8d id=49</t>
  </si>
  <si>
    <t>Cutibacterium acnes</t>
  </si>
  <si>
    <t>bed38d8e-7f87-400d-8809-5d993bdd6c98 id=52</t>
  </si>
  <si>
    <t>20a50608-dc2d-4e40-a488-af3d5df406f0 id=58</t>
  </si>
  <si>
    <t>fd320547-3f03-415f-895f-71a1aaaed3ae id=48</t>
  </si>
  <si>
    <t>Sphingomonas palmae</t>
  </si>
  <si>
    <t>daf5705b-d1dd-434b-9749-b36405a934ca id=39</t>
  </si>
  <si>
    <t>Euryhalinema shahuense</t>
  </si>
  <si>
    <t>811b0f6a-d97a-44cb-8fae-be1f8895c701 id=2</t>
  </si>
  <si>
    <t>Ehrlichia chaffeensis</t>
  </si>
  <si>
    <t>46311a91-0088-46bc-862f-fdee192e1b36 id=19</t>
  </si>
  <si>
    <t>499823c5-8c72-4b29-891c-81a36c1c52cd id=50</t>
  </si>
  <si>
    <t>fefc635f-83b2-4918-8217-f130299d84af id=96</t>
  </si>
  <si>
    <t>Chryseobacterium daecheongense</t>
  </si>
  <si>
    <t>17dc96f2-c5a0-4318-939e-04e13cc9a6d7 id=90</t>
  </si>
  <si>
    <t>a3352df6-2a91-4968-a70a-af6255c2e7bd id=99</t>
  </si>
  <si>
    <t>barcode82</t>
    <phoneticPr fontId="1"/>
  </si>
  <si>
    <t>c4702ea6-c42d-4f60-b8fb-0f02f1940012 id=91</t>
  </si>
  <si>
    <t>Alicyclobacillus disulfidooxidans</t>
  </si>
  <si>
    <t>barcode82</t>
  </si>
  <si>
    <t>9f4fea69-b3e6-4389-a20a-e47f6c9b2912 id=57</t>
  </si>
  <si>
    <t>a29be1b3-7f4c-41e1-92a0-816958152464 id=36</t>
  </si>
  <si>
    <t>ad940d9c-0b72-44a3-a908-7e50324dc1fa id=86</t>
  </si>
  <si>
    <t>fe3542c3-27eb-4d88-800a-62f826c0b394 id=45</t>
  </si>
  <si>
    <t>757e85bc-b419-487c-86fb-30921bb9230d id=37</t>
  </si>
  <si>
    <t>Methylobacterium radiotolerans JCM 2831</t>
  </si>
  <si>
    <t>7c99aa56-5fca-44b5-8deb-b75dfbd78dfa id=78</t>
  </si>
  <si>
    <t>6abbc4ff-75ca-45a2-a97c-354fe636eee5 id=100</t>
  </si>
  <si>
    <t>75697755-d4ee-440b-94ce-16fcf6222f3a id=73</t>
  </si>
  <si>
    <t>Bradyrhizobium centrosematis</t>
  </si>
  <si>
    <t>barcode83</t>
  </si>
  <si>
    <t>1c87c8bd-5605-46e5-987d-9826a80ebf2d id=52</t>
  </si>
  <si>
    <t>593dbdb6-d035-473a-95a5-c2dd0b60bf2a id=97</t>
  </si>
  <si>
    <t>8a657c51-cadf-4c49-9178-27103e46f643 id=99</t>
  </si>
  <si>
    <t>7b737220-5091-46b1-a48a-79516c9861b3 id=64</t>
  </si>
  <si>
    <t>509963b1-56cc-4ccd-a1d4-d92c2b488338 id=56</t>
  </si>
  <si>
    <t>Legionella tunisiensis</t>
  </si>
  <si>
    <t>3e25e1e9-eabc-4174-a882-3ba9c8c06904 id=86</t>
  </si>
  <si>
    <t>517e0588-52cf-4268-819f-ab9109f97f40 id=98</t>
  </si>
  <si>
    <t>barcode84</t>
    <phoneticPr fontId="1"/>
  </si>
  <si>
    <t>3868860c-e40e-496e-b35d-919997996e61 id=100</t>
  </si>
  <si>
    <t>barcode84</t>
  </si>
  <si>
    <t>ff19ede9-4709-414e-89dd-c677e9d1c183 id=37</t>
  </si>
  <si>
    <t>8d99254e-35e6-493b-84da-e758d485ded2 id=99</t>
  </si>
  <si>
    <t>a1896626-ab17-42b0-adef-8c812cea9f5f id=100</t>
  </si>
  <si>
    <t>38a1551c-05bf-4302-8ab0-6c5b586508bc id=41</t>
  </si>
  <si>
    <t>3fabc9b5-e901-4e26-843f-33a580929ca5 id=77</t>
  </si>
  <si>
    <t>6fe6457e-6e88-46fa-a54e-726dfd2a40a8 id=91</t>
  </si>
  <si>
    <t>Cymatolege isodiametrica</t>
  </si>
  <si>
    <t>3c6057f7-03d7-4eb9-9394-dd746769eb3b id=89</t>
  </si>
  <si>
    <t>e0d157a3-6c76-4688-a6cf-243b76545430 id=93</t>
  </si>
  <si>
    <t>8e360ad4-53e6-4ddf-9bae-0b7d16763961 id=84</t>
  </si>
  <si>
    <t>b470fe98-eab8-4f48-85ac-5eef596a2d88 id=66</t>
  </si>
  <si>
    <t>Oikeobacillus sp.</t>
    <phoneticPr fontId="1"/>
  </si>
  <si>
    <t xml:space="preserve">Oikeobacillus sp. </t>
    <phoneticPr fontId="1"/>
  </si>
  <si>
    <t>3-5seg</t>
  </si>
  <si>
    <t>3-5seg</t>
    <phoneticPr fontId="1"/>
  </si>
  <si>
    <t>head_1-2seg</t>
  </si>
  <si>
    <t>head_1-2seg</t>
    <phoneticPr fontId="1"/>
  </si>
  <si>
    <t>6-8seg</t>
  </si>
  <si>
    <t>6-8seg</t>
    <phoneticPr fontId="1"/>
  </si>
  <si>
    <t>9-11seg</t>
  </si>
  <si>
    <t>9-11seg</t>
    <phoneticPr fontId="1"/>
  </si>
  <si>
    <t>9986a7a3-67d5-4415-9200-5030a387df63 id=83</t>
  </si>
  <si>
    <t>Alicyclobacillus mengziensis</t>
  </si>
  <si>
    <t>2fe8d8d8-5861-4785-9312-317ed136dcec id=67</t>
  </si>
  <si>
    <t>Allobacillus salarius</t>
  </si>
  <si>
    <t>Streptomyces maoxianensis</t>
  </si>
  <si>
    <t>433ac59a-5390-4929-8acf-19c1ad51a68d id=40</t>
  </si>
  <si>
    <t>5ea56795-fdb8-4b76-aa13-c55279219322 id=96</t>
  </si>
  <si>
    <t>Neochroococcus gongqingensis</t>
  </si>
  <si>
    <t>88d159a6-f425-459d-87f0-264539740e8d id=40</t>
  </si>
  <si>
    <t>66fa68eb-9c16-49bc-b115-54682875dfb2 id=10</t>
  </si>
  <si>
    <t>5fed34e9-c675-42b1-b9ed-b2cf8242cd52 id=61</t>
  </si>
  <si>
    <t>445c09d8-e7d0-4c3e-a250-5c7f0ce5eb6b id=99</t>
  </si>
  <si>
    <t>87e9a1e0-52c5-4f48-940e-d6e04bec99ca,7de7957f-afbf-4937-b8f2-1c5bfd0b966a id=6</t>
    <phoneticPr fontId="1"/>
  </si>
  <si>
    <t>NB0013</t>
  </si>
  <si>
    <t>NB0013</t>
    <phoneticPr fontId="1"/>
  </si>
  <si>
    <t>barcode88</t>
  </si>
  <si>
    <t>barcode88</t>
    <phoneticPr fontId="1"/>
  </si>
  <si>
    <t>Cutibacterium acnes</t>
    <phoneticPr fontId="1"/>
  </si>
  <si>
    <t>Automatic annotation</t>
    <phoneticPr fontId="1"/>
  </si>
  <si>
    <t>Manuel annotation</t>
    <phoneticPr fontId="1"/>
  </si>
  <si>
    <t>Conexibacter sp.</t>
    <phoneticPr fontId="1"/>
  </si>
  <si>
    <t>Mycobacterium cookii</t>
    <phoneticPr fontId="1"/>
  </si>
  <si>
    <t>Caulobacter sp.</t>
    <phoneticPr fontId="1"/>
  </si>
  <si>
    <t>Sulfuricaulis sp.</t>
    <phoneticPr fontId="1"/>
  </si>
  <si>
    <t>Bradyrhizobium rifense</t>
    <phoneticPr fontId="1"/>
  </si>
  <si>
    <t>Metallibacterium sp.</t>
    <phoneticPr fontId="1"/>
  </si>
  <si>
    <t>Mycobacterium sp.</t>
    <phoneticPr fontId="1"/>
  </si>
  <si>
    <t>Pradoshia eiseniae</t>
  </si>
  <si>
    <t>Mycolicibacterium sp.</t>
    <phoneticPr fontId="1"/>
  </si>
  <si>
    <t>Novosphingobium sp.</t>
    <phoneticPr fontId="1"/>
  </si>
  <si>
    <t>Corynebacterium sp.</t>
    <phoneticPr fontId="1"/>
  </si>
  <si>
    <t>Bradyrhizobium japonicum</t>
    <phoneticPr fontId="1"/>
  </si>
  <si>
    <t>Mycolicibacterium lutetiense</t>
    <phoneticPr fontId="1"/>
  </si>
  <si>
    <t>Ferroacidibacillus sp.</t>
    <phoneticPr fontId="1"/>
  </si>
  <si>
    <t>Gansulinema sp.</t>
    <phoneticPr fontId="1"/>
  </si>
  <si>
    <t>Alicyclobacillus sp.</t>
    <phoneticPr fontId="1"/>
  </si>
  <si>
    <t>Allobacillus salarius</t>
    <phoneticPr fontId="1"/>
  </si>
  <si>
    <t>Streptomyces sp.</t>
    <phoneticPr fontId="1"/>
  </si>
  <si>
    <t>Neochroococcus sp.</t>
    <phoneticPr fontId="1"/>
  </si>
  <si>
    <t>Acidiferrimicrobium sp.</t>
    <phoneticPr fontId="1"/>
  </si>
  <si>
    <t>Bradyrhizobium embrapense</t>
    <phoneticPr fontId="1"/>
  </si>
  <si>
    <t>Euryhalinema sp.</t>
    <phoneticPr fontId="1"/>
  </si>
  <si>
    <t>Ehrlichia sp.</t>
    <phoneticPr fontId="1"/>
  </si>
  <si>
    <t>Chryseobacterium sp.</t>
    <phoneticPr fontId="1"/>
  </si>
  <si>
    <t>Legionella sp.</t>
    <phoneticPr fontId="1"/>
  </si>
  <si>
    <t>Cymatolege sp.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</si>
</sst>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56" fontId="2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56" fontId="2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5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 applyFill="1">
      <alignment vertical="center"/>
    </xf>
    <xf numFmtId="56" fontId="2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0" fontId="3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73_filterd.nanoclust_out" connectionId="1" xr16:uid="{9DCE94B5-6CC7-D64B-A8AD-215C7EA0E81D}" autoFormatId="2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78_filterd.nanoclust_out" connectionId="5" xr16:uid="{C6B99707-CDC8-CA44-82A5-5B842D109D5F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79_filterd.nanoclust_out" connectionId="6" xr16:uid="{0099DD66-AFC4-4740-B80C-DDD343C967BE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75_filterd.nanoclust_out" connectionId="2" xr16:uid="{431441FA-ED5B-F648-B7D8-53EA6B9AF045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81_filterd.nanoclust_out" connectionId="7" xr16:uid="{72BE291E-D174-3A4E-8B79-21A23C585C5E}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82_filterd.nanoclust_out" connectionId="8" xr16:uid="{9EDE7D7A-8593-534D-BA2C-4C6274511777}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76_filterd.nanoclust_out" connectionId="3" xr16:uid="{28216F5F-7987-1747-8F9C-1FBD7BAAB90C}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83_filterd.nanoclust_out" connectionId="9" xr16:uid="{1E4462AA-9589-3544-9918-C98AD452087D}" autoFormatId="2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77_filterd.nanoclust_out" connectionId="4" xr16:uid="{5C77CA74-A102-0240-8079-C5B9A3D53123}" autoFormatId="2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QK-NBD114-96_barcode84_filterd.nanoclust_out" connectionId="10" xr16:uid="{D386A45A-3FA7-A846-8FCD-E183D5255B2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2980-CFC0-4E4B-83E7-842AEA96D4A2}">
  <dimension ref="A1:O97"/>
  <sheetViews>
    <sheetView tabSelected="1" zoomScale="125" zoomScaleNormal="66" workbookViewId="0">
      <selection activeCell="O81" sqref="O81"/>
    </sheetView>
  </sheetViews>
  <sheetFormatPr baseColWidth="10" defaultRowHeight="20"/>
  <cols>
    <col min="1" max="1" width="21" style="1" customWidth="1"/>
    <col min="2" max="2" width="18.5703125" style="1" bestFit="1" customWidth="1"/>
    <col min="3" max="3" width="15" style="1" bestFit="1" customWidth="1"/>
    <col min="4" max="4" width="14.85546875" style="1" bestFit="1" customWidth="1"/>
    <col min="5" max="5" width="3.7109375" style="1" bestFit="1" customWidth="1"/>
    <col min="6" max="6" width="15" style="1" bestFit="1" customWidth="1"/>
    <col min="7" max="7" width="18.5703125" style="1" bestFit="1" customWidth="1"/>
    <col min="8" max="8" width="8.7109375" style="1" bestFit="1" customWidth="1"/>
    <col min="9" max="9" width="44.7109375" style="1" bestFit="1" customWidth="1"/>
    <col min="10" max="11" width="24" style="1" customWidth="1"/>
    <col min="12" max="15" width="10.7109375" style="1"/>
  </cols>
  <sheetData>
    <row r="1" spans="1:1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175</v>
      </c>
      <c r="K1" s="1" t="s">
        <v>176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>
      <c r="A2" s="2" t="s">
        <v>13</v>
      </c>
      <c r="B2" s="2" t="s">
        <v>14</v>
      </c>
      <c r="C2" s="2">
        <v>1</v>
      </c>
      <c r="D2" s="3" t="s">
        <v>152</v>
      </c>
      <c r="E2" s="2">
        <v>2</v>
      </c>
      <c r="F2" s="2">
        <v>187</v>
      </c>
      <c r="G2" s="2">
        <v>100</v>
      </c>
      <c r="H2" s="2">
        <v>41</v>
      </c>
      <c r="I2" s="2" t="s">
        <v>15</v>
      </c>
      <c r="J2" s="2" t="s">
        <v>59</v>
      </c>
      <c r="K2" s="2" t="s">
        <v>59</v>
      </c>
      <c r="L2" s="2" t="s">
        <v>16</v>
      </c>
      <c r="M2" s="2" t="s">
        <v>16</v>
      </c>
      <c r="N2" s="2" t="s">
        <v>16</v>
      </c>
      <c r="O2" s="4">
        <f t="shared" ref="O2:O10" si="0">F2/SUM($F$2:$F$11)</f>
        <v>7.3419709462112293E-2</v>
      </c>
    </row>
    <row r="3" spans="1:15">
      <c r="A3" s="2" t="s">
        <v>13</v>
      </c>
      <c r="B3" s="2" t="s">
        <v>14</v>
      </c>
      <c r="C3" s="2">
        <v>1</v>
      </c>
      <c r="D3" s="3" t="s">
        <v>152</v>
      </c>
      <c r="E3" s="2">
        <v>0</v>
      </c>
      <c r="F3" s="2">
        <v>156</v>
      </c>
      <c r="G3" s="2">
        <v>100</v>
      </c>
      <c r="H3" s="2">
        <v>41</v>
      </c>
      <c r="I3" s="2" t="s">
        <v>17</v>
      </c>
      <c r="J3" s="2" t="s">
        <v>18</v>
      </c>
      <c r="K3" s="2" t="s">
        <v>177</v>
      </c>
      <c r="L3" s="2">
        <v>191495</v>
      </c>
      <c r="M3" s="2">
        <v>1481</v>
      </c>
      <c r="N3" s="2">
        <v>95.948999999999998</v>
      </c>
      <c r="O3" s="4">
        <f t="shared" si="0"/>
        <v>6.1248527679623084E-2</v>
      </c>
    </row>
    <row r="4" spans="1:15">
      <c r="A4" s="2" t="s">
        <v>13</v>
      </c>
      <c r="B4" s="2" t="s">
        <v>14</v>
      </c>
      <c r="C4" s="2">
        <v>1</v>
      </c>
      <c r="D4" s="3" t="s">
        <v>151</v>
      </c>
      <c r="E4" s="2">
        <v>1</v>
      </c>
      <c r="F4" s="2">
        <v>138</v>
      </c>
      <c r="G4" s="2">
        <v>100</v>
      </c>
      <c r="H4" s="2">
        <v>41</v>
      </c>
      <c r="I4" s="2" t="s">
        <v>19</v>
      </c>
      <c r="J4" s="2" t="s">
        <v>20</v>
      </c>
      <c r="K4" s="2" t="s">
        <v>178</v>
      </c>
      <c r="L4" s="2">
        <v>1775</v>
      </c>
      <c r="M4" s="2">
        <v>1462</v>
      </c>
      <c r="N4" s="2">
        <v>98.906000000000006</v>
      </c>
      <c r="O4" s="4">
        <f t="shared" si="0"/>
        <v>5.418138987043581E-2</v>
      </c>
    </row>
    <row r="5" spans="1:15">
      <c r="A5" s="2" t="s">
        <v>13</v>
      </c>
      <c r="B5" s="2" t="s">
        <v>14</v>
      </c>
      <c r="C5" s="2">
        <v>1</v>
      </c>
      <c r="D5" s="3" t="s">
        <v>151</v>
      </c>
      <c r="E5" s="2">
        <v>6</v>
      </c>
      <c r="F5" s="2">
        <v>638</v>
      </c>
      <c r="G5" s="2">
        <v>100</v>
      </c>
      <c r="H5" s="2">
        <v>43</v>
      </c>
      <c r="I5" s="2" t="s">
        <v>21</v>
      </c>
      <c r="J5" s="2" t="s">
        <v>22</v>
      </c>
      <c r="K5" s="2" t="s">
        <v>179</v>
      </c>
      <c r="L5" s="2">
        <v>69395</v>
      </c>
      <c r="M5" s="2">
        <v>1414</v>
      </c>
      <c r="N5" s="2">
        <v>96.04</v>
      </c>
      <c r="O5" s="4">
        <f t="shared" si="0"/>
        <v>0.25049077345897136</v>
      </c>
    </row>
    <row r="6" spans="1:15">
      <c r="A6" s="2" t="s">
        <v>13</v>
      </c>
      <c r="B6" s="2" t="s">
        <v>14</v>
      </c>
      <c r="C6" s="2">
        <v>1</v>
      </c>
      <c r="D6" s="3" t="s">
        <v>151</v>
      </c>
      <c r="E6" s="2">
        <v>3</v>
      </c>
      <c r="F6" s="2">
        <v>102</v>
      </c>
      <c r="G6" s="2">
        <v>100</v>
      </c>
      <c r="H6" s="2">
        <v>77</v>
      </c>
      <c r="I6" s="2" t="s">
        <v>23</v>
      </c>
      <c r="J6" s="2" t="s">
        <v>24</v>
      </c>
      <c r="K6" s="2" t="s">
        <v>180</v>
      </c>
      <c r="L6" s="2">
        <v>1620215</v>
      </c>
      <c r="M6" s="2">
        <v>1237</v>
      </c>
      <c r="N6" s="2">
        <v>80.355999999999995</v>
      </c>
      <c r="O6" s="4">
        <f t="shared" si="0"/>
        <v>4.0047114252061249E-2</v>
      </c>
    </row>
    <row r="7" spans="1:15">
      <c r="A7" s="2" t="s">
        <v>13</v>
      </c>
      <c r="B7" s="2" t="s">
        <v>14</v>
      </c>
      <c r="C7" s="2">
        <v>1</v>
      </c>
      <c r="D7" s="3" t="s">
        <v>151</v>
      </c>
      <c r="E7" s="2">
        <v>10</v>
      </c>
      <c r="F7" s="2">
        <v>154</v>
      </c>
      <c r="G7" s="2">
        <v>100</v>
      </c>
      <c r="H7" s="2">
        <v>43</v>
      </c>
      <c r="I7" s="2" t="s">
        <v>25</v>
      </c>
      <c r="J7" s="2" t="s">
        <v>26</v>
      </c>
      <c r="K7" s="2" t="s">
        <v>181</v>
      </c>
      <c r="L7" s="2">
        <v>515499</v>
      </c>
      <c r="M7" s="2">
        <v>1415</v>
      </c>
      <c r="N7" s="2">
        <v>99.716999999999999</v>
      </c>
      <c r="O7" s="4">
        <f t="shared" si="0"/>
        <v>6.0463290145268946E-2</v>
      </c>
    </row>
    <row r="8" spans="1:15">
      <c r="A8" s="2" t="s">
        <v>13</v>
      </c>
      <c r="B8" s="2" t="s">
        <v>14</v>
      </c>
      <c r="C8" s="2">
        <v>1</v>
      </c>
      <c r="D8" s="3" t="s">
        <v>151</v>
      </c>
      <c r="E8" s="2">
        <v>5</v>
      </c>
      <c r="F8" s="2">
        <v>219</v>
      </c>
      <c r="G8" s="2">
        <v>100</v>
      </c>
      <c r="H8" s="2">
        <v>46</v>
      </c>
      <c r="I8" s="2" t="s">
        <v>27</v>
      </c>
      <c r="J8" s="2" t="s">
        <v>22</v>
      </c>
      <c r="K8" s="2" t="s">
        <v>179</v>
      </c>
      <c r="L8" s="2">
        <v>69395</v>
      </c>
      <c r="M8" s="2">
        <v>1317</v>
      </c>
      <c r="N8" s="2">
        <v>96.278999999999996</v>
      </c>
      <c r="O8" s="4">
        <f t="shared" si="0"/>
        <v>8.5983510011778563E-2</v>
      </c>
    </row>
    <row r="9" spans="1:15">
      <c r="A9" s="2" t="s">
        <v>13</v>
      </c>
      <c r="B9" s="2" t="s">
        <v>14</v>
      </c>
      <c r="C9" s="2">
        <v>1</v>
      </c>
      <c r="D9" s="3" t="s">
        <v>151</v>
      </c>
      <c r="E9" s="2">
        <v>7</v>
      </c>
      <c r="F9" s="2">
        <v>179</v>
      </c>
      <c r="G9" s="2">
        <v>100</v>
      </c>
      <c r="H9" s="2">
        <v>41</v>
      </c>
      <c r="I9" s="2" t="s">
        <v>28</v>
      </c>
      <c r="J9" s="2" t="s">
        <v>29</v>
      </c>
      <c r="K9" s="2" t="s">
        <v>182</v>
      </c>
      <c r="L9" s="2">
        <v>993689</v>
      </c>
      <c r="M9" s="2">
        <v>1475</v>
      </c>
      <c r="N9" s="2">
        <v>97.694999999999993</v>
      </c>
      <c r="O9" s="4">
        <f t="shared" si="0"/>
        <v>7.0278759324695725E-2</v>
      </c>
    </row>
    <row r="10" spans="1:15">
      <c r="A10" s="2" t="s">
        <v>13</v>
      </c>
      <c r="B10" s="2" t="s">
        <v>14</v>
      </c>
      <c r="C10" s="2">
        <v>1</v>
      </c>
      <c r="D10" s="3" t="s">
        <v>151</v>
      </c>
      <c r="E10" s="2">
        <v>8</v>
      </c>
      <c r="F10" s="2">
        <v>532</v>
      </c>
      <c r="G10" s="2">
        <v>100</v>
      </c>
      <c r="H10" s="2">
        <v>43</v>
      </c>
      <c r="I10" s="2" t="s">
        <v>30</v>
      </c>
      <c r="J10" s="2" t="s">
        <v>31</v>
      </c>
      <c r="K10" s="2" t="s">
        <v>31</v>
      </c>
      <c r="L10" s="2">
        <v>381630</v>
      </c>
      <c r="M10" s="2">
        <v>1381</v>
      </c>
      <c r="N10" s="2">
        <v>99.927999999999997</v>
      </c>
      <c r="O10" s="4">
        <f t="shared" si="0"/>
        <v>0.2088731841382018</v>
      </c>
    </row>
    <row r="11" spans="1:15">
      <c r="A11" s="2" t="s">
        <v>13</v>
      </c>
      <c r="B11" s="2" t="s">
        <v>14</v>
      </c>
      <c r="C11" s="2">
        <v>1</v>
      </c>
      <c r="D11" s="3" t="s">
        <v>151</v>
      </c>
      <c r="E11" s="2">
        <v>9</v>
      </c>
      <c r="F11" s="2">
        <v>242</v>
      </c>
      <c r="G11" s="2">
        <v>100</v>
      </c>
      <c r="H11" s="2">
        <v>42</v>
      </c>
      <c r="I11" s="2" t="s">
        <v>32</v>
      </c>
      <c r="J11" s="2" t="s">
        <v>33</v>
      </c>
      <c r="K11" s="2" t="s">
        <v>33</v>
      </c>
      <c r="L11" s="2">
        <v>630921</v>
      </c>
      <c r="M11" s="2">
        <v>1429</v>
      </c>
      <c r="N11" s="2">
        <v>100</v>
      </c>
      <c r="O11" s="4">
        <f>F11/SUM($F$2:$F$11)</f>
        <v>9.5013741656851197E-2</v>
      </c>
    </row>
    <row r="12" spans="1:15">
      <c r="A12" s="1" t="s">
        <v>13</v>
      </c>
      <c r="B12" s="1" t="s">
        <v>34</v>
      </c>
      <c r="C12" s="1">
        <v>1</v>
      </c>
      <c r="D12" s="5" t="s">
        <v>150</v>
      </c>
      <c r="E12" s="1">
        <v>1</v>
      </c>
      <c r="F12" s="1">
        <v>557</v>
      </c>
      <c r="G12" s="1">
        <v>100</v>
      </c>
      <c r="H12" s="1">
        <v>41</v>
      </c>
      <c r="I12" s="1" t="s">
        <v>35</v>
      </c>
      <c r="J12" s="1" t="s">
        <v>36</v>
      </c>
      <c r="K12" s="1" t="s">
        <v>183</v>
      </c>
      <c r="L12" s="1">
        <v>324058</v>
      </c>
      <c r="M12" s="1">
        <v>1487</v>
      </c>
      <c r="N12" s="1">
        <v>97.646000000000001</v>
      </c>
      <c r="O12" s="6">
        <f>F12/SUM($F$12:$F$16)</f>
        <v>0.24039706517047907</v>
      </c>
    </row>
    <row r="13" spans="1:15">
      <c r="A13" s="1" t="s">
        <v>13</v>
      </c>
      <c r="B13" s="1" t="s">
        <v>34</v>
      </c>
      <c r="C13" s="1">
        <v>1</v>
      </c>
      <c r="D13" s="5" t="s">
        <v>150</v>
      </c>
      <c r="E13" s="1">
        <v>3</v>
      </c>
      <c r="F13" s="1">
        <v>472</v>
      </c>
      <c r="G13" s="1">
        <v>100</v>
      </c>
      <c r="H13" s="1">
        <v>41</v>
      </c>
      <c r="I13" s="1" t="s">
        <v>37</v>
      </c>
      <c r="J13" s="13" t="s">
        <v>184</v>
      </c>
      <c r="K13" s="8" t="s">
        <v>147</v>
      </c>
      <c r="L13" s="1">
        <v>2064768</v>
      </c>
      <c r="M13" s="1">
        <v>1504</v>
      </c>
      <c r="N13" s="1">
        <v>89.495000000000005</v>
      </c>
      <c r="O13" s="6">
        <f>F13/SUM($F$12:$F$16)</f>
        <v>0.20371169615882606</v>
      </c>
    </row>
    <row r="14" spans="1:15">
      <c r="A14" s="1" t="s">
        <v>13</v>
      </c>
      <c r="B14" s="1" t="s">
        <v>34</v>
      </c>
      <c r="C14" s="1">
        <v>1</v>
      </c>
      <c r="D14" s="5" t="s">
        <v>149</v>
      </c>
      <c r="E14" s="1">
        <v>2</v>
      </c>
      <c r="F14" s="1">
        <v>585</v>
      </c>
      <c r="G14" s="1">
        <v>100</v>
      </c>
      <c r="H14" s="1">
        <v>42</v>
      </c>
      <c r="I14" s="1" t="s">
        <v>38</v>
      </c>
      <c r="J14" s="1" t="s">
        <v>39</v>
      </c>
      <c r="K14" s="1" t="s">
        <v>186</v>
      </c>
      <c r="L14" s="1">
        <v>1736684</v>
      </c>
      <c r="M14" s="1">
        <v>1206</v>
      </c>
      <c r="N14" s="1">
        <v>74.378</v>
      </c>
      <c r="O14" s="6">
        <f>F14/SUM($F$12:$F$16)</f>
        <v>0.25248165731549416</v>
      </c>
    </row>
    <row r="15" spans="1:15">
      <c r="A15" s="1" t="s">
        <v>13</v>
      </c>
      <c r="B15" s="1" t="s">
        <v>34</v>
      </c>
      <c r="C15" s="1">
        <v>1</v>
      </c>
      <c r="D15" s="5" t="s">
        <v>149</v>
      </c>
      <c r="E15" s="1">
        <v>4</v>
      </c>
      <c r="F15" s="1">
        <v>374</v>
      </c>
      <c r="G15" s="1">
        <v>100</v>
      </c>
      <c r="H15" s="1">
        <v>41</v>
      </c>
      <c r="I15" s="1" t="s">
        <v>40</v>
      </c>
      <c r="J15" s="1" t="s">
        <v>41</v>
      </c>
      <c r="K15" s="1" t="s">
        <v>185</v>
      </c>
      <c r="L15" s="1">
        <v>1641992</v>
      </c>
      <c r="M15" s="1">
        <v>1472</v>
      </c>
      <c r="N15" s="1">
        <v>96.06</v>
      </c>
      <c r="O15" s="6">
        <f>F15/SUM($F$12:$F$16)</f>
        <v>0.16141562365127321</v>
      </c>
    </row>
    <row r="16" spans="1:15">
      <c r="A16" s="1" t="s">
        <v>13</v>
      </c>
      <c r="B16" s="1" t="s">
        <v>34</v>
      </c>
      <c r="C16" s="1">
        <v>1</v>
      </c>
      <c r="D16" s="5" t="s">
        <v>149</v>
      </c>
      <c r="E16" s="1">
        <v>5</v>
      </c>
      <c r="F16" s="1">
        <v>329</v>
      </c>
      <c r="G16" s="1">
        <v>100</v>
      </c>
      <c r="H16" s="1">
        <v>41</v>
      </c>
      <c r="I16" s="1" t="s">
        <v>42</v>
      </c>
      <c r="J16" s="1" t="s">
        <v>20</v>
      </c>
      <c r="K16" s="1" t="s">
        <v>20</v>
      </c>
      <c r="L16" s="1">
        <v>1775</v>
      </c>
      <c r="M16" s="1">
        <v>1467</v>
      </c>
      <c r="N16" s="1">
        <v>98.909000000000006</v>
      </c>
      <c r="O16" s="6">
        <f>F16/SUM($F$12:$F$16)</f>
        <v>0.1419939577039275</v>
      </c>
    </row>
    <row r="17" spans="1:15">
      <c r="A17" s="2" t="s">
        <v>13</v>
      </c>
      <c r="B17" s="2" t="s">
        <v>43</v>
      </c>
      <c r="C17" s="2">
        <v>1</v>
      </c>
      <c r="D17" s="3" t="s">
        <v>154</v>
      </c>
      <c r="E17" s="2">
        <v>0</v>
      </c>
      <c r="F17" s="2">
        <v>562</v>
      </c>
      <c r="G17" s="2">
        <v>100</v>
      </c>
      <c r="H17" s="2">
        <v>41</v>
      </c>
      <c r="I17" s="2" t="s">
        <v>44</v>
      </c>
      <c r="J17" s="2" t="s">
        <v>20</v>
      </c>
      <c r="K17" s="2" t="s">
        <v>20</v>
      </c>
      <c r="L17" s="2">
        <v>1775</v>
      </c>
      <c r="M17" s="2">
        <v>1459</v>
      </c>
      <c r="N17" s="2">
        <v>98.903000000000006</v>
      </c>
      <c r="O17" s="4">
        <f>F17/SUM($F$17:$F$24)</f>
        <v>0.25258426966292136</v>
      </c>
    </row>
    <row r="18" spans="1:15">
      <c r="A18" s="2" t="s">
        <v>13</v>
      </c>
      <c r="B18" s="2" t="s">
        <v>43</v>
      </c>
      <c r="C18" s="2">
        <v>1</v>
      </c>
      <c r="D18" s="3" t="s">
        <v>154</v>
      </c>
      <c r="E18" s="2">
        <v>3</v>
      </c>
      <c r="F18" s="2">
        <v>251</v>
      </c>
      <c r="G18" s="2">
        <v>100</v>
      </c>
      <c r="H18" s="2">
        <v>42</v>
      </c>
      <c r="I18" s="2" t="s">
        <v>45</v>
      </c>
      <c r="J18" s="2" t="s">
        <v>46</v>
      </c>
      <c r="K18" s="2" t="s">
        <v>187</v>
      </c>
      <c r="L18" s="2">
        <v>2014528</v>
      </c>
      <c r="M18" s="2">
        <v>1203</v>
      </c>
      <c r="N18" s="2">
        <v>72.319000000000003</v>
      </c>
      <c r="O18" s="4">
        <f t="shared" ref="O18:O23" si="1">F18/SUM($F$17:$F$24)</f>
        <v>0.11280898876404494</v>
      </c>
    </row>
    <row r="19" spans="1:15">
      <c r="A19" s="2" t="s">
        <v>13</v>
      </c>
      <c r="B19" s="2" t="s">
        <v>47</v>
      </c>
      <c r="C19" s="2">
        <v>1</v>
      </c>
      <c r="D19" s="3" t="s">
        <v>153</v>
      </c>
      <c r="E19" s="2">
        <v>7</v>
      </c>
      <c r="F19" s="2">
        <v>208</v>
      </c>
      <c r="G19" s="2">
        <v>100</v>
      </c>
      <c r="H19" s="2">
        <v>43</v>
      </c>
      <c r="I19" s="2" t="s">
        <v>48</v>
      </c>
      <c r="J19" s="2" t="s">
        <v>49</v>
      </c>
      <c r="K19" s="2" t="s">
        <v>188</v>
      </c>
      <c r="L19" s="2">
        <v>375</v>
      </c>
      <c r="M19" s="2">
        <v>1427</v>
      </c>
      <c r="N19" s="2">
        <v>99.58</v>
      </c>
      <c r="O19" s="4">
        <f t="shared" si="1"/>
        <v>9.3483146067415729E-2</v>
      </c>
    </row>
    <row r="20" spans="1:15">
      <c r="A20" s="2" t="s">
        <v>13</v>
      </c>
      <c r="B20" s="2" t="s">
        <v>47</v>
      </c>
      <c r="C20" s="2">
        <v>1</v>
      </c>
      <c r="D20" s="3" t="s">
        <v>153</v>
      </c>
      <c r="E20" s="2">
        <v>6</v>
      </c>
      <c r="F20" s="2">
        <v>165</v>
      </c>
      <c r="G20" s="2">
        <v>100</v>
      </c>
      <c r="H20" s="2">
        <v>42</v>
      </c>
      <c r="I20" s="2" t="s">
        <v>50</v>
      </c>
      <c r="J20" s="2" t="s">
        <v>31</v>
      </c>
      <c r="K20" s="2" t="s">
        <v>31</v>
      </c>
      <c r="L20" s="2">
        <v>381630</v>
      </c>
      <c r="M20" s="2">
        <v>1381</v>
      </c>
      <c r="N20" s="2">
        <v>99.927999999999997</v>
      </c>
      <c r="O20" s="4">
        <f t="shared" si="1"/>
        <v>7.415730337078652E-2</v>
      </c>
    </row>
    <row r="21" spans="1:15">
      <c r="A21" s="2" t="s">
        <v>13</v>
      </c>
      <c r="B21" s="2" t="s">
        <v>47</v>
      </c>
      <c r="C21" s="2">
        <v>1</v>
      </c>
      <c r="D21" s="3" t="s">
        <v>153</v>
      </c>
      <c r="E21" s="2">
        <v>4</v>
      </c>
      <c r="F21" s="2">
        <v>314</v>
      </c>
      <c r="G21" s="2">
        <v>100</v>
      </c>
      <c r="H21" s="2">
        <v>41</v>
      </c>
      <c r="I21" s="2" t="s">
        <v>51</v>
      </c>
      <c r="J21" s="2" t="s">
        <v>36</v>
      </c>
      <c r="K21" s="2" t="s">
        <v>183</v>
      </c>
      <c r="L21" s="2">
        <v>324058</v>
      </c>
      <c r="M21" s="2">
        <v>1480</v>
      </c>
      <c r="N21" s="2">
        <v>97.635000000000005</v>
      </c>
      <c r="O21" s="4">
        <f t="shared" si="1"/>
        <v>0.14112359550561798</v>
      </c>
    </row>
    <row r="22" spans="1:15">
      <c r="A22" s="2" t="s">
        <v>13</v>
      </c>
      <c r="B22" s="2" t="s">
        <v>47</v>
      </c>
      <c r="C22" s="2">
        <v>1</v>
      </c>
      <c r="D22" s="3" t="s">
        <v>153</v>
      </c>
      <c r="E22" s="2">
        <v>2</v>
      </c>
      <c r="F22" s="2">
        <v>203</v>
      </c>
      <c r="G22" s="2">
        <v>100</v>
      </c>
      <c r="H22" s="2">
        <v>43</v>
      </c>
      <c r="I22" s="2" t="s">
        <v>52</v>
      </c>
      <c r="J22" s="2" t="s">
        <v>22</v>
      </c>
      <c r="K22" s="2" t="s">
        <v>179</v>
      </c>
      <c r="L22" s="2">
        <v>69395</v>
      </c>
      <c r="M22" s="2">
        <v>1416</v>
      </c>
      <c r="N22" s="2">
        <v>96.045000000000002</v>
      </c>
      <c r="O22" s="4">
        <f t="shared" si="1"/>
        <v>9.1235955056179777E-2</v>
      </c>
    </row>
    <row r="23" spans="1:15">
      <c r="A23" s="2" t="s">
        <v>13</v>
      </c>
      <c r="B23" s="2" t="s">
        <v>47</v>
      </c>
      <c r="C23" s="2">
        <v>1</v>
      </c>
      <c r="D23" s="3" t="s">
        <v>153</v>
      </c>
      <c r="E23" s="2">
        <v>5</v>
      </c>
      <c r="F23" s="2">
        <v>243</v>
      </c>
      <c r="G23" s="2">
        <v>100</v>
      </c>
      <c r="H23" s="2">
        <v>41</v>
      </c>
      <c r="I23" s="2" t="s">
        <v>53</v>
      </c>
      <c r="J23" s="2" t="s">
        <v>41</v>
      </c>
      <c r="K23" s="2" t="s">
        <v>185</v>
      </c>
      <c r="L23" s="2">
        <v>1641992</v>
      </c>
      <c r="M23" s="2">
        <v>1478</v>
      </c>
      <c r="N23" s="2">
        <v>96.143000000000001</v>
      </c>
      <c r="O23" s="4">
        <f t="shared" si="1"/>
        <v>0.10921348314606742</v>
      </c>
    </row>
    <row r="24" spans="1:15">
      <c r="A24" s="2" t="s">
        <v>13</v>
      </c>
      <c r="B24" s="2" t="s">
        <v>47</v>
      </c>
      <c r="C24" s="2">
        <v>1</v>
      </c>
      <c r="D24" s="3" t="s">
        <v>153</v>
      </c>
      <c r="E24" s="2">
        <v>8</v>
      </c>
      <c r="F24" s="2">
        <v>279</v>
      </c>
      <c r="G24" s="2">
        <v>100</v>
      </c>
      <c r="H24" s="2">
        <v>42</v>
      </c>
      <c r="I24" s="2" t="s">
        <v>54</v>
      </c>
      <c r="J24" s="2" t="s">
        <v>33</v>
      </c>
      <c r="K24" s="2" t="s">
        <v>33</v>
      </c>
      <c r="L24" s="2">
        <v>630921</v>
      </c>
      <c r="M24" s="2">
        <v>1420</v>
      </c>
      <c r="N24" s="2">
        <v>100</v>
      </c>
      <c r="O24" s="4">
        <f>F24/SUM($F$17:$F$24)</f>
        <v>0.1253932584269663</v>
      </c>
    </row>
    <row r="25" spans="1:15">
      <c r="A25" s="1" t="s">
        <v>13</v>
      </c>
      <c r="B25" s="1" t="s">
        <v>55</v>
      </c>
      <c r="C25" s="1">
        <v>1</v>
      </c>
      <c r="D25" s="5" t="s">
        <v>156</v>
      </c>
      <c r="E25" s="1">
        <v>5</v>
      </c>
      <c r="F25" s="1">
        <v>144</v>
      </c>
      <c r="G25" s="1">
        <v>100</v>
      </c>
      <c r="H25" s="1">
        <v>41</v>
      </c>
      <c r="I25" s="1" t="s">
        <v>56</v>
      </c>
      <c r="J25" s="1" t="s">
        <v>36</v>
      </c>
      <c r="K25" s="1" t="s">
        <v>183</v>
      </c>
      <c r="L25" s="1">
        <v>324058</v>
      </c>
      <c r="M25" s="1">
        <v>1474</v>
      </c>
      <c r="N25" s="1">
        <v>97.626000000000005</v>
      </c>
      <c r="O25" s="6">
        <f>F25/SUM($F$25:$F$32)</f>
        <v>6.3943161634103018E-2</v>
      </c>
    </row>
    <row r="26" spans="1:15">
      <c r="A26" s="1" t="s">
        <v>13</v>
      </c>
      <c r="B26" s="1" t="s">
        <v>55</v>
      </c>
      <c r="C26" s="1">
        <v>1</v>
      </c>
      <c r="D26" s="5" t="s">
        <v>156</v>
      </c>
      <c r="E26" s="1">
        <v>6</v>
      </c>
      <c r="F26" s="1">
        <v>306</v>
      </c>
      <c r="G26" s="1">
        <v>100</v>
      </c>
      <c r="H26" s="1">
        <v>43</v>
      </c>
      <c r="I26" s="1" t="s">
        <v>57</v>
      </c>
      <c r="J26" s="1" t="s">
        <v>31</v>
      </c>
      <c r="K26" s="1" t="s">
        <v>31</v>
      </c>
      <c r="L26" s="1">
        <v>381630</v>
      </c>
      <c r="M26" s="1">
        <v>1381</v>
      </c>
      <c r="N26" s="1">
        <v>99.927999999999997</v>
      </c>
      <c r="O26" s="6">
        <f t="shared" ref="O26:O31" si="2">F26/SUM($F$25:$F$32)</f>
        <v>0.13587921847246892</v>
      </c>
    </row>
    <row r="27" spans="1:15">
      <c r="A27" s="1" t="s">
        <v>13</v>
      </c>
      <c r="B27" s="1" t="s">
        <v>55</v>
      </c>
      <c r="C27" s="1">
        <v>1</v>
      </c>
      <c r="D27" s="5" t="s">
        <v>155</v>
      </c>
      <c r="E27" s="1">
        <v>1</v>
      </c>
      <c r="F27" s="1">
        <v>262</v>
      </c>
      <c r="G27" s="1">
        <v>100</v>
      </c>
      <c r="H27" s="1">
        <v>42</v>
      </c>
      <c r="I27" s="1" t="s">
        <v>58</v>
      </c>
      <c r="J27" s="1" t="s">
        <v>59</v>
      </c>
      <c r="K27" s="1" t="s">
        <v>59</v>
      </c>
      <c r="L27" s="1" t="s">
        <v>16</v>
      </c>
      <c r="M27" s="1" t="s">
        <v>16</v>
      </c>
      <c r="N27" s="1" t="s">
        <v>16</v>
      </c>
      <c r="O27" s="6">
        <f t="shared" si="2"/>
        <v>0.11634103019538189</v>
      </c>
    </row>
    <row r="28" spans="1:15">
      <c r="A28" s="1" t="s">
        <v>13</v>
      </c>
      <c r="B28" s="1" t="s">
        <v>55</v>
      </c>
      <c r="C28" s="1">
        <v>1</v>
      </c>
      <c r="D28" s="5" t="s">
        <v>155</v>
      </c>
      <c r="E28" s="1">
        <v>0</v>
      </c>
      <c r="F28" s="1">
        <v>233</v>
      </c>
      <c r="G28" s="1">
        <v>100</v>
      </c>
      <c r="H28" s="1">
        <v>46</v>
      </c>
      <c r="I28" s="1" t="s">
        <v>60</v>
      </c>
      <c r="J28" s="1" t="s">
        <v>22</v>
      </c>
      <c r="K28" s="1" t="s">
        <v>179</v>
      </c>
      <c r="L28" s="1">
        <v>69395</v>
      </c>
      <c r="M28" s="1">
        <v>1316</v>
      </c>
      <c r="N28" s="1">
        <v>96.277000000000001</v>
      </c>
      <c r="O28" s="6">
        <f t="shared" si="2"/>
        <v>0.10346358792184725</v>
      </c>
    </row>
    <row r="29" spans="1:15">
      <c r="A29" s="1" t="s">
        <v>13</v>
      </c>
      <c r="B29" s="1" t="s">
        <v>55</v>
      </c>
      <c r="C29" s="1">
        <v>1</v>
      </c>
      <c r="D29" s="5" t="s">
        <v>155</v>
      </c>
      <c r="E29" s="1">
        <v>4</v>
      </c>
      <c r="F29" s="1">
        <v>319</v>
      </c>
      <c r="G29" s="1">
        <v>100</v>
      </c>
      <c r="H29" s="1">
        <v>43</v>
      </c>
      <c r="I29" s="1" t="s">
        <v>61</v>
      </c>
      <c r="J29" s="1" t="s">
        <v>62</v>
      </c>
      <c r="K29" s="1" t="s">
        <v>62</v>
      </c>
      <c r="L29" s="1">
        <v>2560054</v>
      </c>
      <c r="M29" s="1">
        <v>1426</v>
      </c>
      <c r="N29" s="1">
        <v>99.578999999999994</v>
      </c>
      <c r="O29" s="6">
        <f t="shared" si="2"/>
        <v>0.14165186500888099</v>
      </c>
    </row>
    <row r="30" spans="1:15">
      <c r="A30" s="1" t="s">
        <v>13</v>
      </c>
      <c r="B30" s="1" t="s">
        <v>55</v>
      </c>
      <c r="C30" s="1">
        <v>1</v>
      </c>
      <c r="D30" s="5" t="s">
        <v>155</v>
      </c>
      <c r="E30" s="1">
        <v>3</v>
      </c>
      <c r="F30" s="1">
        <v>545</v>
      </c>
      <c r="G30" s="1">
        <v>100</v>
      </c>
      <c r="H30" s="1">
        <v>43</v>
      </c>
      <c r="I30" s="1" t="s">
        <v>63</v>
      </c>
      <c r="J30" s="1" t="s">
        <v>22</v>
      </c>
      <c r="K30" s="1" t="s">
        <v>179</v>
      </c>
      <c r="L30" s="1">
        <v>69395</v>
      </c>
      <c r="M30" s="1">
        <v>1416</v>
      </c>
      <c r="N30" s="1">
        <v>96.045000000000002</v>
      </c>
      <c r="O30" s="6">
        <f t="shared" si="2"/>
        <v>0.24200710479573712</v>
      </c>
    </row>
    <row r="31" spans="1:15">
      <c r="A31" s="1" t="s">
        <v>13</v>
      </c>
      <c r="B31" s="1" t="s">
        <v>55</v>
      </c>
      <c r="C31" s="1">
        <v>1</v>
      </c>
      <c r="D31" s="5" t="s">
        <v>155</v>
      </c>
      <c r="E31" s="1">
        <v>2</v>
      </c>
      <c r="F31" s="1">
        <v>136</v>
      </c>
      <c r="G31" s="1">
        <v>100</v>
      </c>
      <c r="H31" s="1">
        <v>43</v>
      </c>
      <c r="I31" s="1" t="s">
        <v>64</v>
      </c>
      <c r="J31" s="1" t="s">
        <v>65</v>
      </c>
      <c r="K31" s="1" t="s">
        <v>179</v>
      </c>
      <c r="L31" s="1">
        <v>88688</v>
      </c>
      <c r="M31" s="1">
        <v>1424</v>
      </c>
      <c r="N31" s="1">
        <v>96.066999999999993</v>
      </c>
      <c r="O31" s="6">
        <f t="shared" si="2"/>
        <v>6.0390763765541741E-2</v>
      </c>
    </row>
    <row r="32" spans="1:15">
      <c r="A32" s="1" t="s">
        <v>13</v>
      </c>
      <c r="B32" s="1" t="s">
        <v>55</v>
      </c>
      <c r="C32" s="1">
        <v>1</v>
      </c>
      <c r="D32" s="5" t="s">
        <v>155</v>
      </c>
      <c r="E32" s="1">
        <v>7</v>
      </c>
      <c r="F32" s="1">
        <v>307</v>
      </c>
      <c r="G32" s="1">
        <v>100</v>
      </c>
      <c r="H32" s="1">
        <v>43</v>
      </c>
      <c r="I32" s="1" t="s">
        <v>66</v>
      </c>
      <c r="J32" s="1" t="s">
        <v>33</v>
      </c>
      <c r="K32" s="1" t="s">
        <v>33</v>
      </c>
      <c r="L32" s="1">
        <v>630921</v>
      </c>
      <c r="M32" s="1">
        <v>1427</v>
      </c>
      <c r="N32" s="1">
        <v>100</v>
      </c>
      <c r="O32" s="6">
        <f>F32/SUM($F$25:$F$32)</f>
        <v>0.13632326820603907</v>
      </c>
    </row>
    <row r="33" spans="1:15">
      <c r="A33" s="2" t="s">
        <v>13</v>
      </c>
      <c r="B33" s="2" t="s">
        <v>67</v>
      </c>
      <c r="C33" s="2">
        <v>2</v>
      </c>
      <c r="D33" s="3" t="s">
        <v>152</v>
      </c>
      <c r="E33" s="2">
        <v>0</v>
      </c>
      <c r="F33" s="2">
        <v>111</v>
      </c>
      <c r="G33" s="2">
        <v>100</v>
      </c>
      <c r="H33" s="2">
        <v>41</v>
      </c>
      <c r="I33" s="2" t="s">
        <v>68</v>
      </c>
      <c r="J33" s="2" t="s">
        <v>20</v>
      </c>
      <c r="K33" s="2" t="s">
        <v>20</v>
      </c>
      <c r="L33" s="2">
        <v>1775</v>
      </c>
      <c r="M33" s="2">
        <v>1465</v>
      </c>
      <c r="N33" s="2">
        <v>98.908000000000001</v>
      </c>
      <c r="O33" s="4">
        <f>F33/SUM($F$33:$F$35)</f>
        <v>0.2</v>
      </c>
    </row>
    <row r="34" spans="1:15">
      <c r="A34" s="2" t="s">
        <v>13</v>
      </c>
      <c r="B34" s="2" t="s">
        <v>67</v>
      </c>
      <c r="C34" s="2">
        <v>2</v>
      </c>
      <c r="D34" s="3" t="s">
        <v>152</v>
      </c>
      <c r="E34" s="2">
        <v>3</v>
      </c>
      <c r="F34" s="2">
        <v>227</v>
      </c>
      <c r="G34" s="2">
        <v>100</v>
      </c>
      <c r="H34" s="2">
        <v>46</v>
      </c>
      <c r="I34" s="2" t="s">
        <v>69</v>
      </c>
      <c r="J34" s="2" t="s">
        <v>59</v>
      </c>
      <c r="K34" s="2" t="s">
        <v>59</v>
      </c>
      <c r="L34" s="2" t="s">
        <v>16</v>
      </c>
      <c r="M34" s="2" t="s">
        <v>16</v>
      </c>
      <c r="N34" s="2" t="s">
        <v>16</v>
      </c>
      <c r="O34" s="4">
        <f>F34/SUM($F$33:$F$35)</f>
        <v>0.40900900900900899</v>
      </c>
    </row>
    <row r="35" spans="1:15">
      <c r="A35" s="2" t="s">
        <v>13</v>
      </c>
      <c r="B35" s="2" t="s">
        <v>67</v>
      </c>
      <c r="C35" s="2">
        <v>2</v>
      </c>
      <c r="D35" s="3" t="s">
        <v>151</v>
      </c>
      <c r="E35" s="2">
        <v>2</v>
      </c>
      <c r="F35" s="2">
        <v>217</v>
      </c>
      <c r="G35" s="2">
        <v>100</v>
      </c>
      <c r="H35" s="2">
        <v>43</v>
      </c>
      <c r="I35" s="2" t="s">
        <v>70</v>
      </c>
      <c r="J35" s="2" t="s">
        <v>65</v>
      </c>
      <c r="K35" s="2" t="s">
        <v>179</v>
      </c>
      <c r="L35" s="2">
        <v>88688</v>
      </c>
      <c r="M35" s="2">
        <v>1421</v>
      </c>
      <c r="N35" s="2">
        <v>95.989000000000004</v>
      </c>
      <c r="O35" s="4">
        <f>F35/SUM($F$33:$F$35)</f>
        <v>0.39099099099099099</v>
      </c>
    </row>
    <row r="36" spans="1:15">
      <c r="A36" s="1" t="s">
        <v>13</v>
      </c>
      <c r="B36" s="1" t="s">
        <v>71</v>
      </c>
      <c r="C36" s="1">
        <v>2</v>
      </c>
      <c r="D36" s="7" t="s">
        <v>150</v>
      </c>
      <c r="E36" s="1">
        <v>2</v>
      </c>
      <c r="F36" s="1">
        <v>171</v>
      </c>
      <c r="G36" s="1">
        <v>100</v>
      </c>
      <c r="H36" s="1">
        <v>42</v>
      </c>
      <c r="I36" s="1" t="s">
        <v>72</v>
      </c>
      <c r="J36" s="1" t="s">
        <v>73</v>
      </c>
      <c r="K36" s="1" t="s">
        <v>190</v>
      </c>
      <c r="L36" s="1">
        <v>1765683</v>
      </c>
      <c r="M36" s="1">
        <v>1483</v>
      </c>
      <c r="N36" s="1">
        <v>86.784000000000006</v>
      </c>
      <c r="O36" s="6">
        <f>F36/SUM($F$36:$F$42)</f>
        <v>8.11965811965812E-2</v>
      </c>
    </row>
    <row r="37" spans="1:15">
      <c r="A37" s="1" t="s">
        <v>13</v>
      </c>
      <c r="B37" s="1" t="s">
        <v>71</v>
      </c>
      <c r="C37" s="1">
        <v>2</v>
      </c>
      <c r="D37" s="7" t="s">
        <v>150</v>
      </c>
      <c r="E37" s="1">
        <v>3</v>
      </c>
      <c r="F37" s="1">
        <v>139</v>
      </c>
      <c r="G37" s="1">
        <v>100</v>
      </c>
      <c r="H37" s="1">
        <v>41</v>
      </c>
      <c r="I37" s="1" t="s">
        <v>74</v>
      </c>
      <c r="J37" s="1" t="s">
        <v>41</v>
      </c>
      <c r="K37" s="1" t="s">
        <v>185</v>
      </c>
      <c r="L37" s="1">
        <v>1641992</v>
      </c>
      <c r="M37" s="1">
        <v>1478</v>
      </c>
      <c r="N37" s="1">
        <v>96.143000000000001</v>
      </c>
      <c r="O37" s="6">
        <f t="shared" ref="O37:O41" si="3">F37/SUM($F$36:$F$42)</f>
        <v>6.6001899335232664E-2</v>
      </c>
    </row>
    <row r="38" spans="1:15">
      <c r="A38" s="1" t="s">
        <v>13</v>
      </c>
      <c r="B38" s="1" t="s">
        <v>75</v>
      </c>
      <c r="C38" s="1">
        <v>2</v>
      </c>
      <c r="D38" s="7" t="s">
        <v>149</v>
      </c>
      <c r="E38" s="1">
        <v>1</v>
      </c>
      <c r="F38" s="1">
        <v>270</v>
      </c>
      <c r="G38" s="1">
        <v>100</v>
      </c>
      <c r="H38" s="1">
        <v>41</v>
      </c>
      <c r="I38" s="1" t="s">
        <v>76</v>
      </c>
      <c r="J38" s="1" t="s">
        <v>20</v>
      </c>
      <c r="K38" s="1" t="s">
        <v>20</v>
      </c>
      <c r="L38" s="1">
        <v>1775</v>
      </c>
      <c r="M38" s="1">
        <v>1464</v>
      </c>
      <c r="N38" s="1">
        <v>98.906999999999996</v>
      </c>
      <c r="O38" s="6">
        <f t="shared" si="3"/>
        <v>0.12820512820512819</v>
      </c>
    </row>
    <row r="39" spans="1:15">
      <c r="A39" s="1" t="s">
        <v>13</v>
      </c>
      <c r="B39" s="1" t="s">
        <v>75</v>
      </c>
      <c r="C39" s="1">
        <v>2</v>
      </c>
      <c r="D39" s="7" t="s">
        <v>149</v>
      </c>
      <c r="E39" s="1">
        <v>4</v>
      </c>
      <c r="F39" s="1">
        <v>429</v>
      </c>
      <c r="G39" s="1">
        <v>100</v>
      </c>
      <c r="H39" s="1">
        <v>41</v>
      </c>
      <c r="I39" s="1" t="s">
        <v>77</v>
      </c>
      <c r="J39" s="1" t="s">
        <v>36</v>
      </c>
      <c r="K39" s="1" t="s">
        <v>183</v>
      </c>
      <c r="L39" s="1">
        <v>324058</v>
      </c>
      <c r="M39" s="1">
        <v>1488</v>
      </c>
      <c r="N39" s="1">
        <v>97.647999999999996</v>
      </c>
      <c r="O39" s="6">
        <f t="shared" si="3"/>
        <v>0.20370370370370369</v>
      </c>
    </row>
    <row r="40" spans="1:15">
      <c r="A40" s="1" t="s">
        <v>13</v>
      </c>
      <c r="B40" s="1" t="s">
        <v>75</v>
      </c>
      <c r="C40" s="1">
        <v>2</v>
      </c>
      <c r="D40" s="7" t="s">
        <v>149</v>
      </c>
      <c r="E40" s="1">
        <v>6</v>
      </c>
      <c r="F40" s="1">
        <v>104</v>
      </c>
      <c r="G40" s="1">
        <v>100</v>
      </c>
      <c r="H40" s="1">
        <v>44</v>
      </c>
      <c r="I40" s="1" t="s">
        <v>78</v>
      </c>
      <c r="J40" s="1" t="s">
        <v>79</v>
      </c>
      <c r="K40" s="1" t="s">
        <v>191</v>
      </c>
      <c r="L40" s="1">
        <v>3118914</v>
      </c>
      <c r="M40" s="1">
        <v>1357</v>
      </c>
      <c r="N40" s="1">
        <v>78.849999999999994</v>
      </c>
      <c r="O40" s="6">
        <f t="shared" si="3"/>
        <v>4.9382716049382713E-2</v>
      </c>
    </row>
    <row r="41" spans="1:15">
      <c r="A41" s="1" t="s">
        <v>13</v>
      </c>
      <c r="B41" s="1" t="s">
        <v>75</v>
      </c>
      <c r="C41" s="1">
        <v>2</v>
      </c>
      <c r="D41" s="7" t="s">
        <v>149</v>
      </c>
      <c r="E41" s="1">
        <v>0</v>
      </c>
      <c r="F41" s="1">
        <v>699</v>
      </c>
      <c r="G41" s="1">
        <v>100</v>
      </c>
      <c r="H41" s="1">
        <v>42</v>
      </c>
      <c r="I41" s="1" t="s">
        <v>80</v>
      </c>
      <c r="J41" s="1" t="s">
        <v>33</v>
      </c>
      <c r="K41" s="1" t="s">
        <v>33</v>
      </c>
      <c r="L41" s="1">
        <v>630921</v>
      </c>
      <c r="M41" s="1">
        <v>1429</v>
      </c>
      <c r="N41" s="1">
        <v>100</v>
      </c>
      <c r="O41" s="6">
        <f t="shared" si="3"/>
        <v>0.33190883190883191</v>
      </c>
    </row>
    <row r="42" spans="1:15">
      <c r="A42" s="1" t="s">
        <v>13</v>
      </c>
      <c r="B42" s="1" t="s">
        <v>75</v>
      </c>
      <c r="C42" s="1">
        <v>2</v>
      </c>
      <c r="D42" s="7" t="s">
        <v>149</v>
      </c>
      <c r="E42" s="1">
        <v>5</v>
      </c>
      <c r="F42" s="1">
        <v>294</v>
      </c>
      <c r="G42" s="1">
        <v>100</v>
      </c>
      <c r="H42" s="1">
        <v>42</v>
      </c>
      <c r="I42" s="1" t="s">
        <v>81</v>
      </c>
      <c r="J42" s="1" t="s">
        <v>46</v>
      </c>
      <c r="K42" s="1" t="s">
        <v>187</v>
      </c>
      <c r="L42" s="1">
        <v>2014528</v>
      </c>
      <c r="M42" s="1">
        <v>1203</v>
      </c>
      <c r="N42" s="1">
        <v>72.319000000000003</v>
      </c>
      <c r="O42" s="6">
        <f>F42/SUM($F$36:$F$42)</f>
        <v>0.1396011396011396</v>
      </c>
    </row>
    <row r="43" spans="1:15">
      <c r="A43" s="2" t="s">
        <v>13</v>
      </c>
      <c r="B43" s="2" t="s">
        <v>82</v>
      </c>
      <c r="C43" s="2">
        <v>2</v>
      </c>
      <c r="D43" s="3" t="s">
        <v>154</v>
      </c>
      <c r="E43" s="2">
        <v>0</v>
      </c>
      <c r="F43" s="2">
        <v>216</v>
      </c>
      <c r="G43" s="2">
        <v>100</v>
      </c>
      <c r="H43" s="2">
        <v>45</v>
      </c>
      <c r="I43" s="2" t="s">
        <v>83</v>
      </c>
      <c r="J43" s="2" t="s">
        <v>33</v>
      </c>
      <c r="K43" s="2" t="s">
        <v>33</v>
      </c>
      <c r="L43" s="2">
        <v>630921</v>
      </c>
      <c r="M43" s="2">
        <v>1340</v>
      </c>
      <c r="N43" s="2">
        <v>99.924999999999997</v>
      </c>
      <c r="O43" s="4">
        <f t="shared" ref="O43:O47" si="4">F43/SUM($F$43:$F$48)</f>
        <v>7.5976081603939497E-2</v>
      </c>
    </row>
    <row r="44" spans="1:15">
      <c r="A44" s="2" t="s">
        <v>13</v>
      </c>
      <c r="B44" s="2" t="s">
        <v>82</v>
      </c>
      <c r="C44" s="2">
        <v>2</v>
      </c>
      <c r="D44" s="3" t="s">
        <v>154</v>
      </c>
      <c r="E44" s="2">
        <v>1</v>
      </c>
      <c r="F44" s="2">
        <v>223</v>
      </c>
      <c r="G44" s="2">
        <v>100</v>
      </c>
      <c r="H44" s="2">
        <v>43</v>
      </c>
      <c r="I44" s="2" t="s">
        <v>84</v>
      </c>
      <c r="J44" s="2" t="s">
        <v>26</v>
      </c>
      <c r="K44" s="2" t="s">
        <v>26</v>
      </c>
      <c r="L44" s="2">
        <v>515499</v>
      </c>
      <c r="M44" s="2">
        <v>1419</v>
      </c>
      <c r="N44" s="2">
        <v>99.718000000000004</v>
      </c>
      <c r="O44" s="4">
        <f t="shared" si="4"/>
        <v>7.8438269433696806E-2</v>
      </c>
    </row>
    <row r="45" spans="1:15">
      <c r="A45" s="2" t="s">
        <v>13</v>
      </c>
      <c r="B45" s="2" t="s">
        <v>82</v>
      </c>
      <c r="C45" s="2">
        <v>2</v>
      </c>
      <c r="D45" s="3" t="s">
        <v>153</v>
      </c>
      <c r="E45" s="2">
        <v>3</v>
      </c>
      <c r="F45" s="2">
        <v>699</v>
      </c>
      <c r="G45" s="2">
        <v>100</v>
      </c>
      <c r="H45" s="2">
        <v>41</v>
      </c>
      <c r="I45" s="2" t="s">
        <v>85</v>
      </c>
      <c r="J45" s="13" t="s">
        <v>184</v>
      </c>
      <c r="K45" s="9" t="s">
        <v>148</v>
      </c>
      <c r="L45" s="2">
        <v>2064768</v>
      </c>
      <c r="M45" s="2">
        <v>1501</v>
      </c>
      <c r="N45" s="2">
        <v>89.474000000000004</v>
      </c>
      <c r="O45" s="4">
        <f t="shared" si="4"/>
        <v>0.2458670418571931</v>
      </c>
    </row>
    <row r="46" spans="1:15">
      <c r="A46" s="2" t="s">
        <v>13</v>
      </c>
      <c r="B46" s="2" t="s">
        <v>82</v>
      </c>
      <c r="C46" s="2">
        <v>2</v>
      </c>
      <c r="D46" s="3" t="s">
        <v>153</v>
      </c>
      <c r="E46" s="2">
        <v>2</v>
      </c>
      <c r="F46" s="2">
        <v>1224</v>
      </c>
      <c r="G46" s="2">
        <v>100</v>
      </c>
      <c r="H46" s="2">
        <v>42</v>
      </c>
      <c r="I46" s="2" t="s">
        <v>86</v>
      </c>
      <c r="J46" s="2" t="s">
        <v>33</v>
      </c>
      <c r="K46" s="2" t="s">
        <v>33</v>
      </c>
      <c r="L46" s="2">
        <v>630921</v>
      </c>
      <c r="M46" s="2">
        <v>1429</v>
      </c>
      <c r="N46" s="2">
        <v>100</v>
      </c>
      <c r="O46" s="4">
        <f t="shared" si="4"/>
        <v>0.43053112908899049</v>
      </c>
    </row>
    <row r="47" spans="1:15">
      <c r="A47" s="2" t="s">
        <v>13</v>
      </c>
      <c r="B47" s="2" t="s">
        <v>82</v>
      </c>
      <c r="C47" s="2">
        <v>2</v>
      </c>
      <c r="D47" s="3" t="s">
        <v>153</v>
      </c>
      <c r="E47" s="2">
        <v>5</v>
      </c>
      <c r="F47" s="2">
        <v>274</v>
      </c>
      <c r="G47" s="2">
        <v>100</v>
      </c>
      <c r="H47" s="2">
        <v>44</v>
      </c>
      <c r="I47" s="2" t="s">
        <v>87</v>
      </c>
      <c r="J47" s="2" t="s">
        <v>59</v>
      </c>
      <c r="K47" s="2" t="s">
        <v>59</v>
      </c>
      <c r="L47" s="2" t="s">
        <v>16</v>
      </c>
      <c r="M47" s="2" t="s">
        <v>16</v>
      </c>
      <c r="N47" s="2" t="s">
        <v>16</v>
      </c>
      <c r="O47" s="4">
        <f t="shared" si="4"/>
        <v>9.6377066479071405E-2</v>
      </c>
    </row>
    <row r="48" spans="1:15">
      <c r="A48" s="2" t="s">
        <v>13</v>
      </c>
      <c r="B48" s="2" t="s">
        <v>82</v>
      </c>
      <c r="C48" s="2">
        <v>2</v>
      </c>
      <c r="D48" s="3" t="s">
        <v>153</v>
      </c>
      <c r="E48" s="2">
        <v>4</v>
      </c>
      <c r="F48" s="2">
        <v>207</v>
      </c>
      <c r="G48" s="2">
        <v>100</v>
      </c>
      <c r="H48" s="2">
        <v>43</v>
      </c>
      <c r="I48" s="2" t="s">
        <v>88</v>
      </c>
      <c r="J48" s="2" t="s">
        <v>22</v>
      </c>
      <c r="K48" s="2" t="s">
        <v>179</v>
      </c>
      <c r="L48" s="2">
        <v>69395</v>
      </c>
      <c r="M48" s="2">
        <v>1416</v>
      </c>
      <c r="N48" s="2">
        <v>96.045000000000002</v>
      </c>
      <c r="O48" s="4">
        <f>F48/SUM($F$43:$F$48)</f>
        <v>7.2810411537108682E-2</v>
      </c>
    </row>
    <row r="49" spans="1:15">
      <c r="A49" s="10" t="s">
        <v>171</v>
      </c>
      <c r="B49" s="10" t="s">
        <v>173</v>
      </c>
      <c r="C49" s="10">
        <v>2</v>
      </c>
      <c r="D49" s="11" t="s">
        <v>156</v>
      </c>
      <c r="E49" s="10">
        <v>6</v>
      </c>
      <c r="F49" s="10">
        <v>333</v>
      </c>
      <c r="G49" s="10">
        <v>100</v>
      </c>
      <c r="H49" s="10">
        <v>42</v>
      </c>
      <c r="I49" s="10" t="s">
        <v>157</v>
      </c>
      <c r="J49" s="10" t="s">
        <v>158</v>
      </c>
      <c r="K49" s="10" t="s">
        <v>192</v>
      </c>
      <c r="L49" s="10">
        <v>2931921</v>
      </c>
      <c r="M49" s="10">
        <v>1213</v>
      </c>
      <c r="N49" s="10">
        <v>75.515000000000001</v>
      </c>
      <c r="O49" s="12">
        <f>F49/SUM($F$49:$F$57)</f>
        <v>0.20243161094224923</v>
      </c>
    </row>
    <row r="50" spans="1:15">
      <c r="A50" s="10" t="s">
        <v>171</v>
      </c>
      <c r="B50" s="10" t="s">
        <v>173</v>
      </c>
      <c r="C50" s="10">
        <v>2</v>
      </c>
      <c r="D50" s="11" t="s">
        <v>156</v>
      </c>
      <c r="E50" s="10">
        <v>10</v>
      </c>
      <c r="F50" s="10">
        <v>133</v>
      </c>
      <c r="G50" s="10">
        <v>100</v>
      </c>
      <c r="H50" s="10">
        <v>40</v>
      </c>
      <c r="I50" s="10" t="s">
        <v>159</v>
      </c>
      <c r="J50" s="10" t="s">
        <v>160</v>
      </c>
      <c r="K50" s="10" t="s">
        <v>193</v>
      </c>
      <c r="L50" s="10">
        <v>1955272</v>
      </c>
      <c r="M50" s="10">
        <v>1468</v>
      </c>
      <c r="N50" s="10">
        <v>99.046000000000006</v>
      </c>
      <c r="O50" s="12">
        <f t="shared" ref="O50:O57" si="5">F50/SUM($F$49:$F$57)</f>
        <v>8.085106382978724E-2</v>
      </c>
    </row>
    <row r="51" spans="1:15">
      <c r="A51" s="10" t="s">
        <v>170</v>
      </c>
      <c r="B51" s="10" t="s">
        <v>173</v>
      </c>
      <c r="C51" s="10">
        <v>2</v>
      </c>
      <c r="D51" s="11" t="s">
        <v>156</v>
      </c>
      <c r="E51" s="10">
        <v>1</v>
      </c>
      <c r="F51" s="10">
        <v>149</v>
      </c>
      <c r="G51" s="10">
        <v>100</v>
      </c>
      <c r="H51" s="10">
        <v>46</v>
      </c>
      <c r="I51" s="10" t="s">
        <v>169</v>
      </c>
      <c r="J51" s="10" t="s">
        <v>161</v>
      </c>
      <c r="K51" s="10" t="s">
        <v>194</v>
      </c>
      <c r="L51" s="10">
        <v>1459942</v>
      </c>
      <c r="M51" s="10">
        <v>37</v>
      </c>
      <c r="N51" s="10">
        <v>83.784000000000006</v>
      </c>
      <c r="O51" s="12">
        <f t="shared" si="5"/>
        <v>9.057750759878419E-2</v>
      </c>
    </row>
    <row r="52" spans="1:15">
      <c r="A52" s="10" t="s">
        <v>170</v>
      </c>
      <c r="B52" s="10" t="s">
        <v>172</v>
      </c>
      <c r="C52" s="10">
        <v>2</v>
      </c>
      <c r="D52" s="11" t="s">
        <v>156</v>
      </c>
      <c r="E52" s="10">
        <v>0</v>
      </c>
      <c r="F52" s="10">
        <v>188</v>
      </c>
      <c r="G52" s="10">
        <v>100</v>
      </c>
      <c r="H52" s="10">
        <v>41</v>
      </c>
      <c r="I52" s="10" t="s">
        <v>162</v>
      </c>
      <c r="J52" s="10" t="s">
        <v>20</v>
      </c>
      <c r="K52" s="10" t="s">
        <v>20</v>
      </c>
      <c r="L52" s="10">
        <v>1775</v>
      </c>
      <c r="M52" s="10">
        <v>1467</v>
      </c>
      <c r="N52" s="10">
        <v>98.909000000000006</v>
      </c>
      <c r="O52" s="12">
        <f t="shared" si="5"/>
        <v>0.11428571428571428</v>
      </c>
    </row>
    <row r="53" spans="1:15">
      <c r="A53" s="10" t="s">
        <v>170</v>
      </c>
      <c r="B53" s="10" t="s">
        <v>172</v>
      </c>
      <c r="C53" s="10">
        <v>2</v>
      </c>
      <c r="D53" s="11" t="s">
        <v>156</v>
      </c>
      <c r="E53" s="10">
        <v>4</v>
      </c>
      <c r="F53" s="10">
        <v>191</v>
      </c>
      <c r="G53" s="10">
        <v>100</v>
      </c>
      <c r="H53" s="10">
        <v>44</v>
      </c>
      <c r="I53" s="10" t="s">
        <v>163</v>
      </c>
      <c r="J53" s="10" t="s">
        <v>164</v>
      </c>
      <c r="K53" s="10" t="s">
        <v>195</v>
      </c>
      <c r="L53" s="10">
        <v>2816234</v>
      </c>
      <c r="M53" s="10">
        <v>1438</v>
      </c>
      <c r="N53" s="10">
        <v>84.352999999999994</v>
      </c>
      <c r="O53" s="12">
        <f t="shared" si="5"/>
        <v>0.11610942249240122</v>
      </c>
    </row>
    <row r="54" spans="1:15">
      <c r="A54" s="10" t="s">
        <v>170</v>
      </c>
      <c r="B54" s="10" t="s">
        <v>172</v>
      </c>
      <c r="C54" s="10">
        <v>2</v>
      </c>
      <c r="D54" s="11" t="s">
        <v>156</v>
      </c>
      <c r="E54" s="10">
        <v>2</v>
      </c>
      <c r="F54" s="10">
        <v>121</v>
      </c>
      <c r="G54" s="10">
        <v>100</v>
      </c>
      <c r="H54" s="10">
        <v>41</v>
      </c>
      <c r="I54" s="10" t="s">
        <v>165</v>
      </c>
      <c r="J54" s="10" t="s">
        <v>73</v>
      </c>
      <c r="K54" s="10" t="s">
        <v>190</v>
      </c>
      <c r="L54" s="10">
        <v>1765683</v>
      </c>
      <c r="M54" s="10">
        <v>1470</v>
      </c>
      <c r="N54" s="10">
        <v>92.177000000000007</v>
      </c>
      <c r="O54" s="12">
        <f t="shared" si="5"/>
        <v>7.3556231003039513E-2</v>
      </c>
    </row>
    <row r="55" spans="1:15">
      <c r="A55" s="10" t="s">
        <v>170</v>
      </c>
      <c r="B55" s="10" t="s">
        <v>172</v>
      </c>
      <c r="C55" s="10">
        <v>2</v>
      </c>
      <c r="D55" s="11" t="s">
        <v>156</v>
      </c>
      <c r="E55" s="10">
        <v>3</v>
      </c>
      <c r="F55" s="10">
        <v>166</v>
      </c>
      <c r="G55" s="10">
        <v>100</v>
      </c>
      <c r="H55" s="10">
        <v>42</v>
      </c>
      <c r="I55" s="10" t="s">
        <v>166</v>
      </c>
      <c r="J55" s="10" t="s">
        <v>174</v>
      </c>
      <c r="K55" s="10" t="s">
        <v>174</v>
      </c>
      <c r="L55" s="10">
        <v>1747</v>
      </c>
      <c r="M55" s="10">
        <v>1413</v>
      </c>
      <c r="N55" s="10">
        <v>100</v>
      </c>
      <c r="O55" s="12">
        <f t="shared" si="5"/>
        <v>0.10091185410334347</v>
      </c>
    </row>
    <row r="56" spans="1:15">
      <c r="A56" s="10" t="s">
        <v>170</v>
      </c>
      <c r="B56" s="10" t="s">
        <v>172</v>
      </c>
      <c r="C56" s="10">
        <v>2</v>
      </c>
      <c r="D56" s="11" t="s">
        <v>156</v>
      </c>
      <c r="E56" s="10">
        <v>9</v>
      </c>
      <c r="F56" s="10">
        <v>129</v>
      </c>
      <c r="G56" s="10">
        <v>100</v>
      </c>
      <c r="H56" s="10">
        <v>41</v>
      </c>
      <c r="I56" s="10" t="s">
        <v>167</v>
      </c>
      <c r="J56" s="10" t="s">
        <v>41</v>
      </c>
      <c r="K56" s="10" t="s">
        <v>185</v>
      </c>
      <c r="L56" s="10">
        <v>1641992</v>
      </c>
      <c r="M56" s="10">
        <v>1478</v>
      </c>
      <c r="N56" s="10">
        <v>96.075999999999993</v>
      </c>
      <c r="O56" s="12">
        <f t="shared" si="5"/>
        <v>7.8419452887537988E-2</v>
      </c>
    </row>
    <row r="57" spans="1:15">
      <c r="A57" s="10" t="s">
        <v>170</v>
      </c>
      <c r="B57" s="10" t="s">
        <v>172</v>
      </c>
      <c r="C57" s="10">
        <v>2</v>
      </c>
      <c r="D57" s="11" t="s">
        <v>156</v>
      </c>
      <c r="E57" s="10">
        <v>7</v>
      </c>
      <c r="F57" s="10">
        <v>235</v>
      </c>
      <c r="G57" s="10">
        <v>100</v>
      </c>
      <c r="H57" s="10">
        <v>41</v>
      </c>
      <c r="I57" s="10" t="s">
        <v>168</v>
      </c>
      <c r="J57" s="10" t="s">
        <v>36</v>
      </c>
      <c r="K57" s="10" t="s">
        <v>183</v>
      </c>
      <c r="L57" s="10">
        <v>324058</v>
      </c>
      <c r="M57" s="10">
        <v>1488</v>
      </c>
      <c r="N57" s="10">
        <v>97.647999999999996</v>
      </c>
      <c r="O57" s="12">
        <f t="shared" si="5"/>
        <v>0.14285714285714285</v>
      </c>
    </row>
    <row r="58" spans="1:15">
      <c r="A58" s="2" t="s">
        <v>13</v>
      </c>
      <c r="B58" s="2" t="s">
        <v>89</v>
      </c>
      <c r="C58" s="2">
        <v>3</v>
      </c>
      <c r="D58" s="3" t="s">
        <v>152</v>
      </c>
      <c r="E58" s="2">
        <v>2</v>
      </c>
      <c r="F58" s="2">
        <v>263</v>
      </c>
      <c r="G58" s="2">
        <v>100</v>
      </c>
      <c r="H58" s="2">
        <v>41</v>
      </c>
      <c r="I58" s="2" t="s">
        <v>90</v>
      </c>
      <c r="J58" s="2" t="s">
        <v>91</v>
      </c>
      <c r="K58" s="2" t="s">
        <v>196</v>
      </c>
      <c r="L58" s="2">
        <v>2664430</v>
      </c>
      <c r="M58" s="2">
        <v>1362</v>
      </c>
      <c r="N58" s="2">
        <v>97.796999999999997</v>
      </c>
      <c r="O58" s="4">
        <f t="shared" ref="O58:O70" si="6">F58/SUM($F$58:$F$70)</f>
        <v>9.6055514974433889E-2</v>
      </c>
    </row>
    <row r="59" spans="1:15">
      <c r="A59" s="2" t="s">
        <v>13</v>
      </c>
      <c r="B59" s="2" t="s">
        <v>92</v>
      </c>
      <c r="C59" s="2">
        <v>3</v>
      </c>
      <c r="D59" s="3" t="s">
        <v>152</v>
      </c>
      <c r="E59" s="2">
        <v>1</v>
      </c>
      <c r="F59" s="2">
        <v>122</v>
      </c>
      <c r="G59" s="2">
        <v>100</v>
      </c>
      <c r="H59" s="2">
        <v>42</v>
      </c>
      <c r="I59" s="2" t="s">
        <v>93</v>
      </c>
      <c r="J59" s="2" t="s">
        <v>33</v>
      </c>
      <c r="K59" s="2" t="s">
        <v>197</v>
      </c>
      <c r="L59" s="2">
        <v>630921</v>
      </c>
      <c r="M59" s="2">
        <v>1429</v>
      </c>
      <c r="N59" s="2">
        <v>100</v>
      </c>
      <c r="O59" s="4">
        <f t="shared" si="6"/>
        <v>4.4558071585098613E-2</v>
      </c>
    </row>
    <row r="60" spans="1:15">
      <c r="A60" s="2" t="s">
        <v>13</v>
      </c>
      <c r="B60" s="2" t="s">
        <v>89</v>
      </c>
      <c r="C60" s="2">
        <v>3</v>
      </c>
      <c r="D60" s="3" t="s">
        <v>151</v>
      </c>
      <c r="E60" s="2">
        <v>4</v>
      </c>
      <c r="F60" s="2">
        <v>138</v>
      </c>
      <c r="G60" s="2">
        <v>100</v>
      </c>
      <c r="H60" s="2">
        <v>41</v>
      </c>
      <c r="I60" s="2" t="s">
        <v>94</v>
      </c>
      <c r="J60" s="2" t="s">
        <v>95</v>
      </c>
      <c r="K60" s="2" t="s">
        <v>95</v>
      </c>
      <c r="L60" s="2">
        <v>1747</v>
      </c>
      <c r="M60" s="2">
        <v>1456</v>
      </c>
      <c r="N60" s="2">
        <v>100</v>
      </c>
      <c r="O60" s="4">
        <f t="shared" si="6"/>
        <v>5.0401753104455806E-2</v>
      </c>
    </row>
    <row r="61" spans="1:15">
      <c r="A61" s="2" t="s">
        <v>13</v>
      </c>
      <c r="B61" s="2" t="s">
        <v>89</v>
      </c>
      <c r="C61" s="2">
        <v>3</v>
      </c>
      <c r="D61" s="3" t="s">
        <v>151</v>
      </c>
      <c r="E61" s="2">
        <v>0</v>
      </c>
      <c r="F61" s="2">
        <v>375</v>
      </c>
      <c r="G61" s="2">
        <v>100</v>
      </c>
      <c r="H61" s="2">
        <v>42</v>
      </c>
      <c r="I61" s="2" t="s">
        <v>96</v>
      </c>
      <c r="J61" s="2" t="s">
        <v>31</v>
      </c>
      <c r="K61" s="2" t="s">
        <v>31</v>
      </c>
      <c r="L61" s="2">
        <v>381630</v>
      </c>
      <c r="M61" s="2">
        <v>1381</v>
      </c>
      <c r="N61" s="2">
        <v>99.927999999999997</v>
      </c>
      <c r="O61" s="4">
        <f t="shared" si="6"/>
        <v>0.13696128560993426</v>
      </c>
    </row>
    <row r="62" spans="1:15">
      <c r="A62" s="2" t="s">
        <v>13</v>
      </c>
      <c r="B62" s="2" t="s">
        <v>89</v>
      </c>
      <c r="C62" s="2">
        <v>3</v>
      </c>
      <c r="D62" s="3" t="s">
        <v>151</v>
      </c>
      <c r="E62" s="2">
        <v>11</v>
      </c>
      <c r="F62" s="2">
        <v>110</v>
      </c>
      <c r="G62" s="2">
        <v>100</v>
      </c>
      <c r="H62" s="2">
        <v>41</v>
      </c>
      <c r="I62" s="2" t="s">
        <v>97</v>
      </c>
      <c r="J62" s="2" t="s">
        <v>18</v>
      </c>
      <c r="K62" s="2" t="s">
        <v>177</v>
      </c>
      <c r="L62" s="2">
        <v>191495</v>
      </c>
      <c r="M62" s="2">
        <v>1480</v>
      </c>
      <c r="N62" s="2">
        <v>95.945999999999998</v>
      </c>
      <c r="O62" s="4">
        <f t="shared" si="6"/>
        <v>4.0175310445580717E-2</v>
      </c>
    </row>
    <row r="63" spans="1:15">
      <c r="A63" s="2" t="s">
        <v>13</v>
      </c>
      <c r="B63" s="2" t="s">
        <v>89</v>
      </c>
      <c r="C63" s="2">
        <v>3</v>
      </c>
      <c r="D63" s="3" t="s">
        <v>151</v>
      </c>
      <c r="E63" s="2">
        <v>12</v>
      </c>
      <c r="F63" s="2">
        <v>122</v>
      </c>
      <c r="G63" s="2">
        <v>100</v>
      </c>
      <c r="H63" s="2">
        <v>43</v>
      </c>
      <c r="I63" s="2" t="s">
        <v>98</v>
      </c>
      <c r="J63" s="2" t="s">
        <v>99</v>
      </c>
      <c r="K63" s="2" t="s">
        <v>99</v>
      </c>
      <c r="L63" s="2">
        <v>1855283</v>
      </c>
      <c r="M63" s="2">
        <v>1410</v>
      </c>
      <c r="N63" s="2">
        <v>99.149000000000001</v>
      </c>
      <c r="O63" s="4">
        <f t="shared" si="6"/>
        <v>4.4558071585098613E-2</v>
      </c>
    </row>
    <row r="64" spans="1:15">
      <c r="A64" s="2" t="s">
        <v>13</v>
      </c>
      <c r="B64" s="2" t="s">
        <v>89</v>
      </c>
      <c r="C64" s="2">
        <v>3</v>
      </c>
      <c r="D64" s="3" t="s">
        <v>151</v>
      </c>
      <c r="E64" s="2">
        <v>3</v>
      </c>
      <c r="F64" s="2">
        <v>290</v>
      </c>
      <c r="G64" s="2">
        <v>100</v>
      </c>
      <c r="H64" s="2">
        <v>83</v>
      </c>
      <c r="I64" s="2" t="s">
        <v>100</v>
      </c>
      <c r="J64" s="2" t="s">
        <v>101</v>
      </c>
      <c r="K64" s="2" t="s">
        <v>198</v>
      </c>
      <c r="L64" s="2">
        <v>3114808</v>
      </c>
      <c r="M64" s="2">
        <v>1429</v>
      </c>
      <c r="N64" s="2">
        <v>83.834999999999994</v>
      </c>
      <c r="O64" s="4">
        <f t="shared" si="6"/>
        <v>0.10591672753834916</v>
      </c>
    </row>
    <row r="65" spans="1:15">
      <c r="A65" s="2" t="s">
        <v>13</v>
      </c>
      <c r="B65" s="2" t="s">
        <v>89</v>
      </c>
      <c r="C65" s="2">
        <v>3</v>
      </c>
      <c r="D65" s="3" t="s">
        <v>151</v>
      </c>
      <c r="E65" s="2">
        <v>10</v>
      </c>
      <c r="F65" s="2">
        <v>126</v>
      </c>
      <c r="G65" s="2">
        <v>100</v>
      </c>
      <c r="H65" s="2">
        <v>40</v>
      </c>
      <c r="I65" s="2" t="s">
        <v>102</v>
      </c>
      <c r="J65" s="2" t="s">
        <v>103</v>
      </c>
      <c r="K65" s="2" t="s">
        <v>199</v>
      </c>
      <c r="L65" s="2">
        <v>945</v>
      </c>
      <c r="M65" s="2">
        <v>1270</v>
      </c>
      <c r="N65" s="2">
        <v>72.834999999999994</v>
      </c>
      <c r="O65" s="4">
        <f t="shared" si="6"/>
        <v>4.601899196493791E-2</v>
      </c>
    </row>
    <row r="66" spans="1:15">
      <c r="A66" s="2" t="s">
        <v>13</v>
      </c>
      <c r="B66" s="2" t="s">
        <v>89</v>
      </c>
      <c r="C66" s="2">
        <v>3</v>
      </c>
      <c r="D66" s="3" t="s">
        <v>151</v>
      </c>
      <c r="E66" s="2">
        <v>9</v>
      </c>
      <c r="F66" s="2">
        <v>332</v>
      </c>
      <c r="G66" s="2">
        <v>100</v>
      </c>
      <c r="H66" s="2">
        <v>41</v>
      </c>
      <c r="I66" s="2" t="s">
        <v>104</v>
      </c>
      <c r="J66" s="2" t="s">
        <v>36</v>
      </c>
      <c r="K66" s="2" t="s">
        <v>183</v>
      </c>
      <c r="L66" s="2">
        <v>324058</v>
      </c>
      <c r="M66" s="2">
        <v>1483</v>
      </c>
      <c r="N66" s="2">
        <v>97.64</v>
      </c>
      <c r="O66" s="4">
        <f t="shared" si="6"/>
        <v>0.1212563915266618</v>
      </c>
    </row>
    <row r="67" spans="1:15">
      <c r="A67" s="2" t="s">
        <v>13</v>
      </c>
      <c r="B67" s="2" t="s">
        <v>89</v>
      </c>
      <c r="C67" s="2">
        <v>3</v>
      </c>
      <c r="D67" s="3" t="s">
        <v>151</v>
      </c>
      <c r="E67" s="2">
        <v>6</v>
      </c>
      <c r="F67" s="2">
        <v>153</v>
      </c>
      <c r="G67" s="2">
        <v>100</v>
      </c>
      <c r="H67" s="2">
        <v>42</v>
      </c>
      <c r="I67" s="2" t="s">
        <v>105</v>
      </c>
      <c r="J67" s="2" t="s">
        <v>46</v>
      </c>
      <c r="K67" s="2" t="s">
        <v>187</v>
      </c>
      <c r="L67" s="2">
        <v>2014528</v>
      </c>
      <c r="M67" s="2">
        <v>1203</v>
      </c>
      <c r="N67" s="2">
        <v>72.319000000000003</v>
      </c>
      <c r="O67" s="4">
        <f t="shared" si="6"/>
        <v>5.5880204528853179E-2</v>
      </c>
    </row>
    <row r="68" spans="1:15">
      <c r="A68" s="2" t="s">
        <v>13</v>
      </c>
      <c r="B68" s="2" t="s">
        <v>89</v>
      </c>
      <c r="C68" s="2">
        <v>3</v>
      </c>
      <c r="D68" s="3" t="s">
        <v>151</v>
      </c>
      <c r="E68" s="2">
        <v>8</v>
      </c>
      <c r="F68" s="2">
        <v>126</v>
      </c>
      <c r="G68" s="2">
        <v>100</v>
      </c>
      <c r="H68" s="2">
        <v>42</v>
      </c>
      <c r="I68" s="2" t="s">
        <v>106</v>
      </c>
      <c r="J68" s="2" t="s">
        <v>107</v>
      </c>
      <c r="K68" s="2" t="s">
        <v>200</v>
      </c>
      <c r="L68" s="2">
        <v>192389</v>
      </c>
      <c r="M68" s="2">
        <v>1442</v>
      </c>
      <c r="N68" s="2">
        <v>97.92</v>
      </c>
      <c r="O68" s="4">
        <f t="shared" si="6"/>
        <v>4.601899196493791E-2</v>
      </c>
    </row>
    <row r="69" spans="1:15">
      <c r="A69" s="2" t="s">
        <v>13</v>
      </c>
      <c r="B69" s="2" t="s">
        <v>89</v>
      </c>
      <c r="C69" s="2">
        <v>3</v>
      </c>
      <c r="D69" s="3" t="s">
        <v>151</v>
      </c>
      <c r="E69" s="2">
        <v>5</v>
      </c>
      <c r="F69" s="2">
        <v>224</v>
      </c>
      <c r="G69" s="2">
        <v>100</v>
      </c>
      <c r="H69" s="2">
        <v>41</v>
      </c>
      <c r="I69" s="2" t="s">
        <v>108</v>
      </c>
      <c r="J69" s="2" t="s">
        <v>20</v>
      </c>
      <c r="K69" s="2" t="s">
        <v>20</v>
      </c>
      <c r="L69" s="2">
        <v>1775</v>
      </c>
      <c r="M69" s="2">
        <v>1465</v>
      </c>
      <c r="N69" s="2">
        <v>98.908000000000001</v>
      </c>
      <c r="O69" s="4">
        <f t="shared" si="6"/>
        <v>8.1811541271000737E-2</v>
      </c>
    </row>
    <row r="70" spans="1:15">
      <c r="A70" s="2" t="s">
        <v>13</v>
      </c>
      <c r="B70" s="2" t="s">
        <v>89</v>
      </c>
      <c r="C70" s="2">
        <v>3</v>
      </c>
      <c r="D70" s="3" t="s">
        <v>151</v>
      </c>
      <c r="E70" s="2">
        <v>7</v>
      </c>
      <c r="F70" s="2">
        <v>357</v>
      </c>
      <c r="G70" s="2">
        <v>100</v>
      </c>
      <c r="H70" s="2">
        <v>43</v>
      </c>
      <c r="I70" s="2" t="s">
        <v>109</v>
      </c>
      <c r="J70" s="2" t="s">
        <v>65</v>
      </c>
      <c r="K70" s="2" t="s">
        <v>179</v>
      </c>
      <c r="L70" s="2">
        <v>88688</v>
      </c>
      <c r="M70" s="2">
        <v>1424</v>
      </c>
      <c r="N70" s="2">
        <v>95.927000000000007</v>
      </c>
      <c r="O70" s="4">
        <f t="shared" si="6"/>
        <v>0.13038714390065742</v>
      </c>
    </row>
    <row r="71" spans="1:15">
      <c r="A71" s="10" t="s">
        <v>13</v>
      </c>
      <c r="B71" s="10" t="s">
        <v>110</v>
      </c>
      <c r="C71" s="10">
        <v>3</v>
      </c>
      <c r="D71" s="11" t="s">
        <v>150</v>
      </c>
      <c r="E71" s="10">
        <v>1</v>
      </c>
      <c r="F71" s="10">
        <v>161</v>
      </c>
      <c r="G71" s="10">
        <v>100</v>
      </c>
      <c r="H71" s="10">
        <v>42</v>
      </c>
      <c r="I71" s="10" t="s">
        <v>111</v>
      </c>
      <c r="J71" s="10" t="s">
        <v>112</v>
      </c>
      <c r="K71" s="10" t="s">
        <v>192</v>
      </c>
      <c r="L71" s="10">
        <v>42808</v>
      </c>
      <c r="M71" s="10">
        <v>1477</v>
      </c>
      <c r="N71" s="10">
        <v>98.51</v>
      </c>
      <c r="O71" s="12">
        <f t="shared" ref="O71:O79" si="7">F71/SUM($F$71:$F$79)</f>
        <v>6.1899269511726258E-2</v>
      </c>
    </row>
    <row r="72" spans="1:15">
      <c r="A72" s="10" t="s">
        <v>13</v>
      </c>
      <c r="B72" s="10" t="s">
        <v>113</v>
      </c>
      <c r="C72" s="10">
        <v>3</v>
      </c>
      <c r="D72" s="11" t="s">
        <v>150</v>
      </c>
      <c r="E72" s="10">
        <v>5</v>
      </c>
      <c r="F72" s="10">
        <v>203</v>
      </c>
      <c r="G72" s="10">
        <v>100</v>
      </c>
      <c r="H72" s="10">
        <v>48</v>
      </c>
      <c r="I72" s="10" t="s">
        <v>114</v>
      </c>
      <c r="J72" s="10" t="s">
        <v>46</v>
      </c>
      <c r="K72" s="10" t="s">
        <v>187</v>
      </c>
      <c r="L72" s="10">
        <v>2014528</v>
      </c>
      <c r="M72" s="10">
        <v>1203</v>
      </c>
      <c r="N72" s="10">
        <v>72.319000000000003</v>
      </c>
      <c r="O72" s="12">
        <f t="shared" si="7"/>
        <v>7.8046905036524408E-2</v>
      </c>
    </row>
    <row r="73" spans="1:15">
      <c r="A73" s="10" t="s">
        <v>13</v>
      </c>
      <c r="B73" s="10" t="s">
        <v>113</v>
      </c>
      <c r="C73" s="10">
        <v>3</v>
      </c>
      <c r="D73" s="11" t="s">
        <v>149</v>
      </c>
      <c r="E73" s="10">
        <v>3</v>
      </c>
      <c r="F73" s="10">
        <v>138</v>
      </c>
      <c r="G73" s="10">
        <v>100</v>
      </c>
      <c r="H73" s="10">
        <v>41</v>
      </c>
      <c r="I73" s="10" t="s">
        <v>115</v>
      </c>
      <c r="J73" s="13" t="s">
        <v>184</v>
      </c>
      <c r="K73" s="13" t="s">
        <v>147</v>
      </c>
      <c r="L73" s="10">
        <v>1714354</v>
      </c>
      <c r="M73" s="10">
        <v>1471</v>
      </c>
      <c r="N73" s="10">
        <v>89.938999999999993</v>
      </c>
      <c r="O73" s="12">
        <f t="shared" si="7"/>
        <v>5.3056516724336797E-2</v>
      </c>
    </row>
    <row r="74" spans="1:15">
      <c r="A74" s="10" t="s">
        <v>13</v>
      </c>
      <c r="B74" s="10" t="s">
        <v>113</v>
      </c>
      <c r="C74" s="10">
        <v>3</v>
      </c>
      <c r="D74" s="11" t="s">
        <v>149</v>
      </c>
      <c r="E74" s="10">
        <v>4</v>
      </c>
      <c r="F74" s="10">
        <v>319</v>
      </c>
      <c r="G74" s="10">
        <v>100</v>
      </c>
      <c r="H74" s="10">
        <v>41</v>
      </c>
      <c r="I74" s="10" t="s">
        <v>116</v>
      </c>
      <c r="J74" s="10" t="s">
        <v>189</v>
      </c>
      <c r="K74" s="10" t="s">
        <v>185</v>
      </c>
      <c r="L74" s="10">
        <v>1641992</v>
      </c>
      <c r="M74" s="10">
        <v>1478</v>
      </c>
      <c r="N74" s="10">
        <v>96.075999999999993</v>
      </c>
      <c r="O74" s="12">
        <f t="shared" si="7"/>
        <v>0.12264513648596694</v>
      </c>
    </row>
    <row r="75" spans="1:15">
      <c r="A75" s="10" t="s">
        <v>13</v>
      </c>
      <c r="B75" s="10" t="s">
        <v>113</v>
      </c>
      <c r="C75" s="10">
        <v>3</v>
      </c>
      <c r="D75" s="11" t="s">
        <v>149</v>
      </c>
      <c r="E75" s="10">
        <v>0</v>
      </c>
      <c r="F75" s="10">
        <v>533</v>
      </c>
      <c r="G75" s="10">
        <v>100</v>
      </c>
      <c r="H75" s="10">
        <v>41</v>
      </c>
      <c r="I75" s="10" t="s">
        <v>117</v>
      </c>
      <c r="J75" s="10" t="s">
        <v>20</v>
      </c>
      <c r="K75" s="10" t="s">
        <v>20</v>
      </c>
      <c r="L75" s="10">
        <v>1775</v>
      </c>
      <c r="M75" s="10">
        <v>1461</v>
      </c>
      <c r="N75" s="10">
        <v>98.905000000000001</v>
      </c>
      <c r="O75" s="12">
        <f t="shared" si="7"/>
        <v>0.20492118415993849</v>
      </c>
    </row>
    <row r="76" spans="1:15">
      <c r="A76" s="10" t="s">
        <v>13</v>
      </c>
      <c r="B76" s="10" t="s">
        <v>113</v>
      </c>
      <c r="C76" s="10">
        <v>3</v>
      </c>
      <c r="D76" s="11" t="s">
        <v>149</v>
      </c>
      <c r="E76" s="10">
        <v>7</v>
      </c>
      <c r="F76" s="10">
        <v>206</v>
      </c>
      <c r="G76" s="10">
        <v>100</v>
      </c>
      <c r="H76" s="10">
        <v>43</v>
      </c>
      <c r="I76" s="10" t="s">
        <v>118</v>
      </c>
      <c r="J76" s="10" t="s">
        <v>119</v>
      </c>
      <c r="K76" s="10" t="s">
        <v>119</v>
      </c>
      <c r="L76" s="10">
        <v>426355</v>
      </c>
      <c r="M76" s="10">
        <v>1414</v>
      </c>
      <c r="N76" s="10">
        <v>99.929000000000002</v>
      </c>
      <c r="O76" s="12">
        <f t="shared" si="7"/>
        <v>7.920030757400999E-2</v>
      </c>
    </row>
    <row r="77" spans="1:15">
      <c r="A77" s="10" t="s">
        <v>13</v>
      </c>
      <c r="B77" s="10" t="s">
        <v>113</v>
      </c>
      <c r="C77" s="10">
        <v>3</v>
      </c>
      <c r="D77" s="11" t="s">
        <v>149</v>
      </c>
      <c r="E77" s="10">
        <v>6</v>
      </c>
      <c r="F77" s="10">
        <v>343</v>
      </c>
      <c r="G77" s="10">
        <v>100</v>
      </c>
      <c r="H77" s="10">
        <v>42</v>
      </c>
      <c r="I77" s="10" t="s">
        <v>120</v>
      </c>
      <c r="J77" s="10" t="s">
        <v>22</v>
      </c>
      <c r="K77" s="10" t="s">
        <v>179</v>
      </c>
      <c r="L77" s="10">
        <v>69395</v>
      </c>
      <c r="M77" s="10">
        <v>1416</v>
      </c>
      <c r="N77" s="10">
        <v>96.045000000000002</v>
      </c>
      <c r="O77" s="12">
        <f t="shared" si="7"/>
        <v>0.1318723567858516</v>
      </c>
    </row>
    <row r="78" spans="1:15">
      <c r="A78" s="10" t="s">
        <v>13</v>
      </c>
      <c r="B78" s="10" t="s">
        <v>113</v>
      </c>
      <c r="C78" s="10">
        <v>3</v>
      </c>
      <c r="D78" s="11" t="s">
        <v>149</v>
      </c>
      <c r="E78" s="10">
        <v>2</v>
      </c>
      <c r="F78" s="10">
        <v>500</v>
      </c>
      <c r="G78" s="10">
        <v>100</v>
      </c>
      <c r="H78" s="10">
        <v>41</v>
      </c>
      <c r="I78" s="10" t="s">
        <v>121</v>
      </c>
      <c r="J78" s="10" t="s">
        <v>36</v>
      </c>
      <c r="K78" s="10" t="s">
        <v>183</v>
      </c>
      <c r="L78" s="10">
        <v>324058</v>
      </c>
      <c r="M78" s="10">
        <v>1488</v>
      </c>
      <c r="N78" s="10">
        <v>97.647999999999996</v>
      </c>
      <c r="O78" s="12">
        <f t="shared" si="7"/>
        <v>0.19223375624759709</v>
      </c>
    </row>
    <row r="79" spans="1:15">
      <c r="A79" s="10" t="s">
        <v>13</v>
      </c>
      <c r="B79" s="10" t="s">
        <v>113</v>
      </c>
      <c r="C79" s="10">
        <v>3</v>
      </c>
      <c r="D79" s="11" t="s">
        <v>149</v>
      </c>
      <c r="E79" s="10">
        <v>8</v>
      </c>
      <c r="F79" s="10">
        <v>198</v>
      </c>
      <c r="G79" s="10">
        <v>100</v>
      </c>
      <c r="H79" s="10">
        <v>43</v>
      </c>
      <c r="I79" s="10" t="s">
        <v>122</v>
      </c>
      <c r="J79" s="10" t="s">
        <v>123</v>
      </c>
      <c r="K79" s="10" t="s">
        <v>123</v>
      </c>
      <c r="L79" s="10">
        <v>1300039</v>
      </c>
      <c r="M79" s="10">
        <v>1417</v>
      </c>
      <c r="N79" s="10">
        <v>99.647000000000006</v>
      </c>
      <c r="O79" s="12">
        <f t="shared" si="7"/>
        <v>7.6124567474048443E-2</v>
      </c>
    </row>
    <row r="80" spans="1:15">
      <c r="A80" s="2" t="s">
        <v>13</v>
      </c>
      <c r="B80" s="2" t="s">
        <v>124</v>
      </c>
      <c r="C80" s="2">
        <v>3</v>
      </c>
      <c r="D80" s="3" t="s">
        <v>154</v>
      </c>
      <c r="E80" s="2">
        <v>3</v>
      </c>
      <c r="F80" s="2">
        <v>276</v>
      </c>
      <c r="G80" s="2">
        <v>100</v>
      </c>
      <c r="H80" s="2">
        <v>41</v>
      </c>
      <c r="I80" s="2" t="s">
        <v>125</v>
      </c>
      <c r="J80" s="2" t="s">
        <v>36</v>
      </c>
      <c r="K80" s="2" t="s">
        <v>183</v>
      </c>
      <c r="L80" s="2">
        <v>324058</v>
      </c>
      <c r="M80" s="2">
        <v>1489</v>
      </c>
      <c r="N80" s="2">
        <v>97.649000000000001</v>
      </c>
      <c r="O80" s="4">
        <f>F80/SUM($F$80:$F$86)</f>
        <v>0.12126537785588752</v>
      </c>
    </row>
    <row r="81" spans="1:15">
      <c r="A81" s="2" t="s">
        <v>13</v>
      </c>
      <c r="B81" s="2" t="s">
        <v>124</v>
      </c>
      <c r="C81" s="2">
        <v>3</v>
      </c>
      <c r="D81" s="3" t="s">
        <v>154</v>
      </c>
      <c r="E81" s="2">
        <v>4</v>
      </c>
      <c r="F81" s="2">
        <v>621</v>
      </c>
      <c r="G81" s="2">
        <v>100</v>
      </c>
      <c r="H81" s="2">
        <v>41</v>
      </c>
      <c r="I81" s="2" t="s">
        <v>126</v>
      </c>
      <c r="J81" s="2" t="s">
        <v>20</v>
      </c>
      <c r="K81" s="2" t="s">
        <v>20</v>
      </c>
      <c r="L81" s="2">
        <v>1775</v>
      </c>
      <c r="M81" s="2">
        <v>1467</v>
      </c>
      <c r="N81" s="2">
        <v>98.909000000000006</v>
      </c>
      <c r="O81" s="4">
        <f t="shared" ref="O80:O86" si="8">F81/SUM($F$80:$F$86)</f>
        <v>0.27284710017574693</v>
      </c>
    </row>
    <row r="82" spans="1:15">
      <c r="A82" s="2" t="s">
        <v>13</v>
      </c>
      <c r="B82" s="2" t="s">
        <v>124</v>
      </c>
      <c r="C82" s="2">
        <v>3</v>
      </c>
      <c r="D82" s="3" t="s">
        <v>153</v>
      </c>
      <c r="E82" s="2">
        <v>1</v>
      </c>
      <c r="F82" s="2">
        <v>523</v>
      </c>
      <c r="G82" s="2">
        <v>100</v>
      </c>
      <c r="H82" s="2">
        <v>42</v>
      </c>
      <c r="I82" s="2" t="s">
        <v>127</v>
      </c>
      <c r="J82" s="2" t="s">
        <v>46</v>
      </c>
      <c r="K82" s="2" t="s">
        <v>187</v>
      </c>
      <c r="L82" s="2">
        <v>2014528</v>
      </c>
      <c r="M82" s="2">
        <v>1203</v>
      </c>
      <c r="N82" s="2">
        <v>72.319000000000003</v>
      </c>
      <c r="O82" s="4">
        <f t="shared" si="8"/>
        <v>0.22978910369068542</v>
      </c>
    </row>
    <row r="83" spans="1:15">
      <c r="A83" s="2" t="s">
        <v>13</v>
      </c>
      <c r="B83" s="2" t="s">
        <v>124</v>
      </c>
      <c r="C83" s="2">
        <v>3</v>
      </c>
      <c r="D83" s="3" t="s">
        <v>153</v>
      </c>
      <c r="E83" s="2">
        <v>5</v>
      </c>
      <c r="F83" s="2">
        <v>223</v>
      </c>
      <c r="G83" s="2">
        <v>100</v>
      </c>
      <c r="H83" s="2">
        <v>42</v>
      </c>
      <c r="I83" s="2" t="s">
        <v>128</v>
      </c>
      <c r="J83" s="2" t="s">
        <v>33</v>
      </c>
      <c r="K83" s="2" t="s">
        <v>33</v>
      </c>
      <c r="L83" s="2">
        <v>630921</v>
      </c>
      <c r="M83" s="2">
        <v>1426</v>
      </c>
      <c r="N83" s="2">
        <v>100</v>
      </c>
      <c r="O83" s="4">
        <f t="shared" si="8"/>
        <v>9.7978910369068542E-2</v>
      </c>
    </row>
    <row r="84" spans="1:15">
      <c r="A84" s="2" t="s">
        <v>13</v>
      </c>
      <c r="B84" s="2" t="s">
        <v>124</v>
      </c>
      <c r="C84" s="2">
        <v>3</v>
      </c>
      <c r="D84" s="3" t="s">
        <v>153</v>
      </c>
      <c r="E84" s="2">
        <v>0</v>
      </c>
      <c r="F84" s="2">
        <v>145</v>
      </c>
      <c r="G84" s="2">
        <v>100</v>
      </c>
      <c r="H84" s="2">
        <v>42</v>
      </c>
      <c r="I84" s="2" t="s">
        <v>129</v>
      </c>
      <c r="J84" s="2" t="s">
        <v>130</v>
      </c>
      <c r="K84" s="2" t="s">
        <v>201</v>
      </c>
      <c r="L84" s="2">
        <v>1034944</v>
      </c>
      <c r="M84" s="2">
        <v>297</v>
      </c>
      <c r="N84" s="2">
        <v>76.093999999999994</v>
      </c>
      <c r="O84" s="4">
        <f t="shared" si="8"/>
        <v>6.3708260105448153E-2</v>
      </c>
    </row>
    <row r="85" spans="1:15">
      <c r="A85" s="2" t="s">
        <v>13</v>
      </c>
      <c r="B85" s="2" t="s">
        <v>124</v>
      </c>
      <c r="C85" s="2">
        <v>3</v>
      </c>
      <c r="D85" s="3" t="s">
        <v>153</v>
      </c>
      <c r="E85" s="2">
        <v>2</v>
      </c>
      <c r="F85" s="2">
        <v>168</v>
      </c>
      <c r="G85" s="2">
        <v>100</v>
      </c>
      <c r="H85" s="2">
        <v>42</v>
      </c>
      <c r="I85" s="2" t="s">
        <v>131</v>
      </c>
      <c r="J85" s="2" t="s">
        <v>31</v>
      </c>
      <c r="K85" s="2" t="s">
        <v>31</v>
      </c>
      <c r="L85" s="2">
        <v>381630</v>
      </c>
      <c r="M85" s="2">
        <v>1386</v>
      </c>
      <c r="N85" s="2">
        <v>99.495000000000005</v>
      </c>
      <c r="O85" s="4">
        <f t="shared" si="8"/>
        <v>7.3813708260105443E-2</v>
      </c>
    </row>
    <row r="86" spans="1:15">
      <c r="A86" s="2" t="s">
        <v>13</v>
      </c>
      <c r="B86" s="2" t="s">
        <v>124</v>
      </c>
      <c r="C86" s="2">
        <v>3</v>
      </c>
      <c r="D86" s="3" t="s">
        <v>153</v>
      </c>
      <c r="E86" s="2">
        <v>6</v>
      </c>
      <c r="F86" s="2">
        <v>320</v>
      </c>
      <c r="G86" s="2">
        <v>100</v>
      </c>
      <c r="H86" s="2">
        <v>42</v>
      </c>
      <c r="I86" s="2" t="s">
        <v>132</v>
      </c>
      <c r="J86" s="2" t="s">
        <v>41</v>
      </c>
      <c r="K86" s="2" t="s">
        <v>185</v>
      </c>
      <c r="L86" s="2">
        <v>1641992</v>
      </c>
      <c r="M86" s="2">
        <v>1461</v>
      </c>
      <c r="N86" s="2">
        <v>96.03</v>
      </c>
      <c r="O86" s="4">
        <f>F86/SUM($F$80:$F$86)</f>
        <v>0.14059753954305801</v>
      </c>
    </row>
    <row r="87" spans="1:15">
      <c r="A87" s="10" t="s">
        <v>13</v>
      </c>
      <c r="B87" s="10" t="s">
        <v>133</v>
      </c>
      <c r="C87" s="10">
        <v>3</v>
      </c>
      <c r="D87" s="11" t="s">
        <v>156</v>
      </c>
      <c r="E87" s="10">
        <v>2</v>
      </c>
      <c r="F87" s="10">
        <v>249</v>
      </c>
      <c r="G87" s="10">
        <v>100</v>
      </c>
      <c r="H87" s="10">
        <v>41</v>
      </c>
      <c r="I87" s="10" t="s">
        <v>134</v>
      </c>
      <c r="J87" s="10" t="s">
        <v>41</v>
      </c>
      <c r="K87" s="10" t="s">
        <v>185</v>
      </c>
      <c r="L87" s="10">
        <v>1641992</v>
      </c>
      <c r="M87" s="10">
        <v>1477</v>
      </c>
      <c r="N87" s="10">
        <v>96.072999999999993</v>
      </c>
      <c r="O87" s="12">
        <f>F87/SUM($F$87:$F$97)</f>
        <v>9.2841163310961969E-2</v>
      </c>
    </row>
    <row r="88" spans="1:15">
      <c r="A88" s="10" t="s">
        <v>13</v>
      </c>
      <c r="B88" s="10" t="s">
        <v>135</v>
      </c>
      <c r="C88" s="10">
        <v>3</v>
      </c>
      <c r="D88" s="11" t="s">
        <v>156</v>
      </c>
      <c r="E88" s="10">
        <v>1</v>
      </c>
      <c r="F88" s="10">
        <v>140</v>
      </c>
      <c r="G88" s="10">
        <v>100</v>
      </c>
      <c r="H88" s="10">
        <v>41</v>
      </c>
      <c r="I88" s="10" t="s">
        <v>136</v>
      </c>
      <c r="J88" s="10" t="s">
        <v>36</v>
      </c>
      <c r="K88" s="10" t="s">
        <v>183</v>
      </c>
      <c r="L88" s="10">
        <v>324058</v>
      </c>
      <c r="M88" s="10">
        <v>1486</v>
      </c>
      <c r="N88" s="10">
        <v>97.644999999999996</v>
      </c>
      <c r="O88" s="12">
        <f t="shared" ref="O87:O97" si="9">F88/SUM($F$87:$F$97)</f>
        <v>5.219985085756898E-2</v>
      </c>
    </row>
    <row r="89" spans="1:15">
      <c r="A89" s="10" t="s">
        <v>13</v>
      </c>
      <c r="B89" s="10" t="s">
        <v>135</v>
      </c>
      <c r="C89" s="10">
        <v>3</v>
      </c>
      <c r="D89" s="11" t="s">
        <v>155</v>
      </c>
      <c r="E89" s="10">
        <v>4</v>
      </c>
      <c r="F89" s="10">
        <v>115</v>
      </c>
      <c r="G89" s="10">
        <v>100</v>
      </c>
      <c r="H89" s="10">
        <v>43</v>
      </c>
      <c r="I89" s="10" t="s">
        <v>137</v>
      </c>
      <c r="J89" s="10" t="s">
        <v>119</v>
      </c>
      <c r="K89" s="10" t="s">
        <v>119</v>
      </c>
      <c r="L89" s="10">
        <v>426355</v>
      </c>
      <c r="M89" s="10">
        <v>1423</v>
      </c>
      <c r="N89" s="10">
        <v>99.93</v>
      </c>
      <c r="O89" s="12">
        <f t="shared" si="9"/>
        <v>4.2878448918717373E-2</v>
      </c>
    </row>
    <row r="90" spans="1:15">
      <c r="A90" s="10" t="s">
        <v>13</v>
      </c>
      <c r="B90" s="10" t="s">
        <v>135</v>
      </c>
      <c r="C90" s="10">
        <v>3</v>
      </c>
      <c r="D90" s="11" t="s">
        <v>155</v>
      </c>
      <c r="E90" s="10">
        <v>10</v>
      </c>
      <c r="F90" s="10">
        <v>133</v>
      </c>
      <c r="G90" s="10">
        <v>100</v>
      </c>
      <c r="H90" s="10">
        <v>41</v>
      </c>
      <c r="I90" s="10" t="s">
        <v>138</v>
      </c>
      <c r="J90" s="10" t="s">
        <v>73</v>
      </c>
      <c r="K90" s="10" t="s">
        <v>190</v>
      </c>
      <c r="L90" s="10">
        <v>1765683</v>
      </c>
      <c r="M90" s="10">
        <v>1468</v>
      </c>
      <c r="N90" s="10">
        <v>93.528999999999996</v>
      </c>
      <c r="O90" s="12">
        <f t="shared" si="9"/>
        <v>4.9589858314690531E-2</v>
      </c>
    </row>
    <row r="91" spans="1:15">
      <c r="A91" s="10" t="s">
        <v>13</v>
      </c>
      <c r="B91" s="10" t="s">
        <v>135</v>
      </c>
      <c r="C91" s="10">
        <v>3</v>
      </c>
      <c r="D91" s="11" t="s">
        <v>155</v>
      </c>
      <c r="E91" s="10">
        <v>5</v>
      </c>
      <c r="F91" s="10">
        <v>155</v>
      </c>
      <c r="G91" s="10">
        <v>100</v>
      </c>
      <c r="H91" s="10">
        <v>46</v>
      </c>
      <c r="I91" s="10" t="s">
        <v>139</v>
      </c>
      <c r="J91" s="10" t="s">
        <v>22</v>
      </c>
      <c r="K91" s="10" t="s">
        <v>179</v>
      </c>
      <c r="L91" s="10">
        <v>69395</v>
      </c>
      <c r="M91" s="10">
        <v>1317</v>
      </c>
      <c r="N91" s="10">
        <v>96.278999999999996</v>
      </c>
      <c r="O91" s="12">
        <f t="shared" si="9"/>
        <v>5.7792692020879943E-2</v>
      </c>
    </row>
    <row r="92" spans="1:15">
      <c r="A92" s="10" t="s">
        <v>13</v>
      </c>
      <c r="B92" s="10" t="s">
        <v>135</v>
      </c>
      <c r="C92" s="10">
        <v>3</v>
      </c>
      <c r="D92" s="11" t="s">
        <v>155</v>
      </c>
      <c r="E92" s="10">
        <v>3</v>
      </c>
      <c r="F92" s="10">
        <v>297</v>
      </c>
      <c r="G92" s="10">
        <v>100</v>
      </c>
      <c r="H92" s="10">
        <v>43</v>
      </c>
      <c r="I92" s="10" t="s">
        <v>140</v>
      </c>
      <c r="J92" s="10" t="s">
        <v>31</v>
      </c>
      <c r="K92" s="10" t="s">
        <v>31</v>
      </c>
      <c r="L92" s="10">
        <v>381630</v>
      </c>
      <c r="M92" s="10">
        <v>1381</v>
      </c>
      <c r="N92" s="10">
        <v>99.927999999999997</v>
      </c>
      <c r="O92" s="12">
        <f t="shared" si="9"/>
        <v>0.11073825503355705</v>
      </c>
    </row>
    <row r="93" spans="1:15">
      <c r="A93" s="10" t="s">
        <v>13</v>
      </c>
      <c r="B93" s="10" t="s">
        <v>135</v>
      </c>
      <c r="C93" s="10">
        <v>3</v>
      </c>
      <c r="D93" s="11" t="s">
        <v>155</v>
      </c>
      <c r="E93" s="10">
        <v>0</v>
      </c>
      <c r="F93" s="10">
        <v>359</v>
      </c>
      <c r="G93" s="10">
        <v>100</v>
      </c>
      <c r="H93" s="10">
        <v>67</v>
      </c>
      <c r="I93" s="10" t="s">
        <v>141</v>
      </c>
      <c r="J93" s="10" t="s">
        <v>142</v>
      </c>
      <c r="K93" s="10" t="s">
        <v>202</v>
      </c>
      <c r="L93" s="10">
        <v>2799736</v>
      </c>
      <c r="M93" s="10">
        <v>1197</v>
      </c>
      <c r="N93" s="10">
        <v>72.597999999999999</v>
      </c>
      <c r="O93" s="12">
        <f t="shared" si="9"/>
        <v>0.13385533184190904</v>
      </c>
    </row>
    <row r="94" spans="1:15">
      <c r="A94" s="10" t="s">
        <v>13</v>
      </c>
      <c r="B94" s="10" t="s">
        <v>135</v>
      </c>
      <c r="C94" s="10">
        <v>3</v>
      </c>
      <c r="D94" s="11" t="s">
        <v>155</v>
      </c>
      <c r="E94" s="10">
        <v>6</v>
      </c>
      <c r="F94" s="10">
        <v>206</v>
      </c>
      <c r="G94" s="10">
        <v>100</v>
      </c>
      <c r="H94" s="10">
        <v>43</v>
      </c>
      <c r="I94" s="10" t="s">
        <v>143</v>
      </c>
      <c r="J94" s="10" t="s">
        <v>65</v>
      </c>
      <c r="K94" s="10" t="s">
        <v>179</v>
      </c>
      <c r="L94" s="10">
        <v>88688</v>
      </c>
      <c r="M94" s="10">
        <v>1424</v>
      </c>
      <c r="N94" s="10">
        <v>96.066999999999993</v>
      </c>
      <c r="O94" s="12">
        <f t="shared" si="9"/>
        <v>7.680835197613721E-2</v>
      </c>
    </row>
    <row r="95" spans="1:15">
      <c r="A95" s="10" t="s">
        <v>13</v>
      </c>
      <c r="B95" s="10" t="s">
        <v>135</v>
      </c>
      <c r="C95" s="10">
        <v>3</v>
      </c>
      <c r="D95" s="11" t="s">
        <v>155</v>
      </c>
      <c r="E95" s="10">
        <v>7</v>
      </c>
      <c r="F95" s="10">
        <f>155+384</f>
        <v>539</v>
      </c>
      <c r="G95" s="10">
        <v>100</v>
      </c>
      <c r="H95" s="10">
        <v>43</v>
      </c>
      <c r="I95" s="10" t="s">
        <v>144</v>
      </c>
      <c r="J95" s="10" t="s">
        <v>22</v>
      </c>
      <c r="K95" s="10" t="s">
        <v>179</v>
      </c>
      <c r="L95" s="10">
        <v>69395</v>
      </c>
      <c r="M95" s="10">
        <v>1415</v>
      </c>
      <c r="N95" s="10">
        <v>96.042000000000002</v>
      </c>
      <c r="O95" s="12">
        <f t="shared" si="9"/>
        <v>0.20096942580164057</v>
      </c>
    </row>
    <row r="96" spans="1:15">
      <c r="A96" s="10" t="s">
        <v>13</v>
      </c>
      <c r="B96" s="10" t="s">
        <v>135</v>
      </c>
      <c r="C96" s="10">
        <v>3</v>
      </c>
      <c r="D96" s="11" t="s">
        <v>155</v>
      </c>
      <c r="E96" s="10">
        <v>9</v>
      </c>
      <c r="F96" s="10">
        <v>207</v>
      </c>
      <c r="G96" s="10">
        <v>100</v>
      </c>
      <c r="H96" s="10">
        <v>42</v>
      </c>
      <c r="I96" s="10" t="s">
        <v>145</v>
      </c>
      <c r="J96" s="10" t="s">
        <v>130</v>
      </c>
      <c r="K96" s="10" t="s">
        <v>201</v>
      </c>
      <c r="L96" s="10">
        <v>1034944</v>
      </c>
      <c r="M96" s="10">
        <v>297</v>
      </c>
      <c r="N96" s="10">
        <v>76.093999999999994</v>
      </c>
      <c r="O96" s="12">
        <f t="shared" si="9"/>
        <v>7.7181208053691275E-2</v>
      </c>
    </row>
    <row r="97" spans="1:15">
      <c r="A97" s="10" t="s">
        <v>13</v>
      </c>
      <c r="B97" s="10" t="s">
        <v>135</v>
      </c>
      <c r="C97" s="10">
        <v>3</v>
      </c>
      <c r="D97" s="11" t="s">
        <v>155</v>
      </c>
      <c r="E97" s="10">
        <v>8</v>
      </c>
      <c r="F97" s="10">
        <v>282</v>
      </c>
      <c r="G97" s="10">
        <v>100</v>
      </c>
      <c r="H97" s="10">
        <v>42</v>
      </c>
      <c r="I97" s="10" t="s">
        <v>146</v>
      </c>
      <c r="J97" s="10" t="s">
        <v>26</v>
      </c>
      <c r="K97" s="10" t="s">
        <v>26</v>
      </c>
      <c r="L97" s="10">
        <v>515499</v>
      </c>
      <c r="M97" s="10">
        <v>1429</v>
      </c>
      <c r="N97" s="10">
        <v>99.72</v>
      </c>
      <c r="O97" s="12">
        <f>F97/SUM($F$87:$F$97)</f>
        <v>0.10514541387024609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10</vt:i4>
      </vt:variant>
    </vt:vector>
  </HeadingPairs>
  <TitlesOfParts>
    <vt:vector size="11" baseType="lpstr">
      <vt:lpstr>parts_飼育</vt:lpstr>
      <vt:lpstr>parts_飼育!SQK_NBD114_96_barcode73_filterd.nanoclust_out</vt:lpstr>
      <vt:lpstr>parts_飼育!SQK_NBD114_96_barcode75_filterd.nanoclust_out</vt:lpstr>
      <vt:lpstr>parts_飼育!SQK_NBD114_96_barcode76_filterd.nanoclust_out</vt:lpstr>
      <vt:lpstr>parts_飼育!SQK_NBD114_96_barcode77_filterd.nanoclust_out</vt:lpstr>
      <vt:lpstr>parts_飼育!SQK_NBD114_96_barcode78_filterd.nanoclust_out</vt:lpstr>
      <vt:lpstr>parts_飼育!SQK_NBD114_96_barcode79_filterd.nanoclust_out</vt:lpstr>
      <vt:lpstr>parts_飼育!SQK_NBD114_96_barcode81_filterd.nanoclust_out</vt:lpstr>
      <vt:lpstr>parts_飼育!SQK_NBD114_96_barcode82_filterd.nanoclust_out</vt:lpstr>
      <vt:lpstr>parts_飼育!SQK_NBD114_96_barcode83_filterd.nanoclust_out</vt:lpstr>
      <vt:lpstr>parts_飼育!SQK_NBD114_96_barcode84_filterd.nanoclust_out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中西　瑛太</dc:creator>
  <cp:lastModifiedBy>中西　瑛太</cp:lastModifiedBy>
  <dcterms:created xsi:type="dcterms:W3CDTF">2024-10-08T07:11:37Z</dcterms:created>
  <dcterms:modified xsi:type="dcterms:W3CDTF">2024-10-13T11:49:58Z</dcterms:modified>
</cp:coreProperties>
</file>