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EAM\Desktop\"/>
    </mc:Choice>
  </mc:AlternateContent>
  <bookViews>
    <workbookView xWindow="0" yWindow="0" windowWidth="20490" windowHeight="7455"/>
  </bookViews>
  <sheets>
    <sheet name="Clase A" sheetId="1" r:id="rId1"/>
  </sheets>
  <calcPr calcId="152511"/>
</workbook>
</file>

<file path=xl/calcChain.xml><?xml version="1.0" encoding="utf-8"?>
<calcChain xmlns="http://schemas.openxmlformats.org/spreadsheetml/2006/main">
  <c r="W3" i="1" l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V3" i="1"/>
  <c r="Z3" i="1" s="1"/>
  <c r="V4" i="1"/>
  <c r="Z4" i="1" s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11" i="1"/>
  <c r="Z11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" i="1"/>
  <c r="Z2" i="1" s="1"/>
  <c r="U3" i="1"/>
  <c r="Y3" i="1" s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" i="1"/>
  <c r="Y2" i="1" s="1"/>
  <c r="T3" i="1"/>
  <c r="X3" i="1" s="1"/>
  <c r="T4" i="1"/>
  <c r="X4" i="1" s="1"/>
  <c r="T5" i="1"/>
  <c r="X5" i="1" s="1"/>
  <c r="T6" i="1"/>
  <c r="X6" i="1" s="1"/>
  <c r="T7" i="1"/>
  <c r="X7" i="1" s="1"/>
  <c r="T8" i="1"/>
  <c r="X8" i="1" s="1"/>
  <c r="T9" i="1"/>
  <c r="X9" i="1" s="1"/>
  <c r="T10" i="1"/>
  <c r="X10" i="1" s="1"/>
  <c r="T11" i="1"/>
  <c r="X11" i="1" s="1"/>
  <c r="T12" i="1"/>
  <c r="X12" i="1" s="1"/>
  <c r="T13" i="1"/>
  <c r="X13" i="1" s="1"/>
  <c r="T14" i="1"/>
  <c r="X14" i="1" s="1"/>
  <c r="T15" i="1"/>
  <c r="X15" i="1" s="1"/>
  <c r="T16" i="1"/>
  <c r="X16" i="1" s="1"/>
  <c r="T17" i="1"/>
  <c r="X17" i="1" s="1"/>
  <c r="T18" i="1"/>
  <c r="X18" i="1" s="1"/>
  <c r="T19" i="1"/>
  <c r="X19" i="1" s="1"/>
  <c r="T20" i="1"/>
  <c r="X20" i="1" s="1"/>
  <c r="T21" i="1"/>
  <c r="X21" i="1" s="1"/>
  <c r="W2" i="1"/>
  <c r="AA2" i="1" s="1"/>
  <c r="T2" i="1"/>
  <c r="X2" i="1" s="1"/>
  <c r="AH21" i="1"/>
  <c r="AE21" i="1"/>
  <c r="AI21" i="1" s="1"/>
  <c r="AH20" i="1"/>
  <c r="AE20" i="1"/>
  <c r="AI20" i="1" s="1"/>
  <c r="AH19" i="1"/>
  <c r="AE19" i="1"/>
  <c r="AI19" i="1" s="1"/>
  <c r="AH18" i="1"/>
  <c r="AE18" i="1"/>
  <c r="AI18" i="1" s="1"/>
  <c r="AH17" i="1"/>
  <c r="AE17" i="1"/>
  <c r="AI17" i="1" s="1"/>
  <c r="AH16" i="1"/>
  <c r="AE16" i="1"/>
  <c r="AI16" i="1" s="1"/>
  <c r="AH15" i="1"/>
  <c r="AE15" i="1"/>
  <c r="AI15" i="1" s="1"/>
  <c r="AH14" i="1"/>
  <c r="AE14" i="1"/>
  <c r="AI14" i="1" s="1"/>
  <c r="AH13" i="1"/>
  <c r="AE13" i="1"/>
  <c r="AI13" i="1" s="1"/>
  <c r="AH12" i="1"/>
  <c r="AE12" i="1"/>
  <c r="AI12" i="1" s="1"/>
  <c r="AH11" i="1"/>
  <c r="AE11" i="1"/>
  <c r="AI11" i="1" s="1"/>
  <c r="AH10" i="1"/>
  <c r="AE10" i="1"/>
  <c r="AI10" i="1" s="1"/>
  <c r="AH9" i="1"/>
  <c r="AE9" i="1"/>
  <c r="AI9" i="1" s="1"/>
  <c r="AH8" i="1"/>
  <c r="AE8" i="1"/>
  <c r="AI8" i="1" s="1"/>
  <c r="AH7" i="1"/>
  <c r="AE7" i="1"/>
  <c r="AI7" i="1" s="1"/>
  <c r="AH6" i="1"/>
  <c r="AE6" i="1"/>
  <c r="AI6" i="1" s="1"/>
  <c r="AH5" i="1"/>
  <c r="AE5" i="1"/>
  <c r="AI5" i="1" s="1"/>
  <c r="AH4" i="1"/>
  <c r="AE4" i="1"/>
  <c r="AI4" i="1" s="1"/>
  <c r="AH3" i="1"/>
  <c r="AE3" i="1"/>
  <c r="AI3" i="1" s="1"/>
  <c r="AH2" i="1"/>
  <c r="AE2" i="1"/>
  <c r="AI2" i="1" s="1"/>
</calcChain>
</file>

<file path=xl/sharedStrings.xml><?xml version="1.0" encoding="utf-8"?>
<sst xmlns="http://schemas.openxmlformats.org/spreadsheetml/2006/main" count="414" uniqueCount="100">
  <si>
    <t>Asistencia</t>
  </si>
  <si>
    <t>Ausencia</t>
  </si>
  <si>
    <t>Excusa</t>
  </si>
  <si>
    <t>Tardanza</t>
  </si>
  <si>
    <t>Nombre(s)</t>
  </si>
  <si>
    <t>Apellido(s)</t>
  </si>
  <si>
    <t>Sexo</t>
  </si>
  <si>
    <t>Identificacion</t>
  </si>
  <si>
    <t>A</t>
  </si>
  <si>
    <t>E</t>
  </si>
  <si>
    <t>T</t>
  </si>
  <si>
    <t>P</t>
  </si>
  <si>
    <t>Presentacion Final 50</t>
  </si>
  <si>
    <t>Evaluacion Diagnostica 100</t>
  </si>
  <si>
    <t>Evaluacion Final 100</t>
  </si>
  <si>
    <t>Promedio/ Calificacion Final</t>
  </si>
  <si>
    <t>Angela</t>
  </si>
  <si>
    <t>Ciriaco Cid</t>
  </si>
  <si>
    <t>Femenino</t>
  </si>
  <si>
    <t>1-002</t>
  </si>
  <si>
    <t>Ana</t>
  </si>
  <si>
    <t xml:space="preserve">Liriano </t>
  </si>
  <si>
    <t>1-003</t>
  </si>
  <si>
    <t>Angel Miguel</t>
  </si>
  <si>
    <t>Acevedo Mella</t>
  </si>
  <si>
    <t>Masculino</t>
  </si>
  <si>
    <t>1-004</t>
  </si>
  <si>
    <t>Anthony</t>
  </si>
  <si>
    <t>Mendez</t>
  </si>
  <si>
    <t>1-005</t>
  </si>
  <si>
    <t>Chayanne</t>
  </si>
  <si>
    <t>Hernandez Martinez</t>
  </si>
  <si>
    <t>1-006</t>
  </si>
  <si>
    <t>David</t>
  </si>
  <si>
    <t>Garcia Gomez</t>
  </si>
  <si>
    <t>1-007</t>
  </si>
  <si>
    <t>Esmayelin</t>
  </si>
  <si>
    <t>Santos Puello</t>
  </si>
  <si>
    <t>1-008</t>
  </si>
  <si>
    <t>Fray</t>
  </si>
  <si>
    <t>Fernandez Salazar</t>
  </si>
  <si>
    <t>1-009</t>
  </si>
  <si>
    <t>Gabriel</t>
  </si>
  <si>
    <t xml:space="preserve">Sanchez </t>
  </si>
  <si>
    <t>1-010</t>
  </si>
  <si>
    <t>Jeordannie</t>
  </si>
  <si>
    <t>Peralta Ramirez</t>
  </si>
  <si>
    <t>1-011</t>
  </si>
  <si>
    <t>Jhon Luis</t>
  </si>
  <si>
    <t>Sarita Lopez</t>
  </si>
  <si>
    <t>1-012</t>
  </si>
  <si>
    <t>Kaidee</t>
  </si>
  <si>
    <t>Morales</t>
  </si>
  <si>
    <t>1-013</t>
  </si>
  <si>
    <t>Karen</t>
  </si>
  <si>
    <t>Perez Vasquez</t>
  </si>
  <si>
    <t>1-014</t>
  </si>
  <si>
    <t>Kimberly</t>
  </si>
  <si>
    <t>Milanes Taveras</t>
  </si>
  <si>
    <t>1-015</t>
  </si>
  <si>
    <t>Maribel</t>
  </si>
  <si>
    <t>Gonzales Severino</t>
  </si>
  <si>
    <t>1-016</t>
  </si>
  <si>
    <t>Miguelayni</t>
  </si>
  <si>
    <t>Castillo Almonte</t>
  </si>
  <si>
    <t>1-017</t>
  </si>
  <si>
    <t>Rafael Alejandro</t>
  </si>
  <si>
    <t>Morales Salazar</t>
  </si>
  <si>
    <t>1-018</t>
  </si>
  <si>
    <t>Reynalhy</t>
  </si>
  <si>
    <t>Ramirez Lopez</t>
  </si>
  <si>
    <t>1-019</t>
  </si>
  <si>
    <t>Yordania</t>
  </si>
  <si>
    <t>Cabrera Tavarez</t>
  </si>
  <si>
    <t>1-020</t>
  </si>
  <si>
    <t>Zarell</t>
  </si>
  <si>
    <t>Cid Cid</t>
  </si>
  <si>
    <t>1-021</t>
  </si>
  <si>
    <t>Promedio Presencia</t>
  </si>
  <si>
    <t>Promedio Ausencia</t>
  </si>
  <si>
    <t>Promedio Excusa</t>
  </si>
  <si>
    <t>Promedio Tardanza</t>
  </si>
  <si>
    <t>Aumento</t>
  </si>
  <si>
    <t>Practica</t>
  </si>
  <si>
    <t>Participacion</t>
  </si>
  <si>
    <t>Habilidades Extra</t>
  </si>
  <si>
    <t>01/06</t>
  </si>
  <si>
    <t>02/06</t>
  </si>
  <si>
    <t>03/06</t>
  </si>
  <si>
    <t>04/06</t>
  </si>
  <si>
    <t>05/06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</si>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</sst>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"/>
  </numFmts>
  <fonts count="7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2" borderId="0" xfId="0" applyFont="1" applyFill="1"/>
    <xf numFmtId="9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/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1"/>
  <sheetViews>
    <sheetView tabSelected="1" topLeftCell="N1" workbookViewId="0">
      <selection activeCell="R14" sqref="R14"/>
    </sheetView>
  </sheetViews>
  <sheetFormatPr defaultColWidth="14.42578125" defaultRowHeight="15.75" customHeight="1"/>
  <cols>
    <col min="2" max="4" width="17.85546875" customWidth="1"/>
  </cols>
  <sheetData>
    <row r="1" spans="1:35">
      <c r="A1" s="2" t="s">
        <v>4</v>
      </c>
      <c r="B1" s="2" t="s">
        <v>5</v>
      </c>
      <c r="C1" s="1" t="s">
        <v>6</v>
      </c>
      <c r="D1" s="2" t="s">
        <v>7</v>
      </c>
      <c r="E1" s="16" t="s">
        <v>86</v>
      </c>
      <c r="F1" s="16" t="s">
        <v>87</v>
      </c>
      <c r="G1" s="16" t="s">
        <v>88</v>
      </c>
      <c r="H1" s="16" t="s">
        <v>89</v>
      </c>
      <c r="I1" s="16" t="s">
        <v>90</v>
      </c>
      <c r="J1" s="16" t="s">
        <v>91</v>
      </c>
      <c r="K1" s="16" t="s">
        <v>92</v>
      </c>
      <c r="L1" s="16" t="s">
        <v>93</v>
      </c>
      <c r="M1" s="16" t="s">
        <v>94</v>
      </c>
      <c r="N1" s="16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3">
        <v>43998</v>
      </c>
      <c r="T1" s="1" t="s">
        <v>0</v>
      </c>
      <c r="U1" s="1" t="s">
        <v>1</v>
      </c>
      <c r="V1" s="2" t="s">
        <v>2</v>
      </c>
      <c r="W1" s="2" t="s">
        <v>3</v>
      </c>
      <c r="X1" s="4" t="s">
        <v>78</v>
      </c>
      <c r="Y1" s="4" t="s">
        <v>79</v>
      </c>
      <c r="Z1" s="4" t="s">
        <v>80</v>
      </c>
      <c r="AA1" s="5" t="s">
        <v>81</v>
      </c>
      <c r="AB1" s="5" t="s">
        <v>84</v>
      </c>
      <c r="AC1" s="5" t="s">
        <v>83</v>
      </c>
      <c r="AD1" s="6" t="s">
        <v>12</v>
      </c>
      <c r="AE1" s="5" t="s">
        <v>85</v>
      </c>
      <c r="AF1" s="7" t="s">
        <v>13</v>
      </c>
      <c r="AG1" s="7" t="s">
        <v>14</v>
      </c>
      <c r="AH1" s="7" t="s">
        <v>82</v>
      </c>
      <c r="AI1" s="7" t="s">
        <v>15</v>
      </c>
    </row>
    <row r="2" spans="1:35">
      <c r="A2" s="8" t="s">
        <v>16</v>
      </c>
      <c r="B2" s="8" t="s">
        <v>17</v>
      </c>
      <c r="C2" s="8" t="s">
        <v>18</v>
      </c>
      <c r="D2" s="9" t="s">
        <v>19</v>
      </c>
      <c r="E2" s="8" t="s">
        <v>11</v>
      </c>
      <c r="F2" s="8" t="s">
        <v>8</v>
      </c>
      <c r="G2" s="8" t="s">
        <v>11</v>
      </c>
      <c r="H2" s="8" t="s">
        <v>11</v>
      </c>
      <c r="I2" s="8" t="s">
        <v>11</v>
      </c>
      <c r="J2" s="8" t="s">
        <v>11</v>
      </c>
      <c r="K2" s="8" t="s">
        <v>11</v>
      </c>
      <c r="L2" s="8" t="s">
        <v>11</v>
      </c>
      <c r="M2" s="8" t="s">
        <v>11</v>
      </c>
      <c r="N2" s="8" t="s">
        <v>11</v>
      </c>
      <c r="O2" s="8" t="s">
        <v>11</v>
      </c>
      <c r="P2" s="8" t="s">
        <v>11</v>
      </c>
      <c r="Q2" s="8" t="s">
        <v>9</v>
      </c>
      <c r="R2" s="8" t="s">
        <v>11</v>
      </c>
      <c r="S2" s="8" t="s">
        <v>11</v>
      </c>
      <c r="T2" s="10">
        <f>COUNTIF($E2:$S2,"P")</f>
        <v>13</v>
      </c>
      <c r="U2" s="10">
        <f>COUNTIF($E2:$S2,"A")</f>
        <v>1</v>
      </c>
      <c r="V2" s="10">
        <f>COUNTIF($E2:$S2,"E")</f>
        <v>1</v>
      </c>
      <c r="W2" s="11">
        <f>COUNTIF($E2:$S2,"T")</f>
        <v>0</v>
      </c>
      <c r="X2" s="12">
        <f>T2/15</f>
        <v>0.8666666666666667</v>
      </c>
      <c r="Y2" s="12">
        <f>U2/15</f>
        <v>6.6666666666666666E-2</v>
      </c>
      <c r="Z2" s="12">
        <f>V2/15</f>
        <v>6.6666666666666666E-2</v>
      </c>
      <c r="AA2" s="12">
        <f>W2/15</f>
        <v>0</v>
      </c>
      <c r="AB2" s="13">
        <v>20</v>
      </c>
      <c r="AC2" s="13">
        <v>30</v>
      </c>
      <c r="AD2" s="13">
        <v>47</v>
      </c>
      <c r="AE2" s="14">
        <f t="shared" ref="AE2:AE21" si="0">AB2+AC2+AD2</f>
        <v>97</v>
      </c>
      <c r="AF2" s="9">
        <v>70</v>
      </c>
      <c r="AG2" s="9">
        <v>90</v>
      </c>
      <c r="AH2" s="8">
        <f t="shared" ref="AH2:AH21" si="1">(AG2-AF2)</f>
        <v>20</v>
      </c>
      <c r="AI2" s="15">
        <f t="shared" ref="AI2:AI21" si="2">AVERAGE(AE2,AG2)</f>
        <v>93.5</v>
      </c>
    </row>
    <row r="3" spans="1:35">
      <c r="A3" s="8" t="s">
        <v>20</v>
      </c>
      <c r="B3" s="8" t="s">
        <v>21</v>
      </c>
      <c r="C3" s="8" t="s">
        <v>18</v>
      </c>
      <c r="D3" s="9" t="s">
        <v>22</v>
      </c>
      <c r="E3" s="8" t="s">
        <v>11</v>
      </c>
      <c r="F3" s="8" t="s">
        <v>11</v>
      </c>
      <c r="G3" s="8" t="s">
        <v>8</v>
      </c>
      <c r="H3" s="8" t="s">
        <v>11</v>
      </c>
      <c r="I3" s="8" t="s">
        <v>11</v>
      </c>
      <c r="J3" s="8" t="s">
        <v>11</v>
      </c>
      <c r="K3" s="8" t="s">
        <v>11</v>
      </c>
      <c r="L3" s="8" t="s">
        <v>11</v>
      </c>
      <c r="M3" s="8" t="s">
        <v>11</v>
      </c>
      <c r="N3" s="8" t="s">
        <v>11</v>
      </c>
      <c r="O3" s="8" t="s">
        <v>11</v>
      </c>
      <c r="P3" s="8" t="s">
        <v>11</v>
      </c>
      <c r="Q3" s="8" t="s">
        <v>11</v>
      </c>
      <c r="R3" s="8" t="s">
        <v>11</v>
      </c>
      <c r="S3" s="8" t="s">
        <v>11</v>
      </c>
      <c r="T3" s="10">
        <f t="shared" ref="T3:T21" si="3">COUNTIF($E3:$S3,"P")</f>
        <v>14</v>
      </c>
      <c r="U3" s="10">
        <f t="shared" ref="U3:U21" si="4">COUNTIF($E3:$S3,"A")</f>
        <v>1</v>
      </c>
      <c r="V3" s="10">
        <f t="shared" ref="V3:V21" si="5">COUNTIF($E3:$S3,"E")</f>
        <v>0</v>
      </c>
      <c r="W3" s="11">
        <f t="shared" ref="W3:W21" si="6">COUNTIF($E3:$S3,"T")</f>
        <v>0</v>
      </c>
      <c r="X3" s="12">
        <f t="shared" ref="X3:X21" si="7">T3/15</f>
        <v>0.93333333333333335</v>
      </c>
      <c r="Y3" s="12">
        <f t="shared" ref="Y3:Y21" si="8">U3/15</f>
        <v>6.6666666666666666E-2</v>
      </c>
      <c r="Z3" s="12">
        <f t="shared" ref="Z3:Z21" si="9">V3/15</f>
        <v>0</v>
      </c>
      <c r="AA3" s="12">
        <f t="shared" ref="AA3:AA21" si="10">W3/15</f>
        <v>0</v>
      </c>
      <c r="AB3" s="13">
        <v>15</v>
      </c>
      <c r="AC3" s="13">
        <v>25</v>
      </c>
      <c r="AD3" s="13">
        <v>45</v>
      </c>
      <c r="AE3" s="14">
        <f t="shared" si="0"/>
        <v>85</v>
      </c>
      <c r="AF3" s="8">
        <v>80</v>
      </c>
      <c r="AG3" s="9">
        <v>95</v>
      </c>
      <c r="AH3" s="8">
        <f t="shared" si="1"/>
        <v>15</v>
      </c>
      <c r="AI3" s="15">
        <f t="shared" si="2"/>
        <v>90</v>
      </c>
    </row>
    <row r="4" spans="1:35">
      <c r="A4" s="8" t="s">
        <v>23</v>
      </c>
      <c r="B4" s="8" t="s">
        <v>24</v>
      </c>
      <c r="C4" s="9" t="s">
        <v>25</v>
      </c>
      <c r="D4" s="9" t="s">
        <v>26</v>
      </c>
      <c r="E4" s="8" t="s">
        <v>11</v>
      </c>
      <c r="F4" s="8" t="s">
        <v>11</v>
      </c>
      <c r="G4" s="8" t="s">
        <v>11</v>
      </c>
      <c r="H4" s="8" t="s">
        <v>11</v>
      </c>
      <c r="I4" s="8" t="s">
        <v>11</v>
      </c>
      <c r="J4" s="8" t="s">
        <v>11</v>
      </c>
      <c r="K4" s="8" t="s">
        <v>11</v>
      </c>
      <c r="L4" s="8" t="s">
        <v>11</v>
      </c>
      <c r="M4" s="8" t="s">
        <v>11</v>
      </c>
      <c r="N4" s="8" t="s">
        <v>11</v>
      </c>
      <c r="O4" s="8" t="s">
        <v>11</v>
      </c>
      <c r="P4" s="8" t="s">
        <v>11</v>
      </c>
      <c r="Q4" s="8" t="s">
        <v>11</v>
      </c>
      <c r="R4" s="8" t="s">
        <v>11</v>
      </c>
      <c r="S4" s="8" t="s">
        <v>11</v>
      </c>
      <c r="T4" s="10">
        <f t="shared" si="3"/>
        <v>15</v>
      </c>
      <c r="U4" s="10">
        <f t="shared" si="4"/>
        <v>0</v>
      </c>
      <c r="V4" s="10">
        <f t="shared" si="5"/>
        <v>0</v>
      </c>
      <c r="W4" s="11">
        <f t="shared" si="6"/>
        <v>0</v>
      </c>
      <c r="X4" s="12">
        <f t="shared" si="7"/>
        <v>1</v>
      </c>
      <c r="Y4" s="12">
        <f t="shared" si="8"/>
        <v>0</v>
      </c>
      <c r="Z4" s="12">
        <f t="shared" si="9"/>
        <v>0</v>
      </c>
      <c r="AA4" s="12">
        <f t="shared" si="10"/>
        <v>0</v>
      </c>
      <c r="AB4" s="13">
        <v>10</v>
      </c>
      <c r="AC4" s="13">
        <v>20</v>
      </c>
      <c r="AD4" s="13">
        <v>39</v>
      </c>
      <c r="AE4" s="14">
        <f t="shared" si="0"/>
        <v>69</v>
      </c>
      <c r="AF4" s="8">
        <v>50</v>
      </c>
      <c r="AG4" s="9">
        <v>77</v>
      </c>
      <c r="AH4" s="8">
        <f t="shared" si="1"/>
        <v>27</v>
      </c>
      <c r="AI4" s="15">
        <f t="shared" si="2"/>
        <v>73</v>
      </c>
    </row>
    <row r="5" spans="1:35">
      <c r="A5" s="8" t="s">
        <v>27</v>
      </c>
      <c r="B5" s="8" t="s">
        <v>28</v>
      </c>
      <c r="C5" s="9" t="s">
        <v>25</v>
      </c>
      <c r="D5" s="9" t="s">
        <v>29</v>
      </c>
      <c r="E5" s="8" t="s">
        <v>11</v>
      </c>
      <c r="F5" s="8" t="s">
        <v>11</v>
      </c>
      <c r="G5" s="8" t="s">
        <v>8</v>
      </c>
      <c r="H5" s="8" t="s">
        <v>11</v>
      </c>
      <c r="I5" s="8" t="s">
        <v>11</v>
      </c>
      <c r="J5" s="8" t="s">
        <v>8</v>
      </c>
      <c r="K5" s="8" t="s">
        <v>11</v>
      </c>
      <c r="L5" s="8" t="s">
        <v>11</v>
      </c>
      <c r="M5" s="8" t="s">
        <v>11</v>
      </c>
      <c r="N5" s="8" t="s">
        <v>8</v>
      </c>
      <c r="O5" s="8" t="s">
        <v>11</v>
      </c>
      <c r="P5" s="8" t="s">
        <v>8</v>
      </c>
      <c r="Q5" s="8" t="s">
        <v>11</v>
      </c>
      <c r="R5" s="9" t="s">
        <v>10</v>
      </c>
      <c r="S5" s="8" t="s">
        <v>11</v>
      </c>
      <c r="T5" s="10">
        <f t="shared" si="3"/>
        <v>10</v>
      </c>
      <c r="U5" s="10">
        <f t="shared" si="4"/>
        <v>4</v>
      </c>
      <c r="V5" s="10">
        <f t="shared" si="5"/>
        <v>0</v>
      </c>
      <c r="W5" s="11">
        <f t="shared" si="6"/>
        <v>1</v>
      </c>
      <c r="X5" s="12">
        <f t="shared" si="7"/>
        <v>0.66666666666666663</v>
      </c>
      <c r="Y5" s="12">
        <f t="shared" si="8"/>
        <v>0.26666666666666666</v>
      </c>
      <c r="Z5" s="12">
        <f t="shared" si="9"/>
        <v>0</v>
      </c>
      <c r="AA5" s="12">
        <f t="shared" si="10"/>
        <v>6.6666666666666666E-2</v>
      </c>
      <c r="AB5" s="13">
        <v>16</v>
      </c>
      <c r="AC5" s="13">
        <v>17</v>
      </c>
      <c r="AD5" s="13">
        <v>43</v>
      </c>
      <c r="AE5" s="14">
        <f t="shared" si="0"/>
        <v>76</v>
      </c>
      <c r="AF5" s="8">
        <v>35</v>
      </c>
      <c r="AG5" s="9">
        <v>93</v>
      </c>
      <c r="AH5" s="8">
        <f t="shared" si="1"/>
        <v>58</v>
      </c>
      <c r="AI5" s="15">
        <f t="shared" si="2"/>
        <v>84.5</v>
      </c>
    </row>
    <row r="6" spans="1:35">
      <c r="A6" s="8" t="s">
        <v>30</v>
      </c>
      <c r="B6" s="8" t="s">
        <v>31</v>
      </c>
      <c r="C6" s="9" t="s">
        <v>25</v>
      </c>
      <c r="D6" s="9" t="s">
        <v>32</v>
      </c>
      <c r="E6" s="8" t="s">
        <v>8</v>
      </c>
      <c r="F6" s="8" t="s">
        <v>11</v>
      </c>
      <c r="G6" s="8" t="s">
        <v>11</v>
      </c>
      <c r="H6" s="8" t="s">
        <v>11</v>
      </c>
      <c r="I6" s="8" t="s">
        <v>11</v>
      </c>
      <c r="J6" s="8" t="s">
        <v>11</v>
      </c>
      <c r="K6" s="8" t="s">
        <v>11</v>
      </c>
      <c r="L6" s="8" t="s">
        <v>11</v>
      </c>
      <c r="M6" s="8" t="s">
        <v>11</v>
      </c>
      <c r="N6" s="8" t="s">
        <v>11</v>
      </c>
      <c r="O6" s="8" t="s">
        <v>11</v>
      </c>
      <c r="P6" s="8" t="s">
        <v>11</v>
      </c>
      <c r="Q6" s="8" t="s">
        <v>9</v>
      </c>
      <c r="R6" s="8" t="s">
        <v>11</v>
      </c>
      <c r="S6" s="8" t="s">
        <v>11</v>
      </c>
      <c r="T6" s="10">
        <f t="shared" si="3"/>
        <v>13</v>
      </c>
      <c r="U6" s="10">
        <f t="shared" si="4"/>
        <v>1</v>
      </c>
      <c r="V6" s="10">
        <f t="shared" si="5"/>
        <v>1</v>
      </c>
      <c r="W6" s="11">
        <f t="shared" si="6"/>
        <v>0</v>
      </c>
      <c r="X6" s="12">
        <f t="shared" si="7"/>
        <v>0.8666666666666667</v>
      </c>
      <c r="Y6" s="12">
        <f t="shared" si="8"/>
        <v>6.6666666666666666E-2</v>
      </c>
      <c r="Z6" s="12">
        <f t="shared" si="9"/>
        <v>6.6666666666666666E-2</v>
      </c>
      <c r="AA6" s="12">
        <f t="shared" si="10"/>
        <v>0</v>
      </c>
      <c r="AB6" s="13">
        <v>18</v>
      </c>
      <c r="AC6" s="13">
        <v>25</v>
      </c>
      <c r="AD6" s="13">
        <v>45</v>
      </c>
      <c r="AE6" s="14">
        <f t="shared" si="0"/>
        <v>88</v>
      </c>
      <c r="AF6" s="8">
        <v>60</v>
      </c>
      <c r="AG6" s="9">
        <v>79</v>
      </c>
      <c r="AH6" s="8">
        <f t="shared" si="1"/>
        <v>19</v>
      </c>
      <c r="AI6" s="15">
        <f t="shared" si="2"/>
        <v>83.5</v>
      </c>
    </row>
    <row r="7" spans="1:35">
      <c r="A7" s="8" t="s">
        <v>33</v>
      </c>
      <c r="B7" s="8" t="s">
        <v>34</v>
      </c>
      <c r="C7" s="9" t="s">
        <v>25</v>
      </c>
      <c r="D7" s="9" t="s">
        <v>35</v>
      </c>
      <c r="E7" s="8" t="s">
        <v>11</v>
      </c>
      <c r="F7" s="8" t="s">
        <v>8</v>
      </c>
      <c r="G7" s="8" t="s">
        <v>11</v>
      </c>
      <c r="H7" s="9" t="s">
        <v>9</v>
      </c>
      <c r="I7" s="9" t="s">
        <v>10</v>
      </c>
      <c r="J7" s="8" t="s">
        <v>11</v>
      </c>
      <c r="K7" s="8" t="s">
        <v>11</v>
      </c>
      <c r="L7" s="8" t="s">
        <v>11</v>
      </c>
      <c r="M7" s="8" t="s">
        <v>11</v>
      </c>
      <c r="N7" s="8" t="s">
        <v>11</v>
      </c>
      <c r="O7" s="8" t="s">
        <v>11</v>
      </c>
      <c r="P7" s="8" t="s">
        <v>11</v>
      </c>
      <c r="Q7" s="8" t="s">
        <v>11</v>
      </c>
      <c r="R7" s="8" t="s">
        <v>11</v>
      </c>
      <c r="S7" s="8" t="s">
        <v>11</v>
      </c>
      <c r="T7" s="10">
        <f t="shared" si="3"/>
        <v>12</v>
      </c>
      <c r="U7" s="10">
        <f t="shared" si="4"/>
        <v>1</v>
      </c>
      <c r="V7" s="10">
        <f t="shared" si="5"/>
        <v>1</v>
      </c>
      <c r="W7" s="11">
        <f t="shared" si="6"/>
        <v>1</v>
      </c>
      <c r="X7" s="12">
        <f t="shared" si="7"/>
        <v>0.8</v>
      </c>
      <c r="Y7" s="12">
        <f t="shared" si="8"/>
        <v>6.6666666666666666E-2</v>
      </c>
      <c r="Z7" s="12">
        <f t="shared" si="9"/>
        <v>6.6666666666666666E-2</v>
      </c>
      <c r="AA7" s="12">
        <f t="shared" si="10"/>
        <v>6.6666666666666666E-2</v>
      </c>
      <c r="AB7" s="13">
        <v>16</v>
      </c>
      <c r="AC7" s="13">
        <v>26</v>
      </c>
      <c r="AD7" s="13">
        <v>40</v>
      </c>
      <c r="AE7" s="14">
        <f t="shared" si="0"/>
        <v>82</v>
      </c>
      <c r="AF7" s="8">
        <v>70</v>
      </c>
      <c r="AG7" s="9">
        <v>89</v>
      </c>
      <c r="AH7" s="8">
        <f t="shared" si="1"/>
        <v>19</v>
      </c>
      <c r="AI7" s="15">
        <f t="shared" si="2"/>
        <v>85.5</v>
      </c>
    </row>
    <row r="8" spans="1:35">
      <c r="A8" s="8" t="s">
        <v>36</v>
      </c>
      <c r="B8" s="8" t="s">
        <v>37</v>
      </c>
      <c r="C8" s="9" t="s">
        <v>18</v>
      </c>
      <c r="D8" s="9" t="s">
        <v>38</v>
      </c>
      <c r="E8" s="8" t="s">
        <v>11</v>
      </c>
      <c r="F8" s="8" t="s">
        <v>8</v>
      </c>
      <c r="G8" s="8" t="s">
        <v>11</v>
      </c>
      <c r="H8" s="8" t="s">
        <v>11</v>
      </c>
      <c r="I8" s="8" t="s">
        <v>11</v>
      </c>
      <c r="J8" s="8" t="s">
        <v>11</v>
      </c>
      <c r="K8" s="8" t="s">
        <v>11</v>
      </c>
      <c r="L8" s="8" t="s">
        <v>11</v>
      </c>
      <c r="M8" s="8" t="s">
        <v>11</v>
      </c>
      <c r="N8" s="9" t="s">
        <v>10</v>
      </c>
      <c r="O8" s="8" t="s">
        <v>8</v>
      </c>
      <c r="P8" s="8" t="s">
        <v>11</v>
      </c>
      <c r="Q8" s="8" t="s">
        <v>11</v>
      </c>
      <c r="R8" s="8" t="s">
        <v>8</v>
      </c>
      <c r="S8" s="8" t="s">
        <v>11</v>
      </c>
      <c r="T8" s="10">
        <f t="shared" si="3"/>
        <v>11</v>
      </c>
      <c r="U8" s="10">
        <f t="shared" si="4"/>
        <v>3</v>
      </c>
      <c r="V8" s="10">
        <f t="shared" si="5"/>
        <v>0</v>
      </c>
      <c r="W8" s="11">
        <f t="shared" si="6"/>
        <v>1</v>
      </c>
      <c r="X8" s="12">
        <f t="shared" si="7"/>
        <v>0.73333333333333328</v>
      </c>
      <c r="Y8" s="12">
        <f t="shared" si="8"/>
        <v>0.2</v>
      </c>
      <c r="Z8" s="12">
        <f t="shared" si="9"/>
        <v>0</v>
      </c>
      <c r="AA8" s="12">
        <f t="shared" si="10"/>
        <v>6.6666666666666666E-2</v>
      </c>
      <c r="AB8" s="13">
        <v>20</v>
      </c>
      <c r="AC8" s="13">
        <v>21</v>
      </c>
      <c r="AD8" s="13">
        <v>49</v>
      </c>
      <c r="AE8" s="14">
        <f t="shared" si="0"/>
        <v>90</v>
      </c>
      <c r="AF8" s="8">
        <v>34</v>
      </c>
      <c r="AG8" s="9">
        <v>90</v>
      </c>
      <c r="AH8" s="8">
        <f t="shared" si="1"/>
        <v>56</v>
      </c>
      <c r="AI8" s="15">
        <f t="shared" si="2"/>
        <v>90</v>
      </c>
    </row>
    <row r="9" spans="1:35">
      <c r="A9" s="8" t="s">
        <v>39</v>
      </c>
      <c r="B9" s="8" t="s">
        <v>40</v>
      </c>
      <c r="C9" s="9" t="s">
        <v>25</v>
      </c>
      <c r="D9" s="9" t="s">
        <v>41</v>
      </c>
      <c r="E9" s="8" t="s">
        <v>11</v>
      </c>
      <c r="F9" s="8" t="s">
        <v>11</v>
      </c>
      <c r="G9" s="8" t="s">
        <v>11</v>
      </c>
      <c r="H9" s="8" t="s">
        <v>11</v>
      </c>
      <c r="I9" s="8" t="s">
        <v>8</v>
      </c>
      <c r="J9" s="8" t="s">
        <v>11</v>
      </c>
      <c r="K9" s="8" t="s">
        <v>11</v>
      </c>
      <c r="L9" s="8" t="s">
        <v>11</v>
      </c>
      <c r="M9" s="8" t="s">
        <v>11</v>
      </c>
      <c r="N9" s="8" t="s">
        <v>11</v>
      </c>
      <c r="O9" s="8" t="s">
        <v>8</v>
      </c>
      <c r="P9" s="8" t="s">
        <v>11</v>
      </c>
      <c r="Q9" s="8" t="s">
        <v>11</v>
      </c>
      <c r="R9" s="8" t="s">
        <v>11</v>
      </c>
      <c r="S9" s="8" t="s">
        <v>11</v>
      </c>
      <c r="T9" s="10">
        <f t="shared" si="3"/>
        <v>13</v>
      </c>
      <c r="U9" s="10">
        <f t="shared" si="4"/>
        <v>2</v>
      </c>
      <c r="V9" s="10">
        <f t="shared" si="5"/>
        <v>0</v>
      </c>
      <c r="W9" s="11">
        <f t="shared" si="6"/>
        <v>0</v>
      </c>
      <c r="X9" s="12">
        <f t="shared" si="7"/>
        <v>0.8666666666666667</v>
      </c>
      <c r="Y9" s="12">
        <f t="shared" si="8"/>
        <v>0.13333333333333333</v>
      </c>
      <c r="Z9" s="12">
        <f t="shared" si="9"/>
        <v>0</v>
      </c>
      <c r="AA9" s="12">
        <f t="shared" si="10"/>
        <v>0</v>
      </c>
      <c r="AB9" s="13">
        <v>17</v>
      </c>
      <c r="AC9" s="13">
        <v>19</v>
      </c>
      <c r="AD9" s="13">
        <v>42</v>
      </c>
      <c r="AE9" s="14">
        <f t="shared" si="0"/>
        <v>78</v>
      </c>
      <c r="AF9" s="8">
        <v>65</v>
      </c>
      <c r="AG9" s="9">
        <v>99</v>
      </c>
      <c r="AH9" s="8">
        <f t="shared" si="1"/>
        <v>34</v>
      </c>
      <c r="AI9" s="15">
        <f t="shared" si="2"/>
        <v>88.5</v>
      </c>
    </row>
    <row r="10" spans="1:35">
      <c r="A10" s="9" t="s">
        <v>42</v>
      </c>
      <c r="B10" s="8" t="s">
        <v>43</v>
      </c>
      <c r="C10" s="9" t="s">
        <v>25</v>
      </c>
      <c r="D10" s="9" t="s">
        <v>44</v>
      </c>
      <c r="E10" s="8" t="s">
        <v>11</v>
      </c>
      <c r="F10" s="8" t="s">
        <v>11</v>
      </c>
      <c r="G10" s="8" t="s">
        <v>8</v>
      </c>
      <c r="H10" s="8" t="s">
        <v>11</v>
      </c>
      <c r="I10" s="8" t="s">
        <v>11</v>
      </c>
      <c r="J10" s="8" t="s">
        <v>11</v>
      </c>
      <c r="K10" s="8" t="s">
        <v>11</v>
      </c>
      <c r="L10" s="8" t="s">
        <v>8</v>
      </c>
      <c r="M10" s="9" t="s">
        <v>9</v>
      </c>
      <c r="N10" s="8" t="s">
        <v>8</v>
      </c>
      <c r="O10" s="8" t="s">
        <v>11</v>
      </c>
      <c r="P10" s="8" t="s">
        <v>11</v>
      </c>
      <c r="Q10" s="8" t="s">
        <v>8</v>
      </c>
      <c r="R10" s="8" t="s">
        <v>11</v>
      </c>
      <c r="S10" s="8" t="s">
        <v>11</v>
      </c>
      <c r="T10" s="10">
        <f t="shared" si="3"/>
        <v>10</v>
      </c>
      <c r="U10" s="10">
        <f t="shared" si="4"/>
        <v>4</v>
      </c>
      <c r="V10" s="10">
        <f t="shared" si="5"/>
        <v>1</v>
      </c>
      <c r="W10" s="11">
        <f t="shared" si="6"/>
        <v>0</v>
      </c>
      <c r="X10" s="12">
        <f t="shared" si="7"/>
        <v>0.66666666666666663</v>
      </c>
      <c r="Y10" s="12">
        <f t="shared" si="8"/>
        <v>0.26666666666666666</v>
      </c>
      <c r="Z10" s="12">
        <f t="shared" si="9"/>
        <v>6.6666666666666666E-2</v>
      </c>
      <c r="AA10" s="12">
        <f t="shared" si="10"/>
        <v>0</v>
      </c>
      <c r="AB10" s="13">
        <v>13</v>
      </c>
      <c r="AC10" s="13">
        <v>27</v>
      </c>
      <c r="AD10" s="13">
        <v>40</v>
      </c>
      <c r="AE10" s="14">
        <f t="shared" si="0"/>
        <v>80</v>
      </c>
      <c r="AF10" s="8">
        <v>70</v>
      </c>
      <c r="AG10" s="9">
        <v>85</v>
      </c>
      <c r="AH10" s="8">
        <f t="shared" si="1"/>
        <v>15</v>
      </c>
      <c r="AI10" s="15">
        <f t="shared" si="2"/>
        <v>82.5</v>
      </c>
    </row>
    <row r="11" spans="1:35">
      <c r="A11" s="8" t="s">
        <v>45</v>
      </c>
      <c r="B11" s="8" t="s">
        <v>46</v>
      </c>
      <c r="C11" s="9" t="s">
        <v>18</v>
      </c>
      <c r="D11" s="9" t="s">
        <v>47</v>
      </c>
      <c r="E11" s="8" t="s">
        <v>11</v>
      </c>
      <c r="F11" s="8" t="s">
        <v>8</v>
      </c>
      <c r="G11" s="8" t="s">
        <v>11</v>
      </c>
      <c r="H11" s="9" t="s">
        <v>10</v>
      </c>
      <c r="I11" s="8" t="s">
        <v>11</v>
      </c>
      <c r="J11" s="8" t="s">
        <v>11</v>
      </c>
      <c r="K11" s="9" t="s">
        <v>9</v>
      </c>
      <c r="L11" s="8" t="s">
        <v>8</v>
      </c>
      <c r="M11" s="8" t="s">
        <v>11</v>
      </c>
      <c r="N11" s="8" t="s">
        <v>11</v>
      </c>
      <c r="O11" s="8" t="s">
        <v>11</v>
      </c>
      <c r="P11" s="8" t="s">
        <v>11</v>
      </c>
      <c r="Q11" s="8" t="s">
        <v>11</v>
      </c>
      <c r="R11" s="8" t="s">
        <v>11</v>
      </c>
      <c r="S11" s="9" t="s">
        <v>9</v>
      </c>
      <c r="T11" s="10">
        <f t="shared" si="3"/>
        <v>10</v>
      </c>
      <c r="U11" s="10">
        <f t="shared" si="4"/>
        <v>2</v>
      </c>
      <c r="V11" s="10">
        <f t="shared" si="5"/>
        <v>2</v>
      </c>
      <c r="W11" s="11">
        <f t="shared" si="6"/>
        <v>1</v>
      </c>
      <c r="X11" s="12">
        <f t="shared" si="7"/>
        <v>0.66666666666666663</v>
      </c>
      <c r="Y11" s="12">
        <f t="shared" si="8"/>
        <v>0.13333333333333333</v>
      </c>
      <c r="Z11" s="12">
        <f t="shared" si="9"/>
        <v>0.13333333333333333</v>
      </c>
      <c r="AA11" s="12">
        <f t="shared" si="10"/>
        <v>6.6666666666666666E-2</v>
      </c>
      <c r="AB11" s="13">
        <v>20</v>
      </c>
      <c r="AC11" s="13">
        <v>29</v>
      </c>
      <c r="AD11" s="13">
        <v>48</v>
      </c>
      <c r="AE11" s="14">
        <f t="shared" si="0"/>
        <v>97</v>
      </c>
      <c r="AF11" s="8">
        <v>39</v>
      </c>
      <c r="AG11" s="9">
        <v>80</v>
      </c>
      <c r="AH11" s="8">
        <f t="shared" si="1"/>
        <v>41</v>
      </c>
      <c r="AI11" s="15">
        <f t="shared" si="2"/>
        <v>88.5</v>
      </c>
    </row>
    <row r="12" spans="1:35">
      <c r="A12" s="8" t="s">
        <v>48</v>
      </c>
      <c r="B12" s="8" t="s">
        <v>49</v>
      </c>
      <c r="C12" s="9" t="s">
        <v>25</v>
      </c>
      <c r="D12" s="9" t="s">
        <v>50</v>
      </c>
      <c r="E12" s="8" t="s">
        <v>11</v>
      </c>
      <c r="F12" s="8" t="s">
        <v>11</v>
      </c>
      <c r="G12" s="8" t="s">
        <v>11</v>
      </c>
      <c r="H12" s="8" t="s">
        <v>11</v>
      </c>
      <c r="I12" s="8" t="s">
        <v>11</v>
      </c>
      <c r="J12" s="8" t="s">
        <v>8</v>
      </c>
      <c r="K12" s="8" t="s">
        <v>11</v>
      </c>
      <c r="L12" s="8" t="s">
        <v>11</v>
      </c>
      <c r="M12" s="8" t="s">
        <v>11</v>
      </c>
      <c r="N12" s="8" t="s">
        <v>11</v>
      </c>
      <c r="O12" s="8" t="s">
        <v>8</v>
      </c>
      <c r="P12" s="8" t="s">
        <v>11</v>
      </c>
      <c r="Q12" s="8" t="s">
        <v>11</v>
      </c>
      <c r="R12" s="9" t="s">
        <v>10</v>
      </c>
      <c r="S12" s="8" t="s">
        <v>11</v>
      </c>
      <c r="T12" s="10">
        <f t="shared" si="3"/>
        <v>12</v>
      </c>
      <c r="U12" s="10">
        <f t="shared" si="4"/>
        <v>2</v>
      </c>
      <c r="V12" s="10">
        <f t="shared" si="5"/>
        <v>0</v>
      </c>
      <c r="W12" s="11">
        <f t="shared" si="6"/>
        <v>1</v>
      </c>
      <c r="X12" s="12">
        <f t="shared" si="7"/>
        <v>0.8</v>
      </c>
      <c r="Y12" s="12">
        <f t="shared" si="8"/>
        <v>0.13333333333333333</v>
      </c>
      <c r="Z12" s="12">
        <f t="shared" si="9"/>
        <v>0</v>
      </c>
      <c r="AA12" s="12">
        <f t="shared" si="10"/>
        <v>6.6666666666666666E-2</v>
      </c>
      <c r="AB12" s="13">
        <v>10</v>
      </c>
      <c r="AC12" s="13">
        <v>27</v>
      </c>
      <c r="AD12" s="13">
        <v>39</v>
      </c>
      <c r="AE12" s="14">
        <f t="shared" si="0"/>
        <v>76</v>
      </c>
      <c r="AF12" s="8">
        <v>50</v>
      </c>
      <c r="AG12" s="9">
        <v>78</v>
      </c>
      <c r="AH12" s="8">
        <f t="shared" si="1"/>
        <v>28</v>
      </c>
      <c r="AI12" s="15">
        <f t="shared" si="2"/>
        <v>77</v>
      </c>
    </row>
    <row r="13" spans="1:35">
      <c r="A13" s="8" t="s">
        <v>51</v>
      </c>
      <c r="B13" s="8" t="s">
        <v>52</v>
      </c>
      <c r="C13" s="9" t="s">
        <v>18</v>
      </c>
      <c r="D13" s="9" t="s">
        <v>53</v>
      </c>
      <c r="E13" s="8" t="s">
        <v>11</v>
      </c>
      <c r="F13" s="8" t="s">
        <v>8</v>
      </c>
      <c r="G13" s="8" t="s">
        <v>11</v>
      </c>
      <c r="H13" s="8" t="s">
        <v>11</v>
      </c>
      <c r="I13" s="8" t="s">
        <v>11</v>
      </c>
      <c r="J13" s="8" t="s">
        <v>11</v>
      </c>
      <c r="K13" s="9" t="s">
        <v>10</v>
      </c>
      <c r="L13" s="8" t="s">
        <v>11</v>
      </c>
      <c r="M13" s="8" t="s">
        <v>11</v>
      </c>
      <c r="N13" s="8" t="s">
        <v>11</v>
      </c>
      <c r="O13" s="8" t="s">
        <v>11</v>
      </c>
      <c r="P13" s="8" t="s">
        <v>11</v>
      </c>
      <c r="Q13" s="8" t="s">
        <v>11</v>
      </c>
      <c r="R13" s="8" t="s">
        <v>11</v>
      </c>
      <c r="S13" s="8" t="s">
        <v>11</v>
      </c>
      <c r="T13" s="10">
        <f t="shared" si="3"/>
        <v>13</v>
      </c>
      <c r="U13" s="10">
        <f t="shared" si="4"/>
        <v>1</v>
      </c>
      <c r="V13" s="10">
        <f t="shared" si="5"/>
        <v>0</v>
      </c>
      <c r="W13" s="11">
        <f t="shared" si="6"/>
        <v>1</v>
      </c>
      <c r="X13" s="12">
        <f t="shared" si="7"/>
        <v>0.8666666666666667</v>
      </c>
      <c r="Y13" s="12">
        <f t="shared" si="8"/>
        <v>6.6666666666666666E-2</v>
      </c>
      <c r="Z13" s="12">
        <f t="shared" si="9"/>
        <v>0</v>
      </c>
      <c r="AA13" s="12">
        <f t="shared" si="10"/>
        <v>6.6666666666666666E-2</v>
      </c>
      <c r="AB13" s="13">
        <v>18</v>
      </c>
      <c r="AC13" s="13">
        <v>26</v>
      </c>
      <c r="AD13" s="13">
        <v>45</v>
      </c>
      <c r="AE13" s="14">
        <f t="shared" si="0"/>
        <v>89</v>
      </c>
      <c r="AF13" s="8">
        <v>85</v>
      </c>
      <c r="AG13" s="9">
        <v>100</v>
      </c>
      <c r="AH13" s="8">
        <f t="shared" si="1"/>
        <v>15</v>
      </c>
      <c r="AI13" s="15">
        <f t="shared" si="2"/>
        <v>94.5</v>
      </c>
    </row>
    <row r="14" spans="1:35">
      <c r="A14" s="8" t="s">
        <v>54</v>
      </c>
      <c r="B14" s="8" t="s">
        <v>55</v>
      </c>
      <c r="C14" s="9" t="s">
        <v>18</v>
      </c>
      <c r="D14" s="9" t="s">
        <v>56</v>
      </c>
      <c r="E14" s="8" t="s">
        <v>8</v>
      </c>
      <c r="F14" s="8" t="s">
        <v>11</v>
      </c>
      <c r="G14" s="8" t="s">
        <v>11</v>
      </c>
      <c r="H14" s="8" t="s">
        <v>8</v>
      </c>
      <c r="I14" s="8" t="s">
        <v>11</v>
      </c>
      <c r="J14" s="8" t="s">
        <v>11</v>
      </c>
      <c r="K14" s="8" t="s">
        <v>11</v>
      </c>
      <c r="L14" s="8" t="s">
        <v>11</v>
      </c>
      <c r="M14" s="8" t="s">
        <v>11</v>
      </c>
      <c r="N14" s="8" t="s">
        <v>11</v>
      </c>
      <c r="O14" s="8" t="s">
        <v>11</v>
      </c>
      <c r="P14" s="8" t="s">
        <v>11</v>
      </c>
      <c r="Q14" s="8" t="s">
        <v>11</v>
      </c>
      <c r="R14" s="8" t="s">
        <v>11</v>
      </c>
      <c r="S14" s="8" t="s">
        <v>11</v>
      </c>
      <c r="T14" s="10">
        <f t="shared" si="3"/>
        <v>13</v>
      </c>
      <c r="U14" s="10">
        <f t="shared" si="4"/>
        <v>2</v>
      </c>
      <c r="V14" s="10">
        <f t="shared" si="5"/>
        <v>0</v>
      </c>
      <c r="W14" s="11">
        <f t="shared" si="6"/>
        <v>0</v>
      </c>
      <c r="X14" s="12">
        <f t="shared" si="7"/>
        <v>0.8666666666666667</v>
      </c>
      <c r="Y14" s="12">
        <f t="shared" si="8"/>
        <v>0.13333333333333333</v>
      </c>
      <c r="Z14" s="12">
        <f t="shared" si="9"/>
        <v>0</v>
      </c>
      <c r="AA14" s="12">
        <f t="shared" si="10"/>
        <v>0</v>
      </c>
      <c r="AB14" s="13">
        <v>15</v>
      </c>
      <c r="AC14" s="13">
        <v>23</v>
      </c>
      <c r="AD14" s="13">
        <v>40</v>
      </c>
      <c r="AE14" s="14">
        <f t="shared" si="0"/>
        <v>78</v>
      </c>
      <c r="AF14" s="8">
        <v>88</v>
      </c>
      <c r="AG14" s="9">
        <v>99</v>
      </c>
      <c r="AH14" s="8">
        <f t="shared" si="1"/>
        <v>11</v>
      </c>
      <c r="AI14" s="15">
        <f t="shared" si="2"/>
        <v>88.5</v>
      </c>
    </row>
    <row r="15" spans="1:35">
      <c r="A15" s="8" t="s">
        <v>57</v>
      </c>
      <c r="B15" s="9" t="s">
        <v>58</v>
      </c>
      <c r="C15" s="9" t="s">
        <v>18</v>
      </c>
      <c r="D15" s="9" t="s">
        <v>59</v>
      </c>
      <c r="E15" s="8" t="s">
        <v>11</v>
      </c>
      <c r="F15" s="8" t="s">
        <v>11</v>
      </c>
      <c r="G15" s="8" t="s">
        <v>11</v>
      </c>
      <c r="H15" s="8" t="s">
        <v>11</v>
      </c>
      <c r="I15" s="8" t="s">
        <v>11</v>
      </c>
      <c r="J15" s="8" t="s">
        <v>8</v>
      </c>
      <c r="K15" s="8" t="s">
        <v>11</v>
      </c>
      <c r="L15" s="8" t="s">
        <v>11</v>
      </c>
      <c r="M15" s="8" t="s">
        <v>11</v>
      </c>
      <c r="N15" s="8" t="s">
        <v>8</v>
      </c>
      <c r="O15" s="8" t="s">
        <v>11</v>
      </c>
      <c r="P15" s="8" t="s">
        <v>11</v>
      </c>
      <c r="Q15" s="8" t="s">
        <v>8</v>
      </c>
      <c r="R15" s="8" t="s">
        <v>11</v>
      </c>
      <c r="S15" s="8" t="s">
        <v>11</v>
      </c>
      <c r="T15" s="10">
        <f t="shared" si="3"/>
        <v>12</v>
      </c>
      <c r="U15" s="10">
        <f t="shared" si="4"/>
        <v>3</v>
      </c>
      <c r="V15" s="10">
        <f t="shared" si="5"/>
        <v>0</v>
      </c>
      <c r="W15" s="11">
        <f t="shared" si="6"/>
        <v>0</v>
      </c>
      <c r="X15" s="12">
        <f t="shared" si="7"/>
        <v>0.8</v>
      </c>
      <c r="Y15" s="12">
        <f t="shared" si="8"/>
        <v>0.2</v>
      </c>
      <c r="Z15" s="12">
        <f t="shared" si="9"/>
        <v>0</v>
      </c>
      <c r="AA15" s="12">
        <f t="shared" si="10"/>
        <v>0</v>
      </c>
      <c r="AB15" s="13">
        <v>14</v>
      </c>
      <c r="AC15" s="13">
        <v>20</v>
      </c>
      <c r="AD15" s="13">
        <v>39</v>
      </c>
      <c r="AE15" s="14">
        <f t="shared" si="0"/>
        <v>73</v>
      </c>
      <c r="AF15" s="8">
        <v>90</v>
      </c>
      <c r="AG15" s="9">
        <v>100</v>
      </c>
      <c r="AH15" s="8">
        <f t="shared" si="1"/>
        <v>10</v>
      </c>
      <c r="AI15" s="15">
        <f t="shared" si="2"/>
        <v>86.5</v>
      </c>
    </row>
    <row r="16" spans="1:35">
      <c r="A16" s="8" t="s">
        <v>60</v>
      </c>
      <c r="B16" s="9" t="s">
        <v>61</v>
      </c>
      <c r="C16" s="9" t="s">
        <v>18</v>
      </c>
      <c r="D16" s="9" t="s">
        <v>62</v>
      </c>
      <c r="E16" s="8" t="s">
        <v>11</v>
      </c>
      <c r="F16" s="8" t="s">
        <v>11</v>
      </c>
      <c r="G16" s="8" t="s">
        <v>10</v>
      </c>
      <c r="H16" s="8" t="s">
        <v>11</v>
      </c>
      <c r="I16" s="8" t="s">
        <v>11</v>
      </c>
      <c r="J16" s="8" t="s">
        <v>11</v>
      </c>
      <c r="K16" s="8" t="s">
        <v>8</v>
      </c>
      <c r="L16" s="8" t="s">
        <v>11</v>
      </c>
      <c r="M16" s="8" t="s">
        <v>11</v>
      </c>
      <c r="N16" s="8" t="s">
        <v>11</v>
      </c>
      <c r="O16" s="8" t="s">
        <v>11</v>
      </c>
      <c r="P16" s="8" t="s">
        <v>10</v>
      </c>
      <c r="Q16" s="8" t="s">
        <v>11</v>
      </c>
      <c r="R16" s="8" t="s">
        <v>9</v>
      </c>
      <c r="S16" s="8" t="s">
        <v>11</v>
      </c>
      <c r="T16" s="10">
        <f t="shared" si="3"/>
        <v>11</v>
      </c>
      <c r="U16" s="10">
        <f t="shared" si="4"/>
        <v>1</v>
      </c>
      <c r="V16" s="10">
        <f t="shared" si="5"/>
        <v>1</v>
      </c>
      <c r="W16" s="11">
        <f t="shared" si="6"/>
        <v>2</v>
      </c>
      <c r="X16" s="12">
        <f t="shared" si="7"/>
        <v>0.73333333333333328</v>
      </c>
      <c r="Y16" s="12">
        <f t="shared" si="8"/>
        <v>6.6666666666666666E-2</v>
      </c>
      <c r="Z16" s="12">
        <f t="shared" si="9"/>
        <v>6.6666666666666666E-2</v>
      </c>
      <c r="AA16" s="12">
        <f t="shared" si="10"/>
        <v>0.13333333333333333</v>
      </c>
      <c r="AB16" s="13">
        <v>12</v>
      </c>
      <c r="AC16" s="13">
        <v>24</v>
      </c>
      <c r="AD16" s="13">
        <v>48</v>
      </c>
      <c r="AE16" s="14">
        <f t="shared" si="0"/>
        <v>84</v>
      </c>
      <c r="AF16" s="8">
        <v>66</v>
      </c>
      <c r="AG16" s="9">
        <v>92</v>
      </c>
      <c r="AH16" s="8">
        <f t="shared" si="1"/>
        <v>26</v>
      </c>
      <c r="AI16" s="15">
        <f t="shared" si="2"/>
        <v>88</v>
      </c>
    </row>
    <row r="17" spans="1:35">
      <c r="A17" s="8" t="s">
        <v>63</v>
      </c>
      <c r="B17" s="9" t="s">
        <v>64</v>
      </c>
      <c r="C17" s="9" t="s">
        <v>18</v>
      </c>
      <c r="D17" s="9" t="s">
        <v>65</v>
      </c>
      <c r="E17" s="8" t="s">
        <v>9</v>
      </c>
      <c r="F17" s="8" t="s">
        <v>11</v>
      </c>
      <c r="G17" s="8" t="s">
        <v>8</v>
      </c>
      <c r="H17" s="8" t="s">
        <v>11</v>
      </c>
      <c r="I17" s="8" t="s">
        <v>11</v>
      </c>
      <c r="J17" s="8" t="s">
        <v>11</v>
      </c>
      <c r="K17" s="8" t="s">
        <v>11</v>
      </c>
      <c r="L17" s="8" t="s">
        <v>11</v>
      </c>
      <c r="M17" s="8" t="s">
        <v>11</v>
      </c>
      <c r="N17" s="8" t="s">
        <v>9</v>
      </c>
      <c r="O17" s="8" t="s">
        <v>11</v>
      </c>
      <c r="P17" s="8" t="s">
        <v>11</v>
      </c>
      <c r="Q17" s="8" t="s">
        <v>11</v>
      </c>
      <c r="R17" s="8" t="s">
        <v>11</v>
      </c>
      <c r="S17" s="8" t="s">
        <v>11</v>
      </c>
      <c r="T17" s="10">
        <f t="shared" si="3"/>
        <v>12</v>
      </c>
      <c r="U17" s="10">
        <f t="shared" si="4"/>
        <v>1</v>
      </c>
      <c r="V17" s="10">
        <f t="shared" si="5"/>
        <v>2</v>
      </c>
      <c r="W17" s="11">
        <f t="shared" si="6"/>
        <v>0</v>
      </c>
      <c r="X17" s="12">
        <f t="shared" si="7"/>
        <v>0.8</v>
      </c>
      <c r="Y17" s="12">
        <f t="shared" si="8"/>
        <v>6.6666666666666666E-2</v>
      </c>
      <c r="Z17" s="12">
        <f t="shared" si="9"/>
        <v>0.13333333333333333</v>
      </c>
      <c r="AA17" s="12">
        <f t="shared" si="10"/>
        <v>0</v>
      </c>
      <c r="AB17" s="13">
        <v>11</v>
      </c>
      <c r="AC17" s="13">
        <v>22</v>
      </c>
      <c r="AD17" s="13">
        <v>40</v>
      </c>
      <c r="AE17" s="14">
        <f t="shared" si="0"/>
        <v>73</v>
      </c>
      <c r="AF17" s="8">
        <v>79</v>
      </c>
      <c r="AG17" s="9">
        <v>98</v>
      </c>
      <c r="AH17" s="8">
        <f t="shared" si="1"/>
        <v>19</v>
      </c>
      <c r="AI17" s="15">
        <f t="shared" si="2"/>
        <v>85.5</v>
      </c>
    </row>
    <row r="18" spans="1:35">
      <c r="A18" s="8" t="s">
        <v>66</v>
      </c>
      <c r="B18" s="9" t="s">
        <v>67</v>
      </c>
      <c r="C18" s="9" t="s">
        <v>25</v>
      </c>
      <c r="D18" s="9" t="s">
        <v>68</v>
      </c>
      <c r="E18" s="8" t="s">
        <v>11</v>
      </c>
      <c r="F18" s="8" t="s">
        <v>11</v>
      </c>
      <c r="G18" s="8" t="s">
        <v>11</v>
      </c>
      <c r="H18" s="8" t="s">
        <v>8</v>
      </c>
      <c r="I18" s="8" t="s">
        <v>11</v>
      </c>
      <c r="J18" s="8" t="s">
        <v>10</v>
      </c>
      <c r="K18" s="8" t="s">
        <v>11</v>
      </c>
      <c r="L18" s="8" t="s">
        <v>11</v>
      </c>
      <c r="M18" s="8" t="s">
        <v>8</v>
      </c>
      <c r="N18" s="8" t="s">
        <v>10</v>
      </c>
      <c r="O18" s="8" t="s">
        <v>11</v>
      </c>
      <c r="P18" s="8" t="s">
        <v>11</v>
      </c>
      <c r="Q18" s="8" t="s">
        <v>11</v>
      </c>
      <c r="R18" s="8" t="s">
        <v>11</v>
      </c>
      <c r="S18" s="8" t="s">
        <v>11</v>
      </c>
      <c r="T18" s="10">
        <f t="shared" si="3"/>
        <v>11</v>
      </c>
      <c r="U18" s="10">
        <f t="shared" si="4"/>
        <v>2</v>
      </c>
      <c r="V18" s="10">
        <f t="shared" si="5"/>
        <v>0</v>
      </c>
      <c r="W18" s="11">
        <f t="shared" si="6"/>
        <v>2</v>
      </c>
      <c r="X18" s="12">
        <f t="shared" si="7"/>
        <v>0.73333333333333328</v>
      </c>
      <c r="Y18" s="12">
        <f t="shared" si="8"/>
        <v>0.13333333333333333</v>
      </c>
      <c r="Z18" s="12">
        <f t="shared" si="9"/>
        <v>0</v>
      </c>
      <c r="AA18" s="12">
        <f t="shared" si="10"/>
        <v>0.13333333333333333</v>
      </c>
      <c r="AB18" s="13">
        <v>9</v>
      </c>
      <c r="AC18" s="13">
        <v>27</v>
      </c>
      <c r="AD18" s="13">
        <v>46</v>
      </c>
      <c r="AE18" s="14">
        <f t="shared" si="0"/>
        <v>82</v>
      </c>
      <c r="AF18" s="8">
        <v>91</v>
      </c>
      <c r="AG18" s="9">
        <v>99</v>
      </c>
      <c r="AH18" s="8">
        <f t="shared" si="1"/>
        <v>8</v>
      </c>
      <c r="AI18" s="15">
        <f t="shared" si="2"/>
        <v>90.5</v>
      </c>
    </row>
    <row r="19" spans="1:35">
      <c r="A19" s="8" t="s">
        <v>69</v>
      </c>
      <c r="B19" s="9" t="s">
        <v>70</v>
      </c>
      <c r="C19" s="9" t="s">
        <v>18</v>
      </c>
      <c r="D19" s="9" t="s">
        <v>71</v>
      </c>
      <c r="E19" s="8" t="s">
        <v>11</v>
      </c>
      <c r="F19" s="8" t="s">
        <v>8</v>
      </c>
      <c r="G19" s="8" t="s">
        <v>11</v>
      </c>
      <c r="H19" s="8" t="s">
        <v>11</v>
      </c>
      <c r="I19" s="8" t="s">
        <v>11</v>
      </c>
      <c r="J19" s="8" t="s">
        <v>8</v>
      </c>
      <c r="K19" s="8" t="s">
        <v>11</v>
      </c>
      <c r="L19" s="8" t="s">
        <v>11</v>
      </c>
      <c r="M19" s="8" t="s">
        <v>11</v>
      </c>
      <c r="N19" s="8" t="s">
        <v>11</v>
      </c>
      <c r="O19" s="8" t="s">
        <v>11</v>
      </c>
      <c r="P19" s="8" t="s">
        <v>11</v>
      </c>
      <c r="Q19" s="8" t="s">
        <v>8</v>
      </c>
      <c r="R19" s="8" t="s">
        <v>11</v>
      </c>
      <c r="S19" s="8" t="s">
        <v>11</v>
      </c>
      <c r="T19" s="10">
        <f t="shared" si="3"/>
        <v>12</v>
      </c>
      <c r="U19" s="10">
        <f t="shared" si="4"/>
        <v>3</v>
      </c>
      <c r="V19" s="10">
        <f t="shared" si="5"/>
        <v>0</v>
      </c>
      <c r="W19" s="11">
        <f t="shared" si="6"/>
        <v>0</v>
      </c>
      <c r="X19" s="12">
        <f t="shared" si="7"/>
        <v>0.8</v>
      </c>
      <c r="Y19" s="12">
        <f t="shared" si="8"/>
        <v>0.2</v>
      </c>
      <c r="Z19" s="12">
        <f t="shared" si="9"/>
        <v>0</v>
      </c>
      <c r="AA19" s="12">
        <f t="shared" si="10"/>
        <v>0</v>
      </c>
      <c r="AB19" s="13">
        <v>10</v>
      </c>
      <c r="AC19" s="13">
        <v>19</v>
      </c>
      <c r="AD19" s="13">
        <v>41</v>
      </c>
      <c r="AE19" s="14">
        <f t="shared" si="0"/>
        <v>70</v>
      </c>
      <c r="AF19" s="8">
        <v>84</v>
      </c>
      <c r="AG19" s="9">
        <v>88</v>
      </c>
      <c r="AH19" s="8">
        <f t="shared" si="1"/>
        <v>4</v>
      </c>
      <c r="AI19" s="15">
        <f t="shared" si="2"/>
        <v>79</v>
      </c>
    </row>
    <row r="20" spans="1:35">
      <c r="A20" s="8" t="s">
        <v>72</v>
      </c>
      <c r="B20" s="8" t="s">
        <v>73</v>
      </c>
      <c r="C20" s="9" t="s">
        <v>18</v>
      </c>
      <c r="D20" s="9" t="s">
        <v>74</v>
      </c>
      <c r="E20" s="8" t="s">
        <v>11</v>
      </c>
      <c r="F20" s="8" t="s">
        <v>11</v>
      </c>
      <c r="G20" s="8" t="s">
        <v>8</v>
      </c>
      <c r="H20" s="8" t="s">
        <v>11</v>
      </c>
      <c r="I20" s="8" t="s">
        <v>11</v>
      </c>
      <c r="J20" s="8" t="s">
        <v>10</v>
      </c>
      <c r="K20" s="8" t="s">
        <v>8</v>
      </c>
      <c r="L20" s="8" t="s">
        <v>11</v>
      </c>
      <c r="M20" s="8" t="s">
        <v>11</v>
      </c>
      <c r="N20" s="8" t="s">
        <v>11</v>
      </c>
      <c r="O20" s="8" t="s">
        <v>8</v>
      </c>
      <c r="P20" s="8" t="s">
        <v>11</v>
      </c>
      <c r="Q20" s="8" t="s">
        <v>11</v>
      </c>
      <c r="R20" s="8" t="s">
        <v>11</v>
      </c>
      <c r="S20" s="8" t="s">
        <v>11</v>
      </c>
      <c r="T20" s="10">
        <f t="shared" si="3"/>
        <v>11</v>
      </c>
      <c r="U20" s="10">
        <f t="shared" si="4"/>
        <v>3</v>
      </c>
      <c r="V20" s="10">
        <f t="shared" si="5"/>
        <v>0</v>
      </c>
      <c r="W20" s="11">
        <f t="shared" si="6"/>
        <v>1</v>
      </c>
      <c r="X20" s="12">
        <f t="shared" si="7"/>
        <v>0.73333333333333328</v>
      </c>
      <c r="Y20" s="12">
        <f t="shared" si="8"/>
        <v>0.2</v>
      </c>
      <c r="Z20" s="12">
        <f t="shared" si="9"/>
        <v>0</v>
      </c>
      <c r="AA20" s="12">
        <f t="shared" si="10"/>
        <v>6.6666666666666666E-2</v>
      </c>
      <c r="AB20" s="13">
        <v>19</v>
      </c>
      <c r="AC20" s="13">
        <v>28</v>
      </c>
      <c r="AD20" s="13">
        <v>29</v>
      </c>
      <c r="AE20" s="14">
        <f t="shared" si="0"/>
        <v>76</v>
      </c>
      <c r="AF20" s="8">
        <v>79</v>
      </c>
      <c r="AG20" s="9">
        <v>90</v>
      </c>
      <c r="AH20" s="8">
        <f t="shared" si="1"/>
        <v>11</v>
      </c>
      <c r="AI20" s="15">
        <f t="shared" si="2"/>
        <v>83</v>
      </c>
    </row>
    <row r="21" spans="1:35">
      <c r="A21" s="8" t="s">
        <v>75</v>
      </c>
      <c r="B21" s="8" t="s">
        <v>76</v>
      </c>
      <c r="C21" s="9" t="s">
        <v>25</v>
      </c>
      <c r="D21" s="9" t="s">
        <v>77</v>
      </c>
      <c r="E21" s="8" t="s">
        <v>9</v>
      </c>
      <c r="F21" s="8" t="s">
        <v>11</v>
      </c>
      <c r="G21" s="8" t="s">
        <v>11</v>
      </c>
      <c r="H21" s="8" t="s">
        <v>10</v>
      </c>
      <c r="I21" s="8" t="s">
        <v>11</v>
      </c>
      <c r="J21" s="8" t="s">
        <v>11</v>
      </c>
      <c r="K21" s="8" t="s">
        <v>8</v>
      </c>
      <c r="L21" s="9" t="s">
        <v>11</v>
      </c>
      <c r="M21" s="8" t="s">
        <v>8</v>
      </c>
      <c r="N21" s="9" t="s">
        <v>11</v>
      </c>
      <c r="O21" s="8" t="s">
        <v>11</v>
      </c>
      <c r="P21" s="9" t="s">
        <v>8</v>
      </c>
      <c r="Q21" s="9" t="s">
        <v>10</v>
      </c>
      <c r="R21" s="8" t="s">
        <v>11</v>
      </c>
      <c r="S21" s="8" t="s">
        <v>11</v>
      </c>
      <c r="T21" s="10">
        <f t="shared" si="3"/>
        <v>9</v>
      </c>
      <c r="U21" s="10">
        <f t="shared" si="4"/>
        <v>3</v>
      </c>
      <c r="V21" s="10">
        <f t="shared" si="5"/>
        <v>1</v>
      </c>
      <c r="W21" s="11">
        <f t="shared" si="6"/>
        <v>2</v>
      </c>
      <c r="X21" s="12">
        <f t="shared" si="7"/>
        <v>0.6</v>
      </c>
      <c r="Y21" s="12">
        <f t="shared" si="8"/>
        <v>0.2</v>
      </c>
      <c r="Z21" s="12">
        <f t="shared" si="9"/>
        <v>6.6666666666666666E-2</v>
      </c>
      <c r="AA21" s="12">
        <f t="shared" si="10"/>
        <v>0.13333333333333333</v>
      </c>
      <c r="AB21" s="13">
        <v>16</v>
      </c>
      <c r="AC21" s="13">
        <v>27</v>
      </c>
      <c r="AD21" s="13">
        <v>28</v>
      </c>
      <c r="AE21" s="14">
        <f t="shared" si="0"/>
        <v>71</v>
      </c>
      <c r="AF21" s="8">
        <v>30</v>
      </c>
      <c r="AG21" s="9">
        <v>78</v>
      </c>
      <c r="AH21" s="8">
        <f t="shared" si="1"/>
        <v>48</v>
      </c>
      <c r="AI21" s="15">
        <f t="shared" si="2"/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Clase 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Windows User</cp:lastModifiedBy>
  <dcterms:created xsi:type="dcterms:W3CDTF">2020-06-28T19:19:15Z</dcterms:created>
  <dcterms:modified xsi:type="dcterms:W3CDTF">2020-06-28T19:36:07Z</dcterms:modified>
</cp:coreProperties>
</file>