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frederikeschulz-mullensiefen/Desktop/Master Folder_Instacart/05_Sent to Client/"/>
    </mc:Choice>
  </mc:AlternateContent>
  <xr:revisionPtr revIDLastSave="0" documentId="13_ncr:1_{3788AC2B-4BEA-2C48-8DD5-950B6B123BD2}" xr6:coauthVersionLast="47" xr6:coauthVersionMax="47" xr10:uidLastSave="{00000000-0000-0000-0000-000000000000}"/>
  <bookViews>
    <workbookView xWindow="380" yWindow="840" windowWidth="28420" windowHeight="1528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amp; Analysi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48" i="9" l="1"/>
  <c r="S148" i="9"/>
  <c r="U148" i="9" s="1"/>
  <c r="W147" i="9"/>
  <c r="U147" i="9"/>
  <c r="S147" i="9"/>
  <c r="S146" i="9"/>
  <c r="W146" i="9" s="1"/>
  <c r="S145" i="9"/>
  <c r="W145" i="9" s="1"/>
  <c r="W144" i="9"/>
  <c r="S144" i="9"/>
  <c r="U144" i="9" s="1"/>
  <c r="AC117" i="9"/>
  <c r="AD114" i="9" s="1"/>
  <c r="AH122" i="9"/>
  <c r="AI121" i="9" s="1"/>
  <c r="AI120" i="9"/>
  <c r="AI117" i="9"/>
  <c r="AJ116" i="9" s="1"/>
  <c r="AJ113" i="9"/>
  <c r="T102" i="9"/>
  <c r="U99" i="9" s="1"/>
  <c r="U86" i="9"/>
  <c r="V85" i="9" s="1"/>
  <c r="H398" i="7"/>
  <c r="L398" i="7" s="1"/>
  <c r="H397" i="7"/>
  <c r="L397" i="7" s="1"/>
  <c r="H396" i="7"/>
  <c r="J396" i="7" s="1"/>
  <c r="H395" i="7"/>
  <c r="L395" i="7" s="1"/>
  <c r="H394" i="7"/>
  <c r="L394" i="7" s="1"/>
  <c r="G388" i="7"/>
  <c r="K388" i="7" s="1"/>
  <c r="G387" i="7"/>
  <c r="I387" i="7" s="1"/>
  <c r="T390" i="7"/>
  <c r="X390" i="7" s="1"/>
  <c r="T389" i="7"/>
  <c r="V389" i="7" s="1"/>
  <c r="T388" i="7"/>
  <c r="V388" i="7" s="1"/>
  <c r="T387" i="7"/>
  <c r="X387" i="7" s="1"/>
  <c r="T382" i="7"/>
  <c r="X382" i="7" s="1"/>
  <c r="T381" i="7"/>
  <c r="V381" i="7" s="1"/>
  <c r="T380" i="7"/>
  <c r="X380" i="7" s="1"/>
  <c r="T379" i="7"/>
  <c r="X379" i="7" s="1"/>
  <c r="G380" i="7"/>
  <c r="I380" i="7" s="1"/>
  <c r="G381" i="7"/>
  <c r="K381" i="7" s="1"/>
  <c r="G382" i="7"/>
  <c r="K382" i="7" s="1"/>
  <c r="G379" i="7"/>
  <c r="K379" i="7" s="1"/>
  <c r="U85" i="7"/>
  <c r="V84" i="7" s="1"/>
  <c r="Y40" i="7"/>
  <c r="Z36" i="7" s="1"/>
  <c r="K23" i="7"/>
  <c r="L22" i="7" s="1"/>
  <c r="N349" i="7"/>
  <c r="O345" i="7" s="1"/>
  <c r="N312" i="7"/>
  <c r="O311" i="7" s="1"/>
  <c r="O289" i="7"/>
  <c r="P288" i="7" s="1"/>
  <c r="M257" i="7"/>
  <c r="N256" i="7" s="1"/>
  <c r="J224" i="7"/>
  <c r="K220" i="7" s="1"/>
  <c r="N158" i="7"/>
  <c r="O157" i="7" s="1"/>
  <c r="U146" i="9" l="1"/>
  <c r="U145" i="9"/>
  <c r="AJ115" i="9"/>
  <c r="AJ114" i="9"/>
  <c r="AJ117" i="9" s="1"/>
  <c r="AD116" i="9"/>
  <c r="AI122" i="9"/>
  <c r="AD115" i="9"/>
  <c r="AD113" i="9"/>
  <c r="U100" i="9"/>
  <c r="U101" i="9"/>
  <c r="U98" i="9"/>
  <c r="U102" i="9" s="1"/>
  <c r="V84" i="9"/>
  <c r="V83" i="9"/>
  <c r="I379" i="7"/>
  <c r="K380" i="7"/>
  <c r="I382" i="7"/>
  <c r="I381" i="7"/>
  <c r="J398" i="7"/>
  <c r="J397" i="7"/>
  <c r="J395" i="7"/>
  <c r="L396" i="7"/>
  <c r="J394" i="7"/>
  <c r="K387" i="7"/>
  <c r="I388" i="7"/>
  <c r="X389" i="7"/>
  <c r="X388" i="7"/>
  <c r="V387" i="7"/>
  <c r="V390" i="7"/>
  <c r="V380" i="7"/>
  <c r="X381" i="7"/>
  <c r="V379" i="7"/>
  <c r="V382" i="7"/>
  <c r="Z25" i="7"/>
  <c r="V82" i="7"/>
  <c r="V83" i="7"/>
  <c r="Z17" i="7"/>
  <c r="Z33" i="7"/>
  <c r="Z26" i="7"/>
  <c r="Z18" i="7"/>
  <c r="Z34" i="7"/>
  <c r="Z21" i="7"/>
  <c r="Z29" i="7"/>
  <c r="Z37" i="7"/>
  <c r="Z22" i="7"/>
  <c r="Z30" i="7"/>
  <c r="Z38" i="7"/>
  <c r="Z19" i="7"/>
  <c r="Z23" i="7"/>
  <c r="Z27" i="7"/>
  <c r="Z31" i="7"/>
  <c r="Z35" i="7"/>
  <c r="Z39" i="7"/>
  <c r="Z16" i="7"/>
  <c r="Z20" i="7"/>
  <c r="Z24" i="7"/>
  <c r="Z28" i="7"/>
  <c r="Z32" i="7"/>
  <c r="O346" i="7"/>
  <c r="O347" i="7"/>
  <c r="O348" i="7"/>
  <c r="O344" i="7"/>
  <c r="L20" i="7"/>
  <c r="L21" i="7"/>
  <c r="L19" i="7"/>
  <c r="L16" i="7"/>
  <c r="L17" i="7"/>
  <c r="L18" i="7"/>
  <c r="P285" i="7"/>
  <c r="P286" i="7"/>
  <c r="P287" i="7"/>
  <c r="O310" i="7"/>
  <c r="O312" i="7" s="1"/>
  <c r="N253" i="7"/>
  <c r="N254" i="7"/>
  <c r="N255" i="7"/>
  <c r="K221" i="7"/>
  <c r="K222" i="7"/>
  <c r="K223" i="7"/>
  <c r="O155" i="7"/>
  <c r="O156" i="7"/>
  <c r="AD117" i="9" l="1"/>
  <c r="V86" i="9"/>
  <c r="V85" i="7"/>
  <c r="Z40" i="7"/>
  <c r="L23" i="7"/>
  <c r="O349" i="7"/>
  <c r="N257" i="7"/>
  <c r="P289" i="7"/>
  <c r="K224" i="7"/>
  <c r="O158" i="7"/>
</calcChain>
</file>

<file path=xl/sharedStrings.xml><?xml version="1.0" encoding="utf-8"?>
<sst xmlns="http://schemas.openxmlformats.org/spreadsheetml/2006/main" count="520" uniqueCount="302">
  <si>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</si>
  <si>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</si>
  <si>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</si>
  <si>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</si>
  <si>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</si>
  <si>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</si>
  <si>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</si>
  <si>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</si>
  <si>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</si>
  <si>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</si>
  <si>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</si>
  <si>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</si>
  <si>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</si>
  <si>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</si>
  <si>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</si>
  <si>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</si>
  <si>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</si>
  <si>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</si>
  <si>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</si>
  <si>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</si>
  <si>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</si>
  <si>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</si>
  <si>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</si>
  <si>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</si>
  <si>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</si>
  <si>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Nan values are not actually missing data - all nan values represent orders from customers, who have ordered for the first time (hence, no prior orders exist). Therefore, Nan values remained as-is. (This was tested by checking if there are any order numbers &gt; 1 for the rows with Nan values in the 'days_since_prior_order' column, but there were none.)</t>
  </si>
  <si>
    <t>/</t>
  </si>
  <si>
    <t>days_since_prior_order': 206209</t>
  </si>
  <si>
    <t>product_name': 
16</t>
  </si>
  <si>
    <t xml:space="preserve">Missing values were removed by creating a new dataframe filtering out the missing values. There was no way of imputing values based on statistical methods (as this is string data) and there was no way of obtaining the data elsewhere, </t>
  </si>
  <si>
    <t>5 duplicates were found and removed by creating a new dataframe which dropped the duplicates.</t>
  </si>
  <si>
    <t>Irrelevant to analysis</t>
  </si>
  <si>
    <t>Enhance readability/understanding</t>
  </si>
  <si>
    <t>orders.csv: 'orders_dow' -&gt; 'orders_day_of_week'</t>
  </si>
  <si>
    <t>orders.csv: 'order_hour_of_day' -&gt; 'ordertime_hour_of_day'</t>
  </si>
  <si>
    <t>orders.csv: 'eval_set'</t>
  </si>
  <si>
    <t>orders.csv: 'order_id': changed to string</t>
  </si>
  <si>
    <t>orders.csv: 'user_id': changed to string</t>
  </si>
  <si>
    <t>Does not have numeric value</t>
  </si>
  <si>
    <t>Columns transposed</t>
  </si>
  <si>
    <t>departments.csv: dataframe transposed into long view</t>
  </si>
  <si>
    <t>customers.csv:'Last_name'</t>
  </si>
  <si>
    <t>customers.csv:'First_name'</t>
  </si>
  <si>
    <t>customers.csv: 'Gender' -&gt; 'gender'</t>
  </si>
  <si>
    <t>customers.csv: 'STATE' -&gt; 'state'</t>
  </si>
  <si>
    <t>customers.csv: 'Age' -&gt; 'age'</t>
  </si>
  <si>
    <t>Enhance column consistency across datasets</t>
  </si>
  <si>
    <t>customers.csv: 'user_id': changed to string</t>
  </si>
  <si>
    <r>
      <rPr>
        <b/>
        <sz val="11"/>
        <color theme="0"/>
        <rFont val="Calibri"/>
        <family val="2"/>
        <scheme val="minor"/>
      </rPr>
      <t>Question:</t>
    </r>
    <r>
      <rPr>
        <sz val="11"/>
        <color theme="0"/>
        <rFont val="Calibri"/>
        <family val="2"/>
        <scheme val="minor"/>
      </rPr>
      <t xml:space="preserve"> What are the busiest days of the week and hours of the day (i.e., the days and times with the most orders) ?</t>
    </r>
  </si>
  <si>
    <r>
      <rPr>
        <b/>
        <sz val="11"/>
        <color theme="0"/>
        <rFont val="Calibri"/>
        <family val="2"/>
        <scheme val="minor"/>
      </rPr>
      <t>Underlying Objective:</t>
    </r>
    <r>
      <rPr>
        <sz val="11"/>
        <color theme="0"/>
        <rFont val="Calibri"/>
        <family val="2"/>
        <scheme val="minor"/>
      </rPr>
      <t xml:space="preserve"> Determine when to schedule ads (ads should be scheduled at times when there are fewer orders) </t>
    </r>
  </si>
  <si>
    <t>Legend</t>
  </si>
  <si>
    <r>
      <rPr>
        <b/>
        <sz val="11"/>
        <color theme="0"/>
        <rFont val="Calibri"/>
        <family val="2"/>
        <scheme val="minor"/>
      </rPr>
      <t>Question:</t>
    </r>
    <r>
      <rPr>
        <sz val="11"/>
        <color theme="0"/>
        <rFont val="Calibri"/>
        <family val="2"/>
        <scheme val="minor"/>
      </rPr>
      <t xml:space="preserve">  Are there are particular times of the day when people spend the most money?</t>
    </r>
  </si>
  <si>
    <r>
      <rPr>
        <b/>
        <sz val="11"/>
        <color theme="0"/>
        <rFont val="Calibri"/>
        <family val="2"/>
        <scheme val="minor"/>
      </rPr>
      <t>Underlying Objective:</t>
    </r>
    <r>
      <rPr>
        <sz val="11"/>
        <color theme="0"/>
        <rFont val="Calibri"/>
        <family val="2"/>
        <scheme val="minor"/>
      </rPr>
      <t xml:space="preserve"> Determine the type of products they advertise at these times</t>
    </r>
  </si>
  <si>
    <r>
      <rPr>
        <b/>
        <sz val="11"/>
        <color theme="0"/>
        <rFont val="Calibri"/>
        <family val="2"/>
        <scheme val="minor"/>
      </rPr>
      <t>Question:</t>
    </r>
    <r>
      <rPr>
        <sz val="11"/>
        <color theme="0"/>
        <rFont val="Calibri"/>
        <family val="2"/>
        <scheme val="minor"/>
      </rPr>
      <t xml:space="preserve">  How can all products with many different price tags be grouped into simpler price ranges?</t>
    </r>
  </si>
  <si>
    <r>
      <rPr>
        <b/>
        <sz val="11"/>
        <color theme="0"/>
        <rFont val="Calibri"/>
        <family val="2"/>
        <scheme val="minor"/>
      </rPr>
      <t>Underlying Objective:</t>
    </r>
    <r>
      <rPr>
        <sz val="11"/>
        <color theme="0"/>
        <rFont val="Calibri"/>
        <family val="2"/>
        <scheme val="minor"/>
      </rPr>
      <t xml:space="preserve"> Help Marketing &amp; sales direct their offers with price range groupings</t>
    </r>
  </si>
  <si>
    <r>
      <rPr>
        <b/>
        <sz val="11"/>
        <color theme="0"/>
        <rFont val="Calibri"/>
        <family val="2"/>
        <scheme val="minor"/>
      </rPr>
      <t>Question:</t>
    </r>
    <r>
      <rPr>
        <sz val="11"/>
        <color theme="0"/>
        <rFont val="Calibri"/>
        <family val="2"/>
        <scheme val="minor"/>
      </rPr>
      <t xml:space="preserve">  Are there certain types of products that are more popular than others?</t>
    </r>
  </si>
  <si>
    <r>
      <rPr>
        <b/>
        <sz val="11"/>
        <color theme="0"/>
        <rFont val="Calibri"/>
        <family val="2"/>
        <scheme val="minor"/>
      </rPr>
      <t>Underlying Objective:</t>
    </r>
    <r>
      <rPr>
        <sz val="11"/>
        <color theme="0"/>
        <rFont val="Calibri"/>
        <family val="2"/>
        <scheme val="minor"/>
      </rPr>
      <t xml:space="preserve"> Help Marketing &amp; sales understand which departments have the highest frequency of product orders</t>
    </r>
  </si>
  <si>
    <r>
      <rPr>
        <b/>
        <sz val="11"/>
        <color theme="0"/>
        <rFont val="Calibri"/>
        <family val="2"/>
        <scheme val="minor"/>
      </rPr>
      <t>Question:</t>
    </r>
    <r>
      <rPr>
        <sz val="11"/>
        <color theme="0"/>
        <rFont val="Calibri"/>
        <family val="2"/>
        <scheme val="minor"/>
      </rPr>
      <t xml:space="preserve">  What are the different type of customers and how does their ordering behavior differ?</t>
    </r>
  </si>
  <si>
    <r>
      <rPr>
        <b/>
        <sz val="11"/>
        <color theme="0"/>
        <rFont val="Calibri"/>
        <family val="2"/>
        <scheme val="minor"/>
      </rPr>
      <t>Underlying Objective:</t>
    </r>
    <r>
      <rPr>
        <sz val="11"/>
        <color theme="0"/>
        <rFont val="Calibri"/>
        <family val="2"/>
        <scheme val="minor"/>
      </rPr>
      <t xml:space="preserve"> Help Marketing &amp; sales understand their customers</t>
    </r>
  </si>
  <si>
    <r>
      <rPr>
        <b/>
        <sz val="11"/>
        <color theme="0"/>
        <rFont val="Calibri"/>
        <family val="2"/>
        <scheme val="minor"/>
      </rPr>
      <t>Question:</t>
    </r>
    <r>
      <rPr>
        <sz val="11"/>
        <color theme="0"/>
        <rFont val="Calibri"/>
        <family val="2"/>
        <scheme val="minor"/>
      </rPr>
      <t xml:space="preserve">  What’s the distribution among users in regards to their brand loyalty (i.e., how often do they return to Instacart)?</t>
    </r>
  </si>
  <si>
    <r>
      <rPr>
        <b/>
        <sz val="11"/>
        <color theme="0"/>
        <rFont val="Calibri"/>
        <family val="2"/>
        <scheme val="minor"/>
      </rPr>
      <t>Question:</t>
    </r>
    <r>
      <rPr>
        <sz val="11"/>
        <color theme="0"/>
        <rFont val="Calibri"/>
        <family val="2"/>
        <scheme val="minor"/>
      </rPr>
      <t xml:space="preserve"> Are there differences in ordering habits based on a customer’s loyalty status?</t>
    </r>
  </si>
  <si>
    <r>
      <rPr>
        <b/>
        <sz val="11"/>
        <color theme="0"/>
        <rFont val="Calibri"/>
        <family val="2"/>
        <scheme val="minor"/>
      </rPr>
      <t>Question:</t>
    </r>
    <r>
      <rPr>
        <sz val="11"/>
        <color theme="0"/>
        <rFont val="Calibri"/>
        <family val="2"/>
        <scheme val="minor"/>
      </rPr>
      <t xml:space="preserve"> Are there differences in ordering habits based on a customer’s region?</t>
    </r>
  </si>
  <si>
    <t>5.1</t>
  </si>
  <si>
    <t>5.2</t>
  </si>
  <si>
    <t>5.3</t>
  </si>
  <si>
    <t>5.4</t>
  </si>
  <si>
    <r>
      <rPr>
        <b/>
        <sz val="11"/>
        <color theme="0"/>
        <rFont val="Calibri"/>
        <family val="2"/>
        <scheme val="minor"/>
      </rPr>
      <t>Question:</t>
    </r>
    <r>
      <rPr>
        <sz val="11"/>
        <color theme="0"/>
        <rFont val="Calibri"/>
        <family val="2"/>
        <scheme val="minor"/>
      </rPr>
      <t xml:space="preserve"> Is there a connection between age and family status in terms of ordering habits?</t>
    </r>
  </si>
  <si>
    <t>5.5</t>
  </si>
  <si>
    <r>
      <rPr>
        <b/>
        <sz val="11"/>
        <color theme="0"/>
        <rFont val="Calibri"/>
        <family val="2"/>
        <scheme val="minor"/>
      </rPr>
      <t>Question:</t>
    </r>
    <r>
      <rPr>
        <sz val="11"/>
        <color theme="0"/>
        <rFont val="Calibri"/>
        <family val="2"/>
        <scheme val="minor"/>
      </rPr>
      <t xml:space="preserve"> What different classifications does the demographic information suggest? Age? Income? Certain types of goods? Family status?</t>
    </r>
  </si>
  <si>
    <t>5.6</t>
  </si>
  <si>
    <r>
      <rPr>
        <b/>
        <sz val="11"/>
        <color theme="0"/>
        <rFont val="Calibri"/>
        <family val="2"/>
        <scheme val="minor"/>
      </rPr>
      <t>Question:</t>
    </r>
    <r>
      <rPr>
        <sz val="11"/>
        <color theme="0"/>
        <rFont val="Calibri"/>
        <family val="2"/>
        <scheme val="minor"/>
      </rPr>
      <t xml:space="preserve"> What differences can you find in ordering habits of different customer profiles? </t>
    </r>
  </si>
  <si>
    <t xml:space="preserve">Regular customer    </t>
  </si>
  <si>
    <t xml:space="preserve">Loyal customer     </t>
  </si>
  <si>
    <t xml:space="preserve">New customer         </t>
  </si>
  <si>
    <t>Frequency</t>
  </si>
  <si>
    <t>Percentage</t>
  </si>
  <si>
    <t>Total</t>
  </si>
  <si>
    <t>Loyalty Group</t>
  </si>
  <si>
    <t>Pie chart: Proportions of Customer Loyalty Groups</t>
  </si>
  <si>
    <t>Table: Number and Proportions of Customer Loyalty Groups</t>
  </si>
  <si>
    <t>Max Order</t>
  </si>
  <si>
    <t>&gt; 40 orders</t>
  </si>
  <si>
    <t>&gt;10 and &lt;=40 orders</t>
  </si>
  <si>
    <t>&lt;= 10 orders</t>
  </si>
  <si>
    <t>Loyal customer</t>
  </si>
  <si>
    <t>New customer</t>
  </si>
  <si>
    <t>Regular customer</t>
  </si>
  <si>
    <t>mean</t>
  </si>
  <si>
    <t>median</t>
  </si>
  <si>
    <t>min</t>
  </si>
  <si>
    <t>max</t>
  </si>
  <si>
    <t>income</t>
  </si>
  <si>
    <t>Grouped bar chart: Loyalty groups order count per day of the week</t>
  </si>
  <si>
    <t>Grouped bar chart: Loyalty groups order count per hour of the day</t>
  </si>
  <si>
    <t xml:space="preserve">South        </t>
  </si>
  <si>
    <t xml:space="preserve">West          </t>
  </si>
  <si>
    <t xml:space="preserve">Midwest      </t>
  </si>
  <si>
    <t xml:space="preserve">Northeast     </t>
  </si>
  <si>
    <t>Region</t>
  </si>
  <si>
    <t>Table: Number and Proportions of Regions</t>
  </si>
  <si>
    <t>Age</t>
  </si>
  <si>
    <t xml:space="preserve">senior adult        </t>
  </si>
  <si>
    <t xml:space="preserve">middle age adult     </t>
  </si>
  <si>
    <t xml:space="preserve">young adult          </t>
  </si>
  <si>
    <t xml:space="preserve">teenager             </t>
  </si>
  <si>
    <t>frequency</t>
  </si>
  <si>
    <t>total</t>
  </si>
  <si>
    <t>percentage</t>
  </si>
  <si>
    <t>Family Status</t>
  </si>
  <si>
    <t>Age Group</t>
  </si>
  <si>
    <t>Pie chart: Proportion of age groups among customers</t>
  </si>
  <si>
    <t>Pie chart: Proportion of regions among customers</t>
  </si>
  <si>
    <t>senior adult</t>
  </si>
  <si>
    <t>middle age adult</t>
  </si>
  <si>
    <t>young adult</t>
  </si>
  <si>
    <t>teenager</t>
  </si>
  <si>
    <t>20 - 39 years</t>
  </si>
  <si>
    <t>40 - 59 years</t>
  </si>
  <si>
    <t>60 years and older</t>
  </si>
  <si>
    <t>Under 20 years</t>
  </si>
  <si>
    <t>fam_status</t>
  </si>
  <si>
    <t xml:space="preserve">married                             </t>
  </si>
  <si>
    <t xml:space="preserve">single                               </t>
  </si>
  <si>
    <t xml:space="preserve">divorced/widowed                     </t>
  </si>
  <si>
    <t xml:space="preserve">living with parents and siblings    </t>
  </si>
  <si>
    <t>children_flag</t>
  </si>
  <si>
    <t xml:space="preserve">children     </t>
  </si>
  <si>
    <t xml:space="preserve">childless     </t>
  </si>
  <si>
    <t>income_group</t>
  </si>
  <si>
    <t xml:space="preserve">upper-middle income   </t>
  </si>
  <si>
    <t xml:space="preserve">middle income           </t>
  </si>
  <si>
    <t xml:space="preserve">lower-middle income     </t>
  </si>
  <si>
    <t xml:space="preserve">upper income            </t>
  </si>
  <si>
    <t xml:space="preserve">low income               </t>
  </si>
  <si>
    <t>low income</t>
  </si>
  <si>
    <t>lower-middle income</t>
  </si>
  <si>
    <t>middle income</t>
  </si>
  <si>
    <t>upper-middle income</t>
  </si>
  <si>
    <t>upper income</t>
  </si>
  <si>
    <t>Income</t>
  </si>
  <si>
    <t>30000$ or less</t>
  </si>
  <si>
    <t>30001$-58020$</t>
  </si>
  <si>
    <t>58021$ - 94000$</t>
  </si>
  <si>
    <r>
      <t>94001$ - 153000</t>
    </r>
    <r>
      <rPr>
        <u/>
        <sz val="11"/>
        <color theme="0"/>
        <rFont val="Calibri (Body)"/>
      </rPr>
      <t>$</t>
    </r>
  </si>
  <si>
    <t>153001$ or more</t>
  </si>
  <si>
    <t>Day</t>
  </si>
  <si>
    <t>Saturday</t>
  </si>
  <si>
    <t>Sunday</t>
  </si>
  <si>
    <t>Monday</t>
  </si>
  <si>
    <t>Tuesday</t>
  </si>
  <si>
    <t>Wednesday</t>
  </si>
  <si>
    <t>Thursday</t>
  </si>
  <si>
    <t>Friday</t>
  </si>
  <si>
    <t>dow</t>
  </si>
  <si>
    <t>Table: Frequency and Proportion of Orders per dow</t>
  </si>
  <si>
    <t>HOD</t>
  </si>
  <si>
    <t>The busiest days for Instacart are Saturday and Sunday, which make up 36% of all orders. The busiest hours are from 9 am to 4pm, during which 65% of all orders occur.</t>
  </si>
  <si>
    <t>Bar Chart: Orders per hour of day</t>
  </si>
  <si>
    <t xml:space="preserve">Bar Chart: Orders per day of week </t>
  </si>
  <si>
    <t>Table: Frequency and Proportion of Orders per hod</t>
  </si>
  <si>
    <t>Line chart: Prices per day of the week</t>
  </si>
  <si>
    <t>Line Chart: Prices per hour of day</t>
  </si>
  <si>
    <t>The days where people spend most money are Friday and Saturday. The time where people spend most money varies, but there seem to be highpoints are around 8am and 10pm, and low points at around 1am and 10 am.</t>
  </si>
  <si>
    <t>Histrogram: Price frequency</t>
  </si>
  <si>
    <t>Bar chart: Price groupings</t>
  </si>
  <si>
    <t>High-range product</t>
  </si>
  <si>
    <t>Mid-range product</t>
  </si>
  <si>
    <t>Low-range product</t>
  </si>
  <si>
    <t>Price range</t>
  </si>
  <si>
    <t>High-range prodcut</t>
  </si>
  <si>
    <t>The large majority of products fall within the price range of 1-15$.  Products can be grouped into high-range products (which make up 1% of products), mid-range products (which make up 67% of products, and low-range products (which make up 31% of products).</t>
  </si>
  <si>
    <t>More than 15$</t>
  </si>
  <si>
    <t>More than 5$ and equal to or less than 15$</t>
  </si>
  <si>
    <t>5$ or less</t>
  </si>
  <si>
    <t>Table: Frequency and Proportion of product ranges</t>
  </si>
  <si>
    <t>Bar chart: Order frequency per department</t>
  </si>
  <si>
    <t>Bar chart: Top 10 Products</t>
  </si>
  <si>
    <t xml:space="preserve">The most popular products are from the produce and dairy eggs departments. More specifically, the most popular product are fruit and vegetables, with bananas being the most popular product. </t>
  </si>
  <si>
    <t>Regular customer make up the biggest proportion of customer orders (51%), followed by loyal customers (33%) and finally new customers (16%). Hence, most customers have ordered at Instacart 11-40 times.</t>
  </si>
  <si>
    <t>There does not seem to be a difference in ordering behaviour between the different customer loyalty groups. As the charts display a very similar slope. Hence, the different customer groups order most frequently at the same days of the week and time of the day</t>
  </si>
  <si>
    <t xml:space="preserve">The South of the US makes up the largest region in terms of orders (33%), followed by the West (26%), the Midwest (23%), and finally the Northeast (18%). In terms of order time (day of the week and time during the day), there does not seem to be a difference in ordering behavior between the regions, as they all follow a similar slope. </t>
  </si>
  <si>
    <t xml:space="preserve">Similarly, the proportions of the customer loyalty groups seem to be very similar across the regions. </t>
  </si>
  <si>
    <t>Bar Chart: Orders per hour of the day and per region</t>
  </si>
  <si>
    <t>Bar Chart: Orders per day of the week and per region</t>
  </si>
  <si>
    <t>Bar Chart: Orders per region and per customer loyalty group</t>
  </si>
  <si>
    <t xml:space="preserve">Senior adults make most orders (34%), followed by middle age and young adults( 31%), and finally teenagers (3%). In terms of order time (day of the week and time during the day), there does not seem to be a difference in ordering behavior between the age groups, as they all follow a similar slope. </t>
  </si>
  <si>
    <t xml:space="preserve">Similarly, the proportions of the customer loyalty groups seem to be very similar across the age groups. </t>
  </si>
  <si>
    <t>Table: Number and Proportions of age groupos</t>
  </si>
  <si>
    <t>Bar chart: Orders per day of the week and age groups</t>
  </si>
  <si>
    <t>Bar chart: Orders per hour of the day and age groups</t>
  </si>
  <si>
    <t>Bar chart: Orders per age groups and loyalty group</t>
  </si>
  <si>
    <t>Pie chart: Proportion of family status among customers</t>
  </si>
  <si>
    <t xml:space="preserve">Table: Number and Proportions of family status </t>
  </si>
  <si>
    <t>Bar Chart: Orders per day of the week and family status</t>
  </si>
  <si>
    <t>Bar chart: Orders per family status and loyalty group</t>
  </si>
  <si>
    <t>Pie chart: Proportion of children status among customers</t>
  </si>
  <si>
    <t xml:space="preserve">Table: Number and Proportions of children status </t>
  </si>
  <si>
    <t>Bar Chart: Orders per day of the week and children status</t>
  </si>
  <si>
    <t>Bar chart: Orders per children status and loyalty group</t>
  </si>
  <si>
    <t xml:space="preserve">The large majority of orders come from customers who are married (70%) and from customers who have one or more children (75%). In terms of order time (day of the week and time during the day), there does not seem to be a difference in ordering behavior between the customers with a different family status, as they all follow a similar slope. </t>
  </si>
  <si>
    <t>Low</t>
  </si>
  <si>
    <t>Midwest</t>
  </si>
  <si>
    <t>Northeast</t>
  </si>
  <si>
    <t>South</t>
  </si>
  <si>
    <t>West</t>
  </si>
  <si>
    <t>High spender</t>
  </si>
  <si>
    <t>Low spender</t>
  </si>
  <si>
    <t>% High Spender</t>
  </si>
  <si>
    <t>% Low spender</t>
  </si>
  <si>
    <t>Middle age adult</t>
  </si>
  <si>
    <t>Senior adult</t>
  </si>
  <si>
    <t>Teenager</t>
  </si>
  <si>
    <t>Young Adult</t>
  </si>
  <si>
    <t>Divorced/widowed</t>
  </si>
  <si>
    <t>Living with parents/sibling</t>
  </si>
  <si>
    <t>Married</t>
  </si>
  <si>
    <t>Single</t>
  </si>
  <si>
    <t>Child status</t>
  </si>
  <si>
    <t>childless</t>
  </si>
  <si>
    <t>children</t>
  </si>
  <si>
    <t>Income group</t>
  </si>
  <si>
    <t>Lower-middle</t>
  </si>
  <si>
    <t>Middle</t>
  </si>
  <si>
    <t>Upper</t>
  </si>
  <si>
    <t>Upper-middle</t>
  </si>
  <si>
    <t>Pie chart: Proportions of income groups</t>
  </si>
  <si>
    <t>Table: Number and percentage of income groups</t>
  </si>
  <si>
    <t>Bar chart: Orders per day of week and income group</t>
  </si>
  <si>
    <t>Table: Descriptive statistics income per loyalty customer group</t>
  </si>
  <si>
    <t>Line Chart: Relationship between age and number of dependants</t>
  </si>
  <si>
    <t>Scatter plot: Relationship between income and age</t>
  </si>
  <si>
    <t>Similarly, the proportions of the customer loyalty groups seem to be very similar across the different family statuses. There is no relationshop between age and number of dependants</t>
  </si>
  <si>
    <t xml:space="preserve">Customers with upper-middle income make up the biggest proprtion of orders. In terms of order time (day of the week and time during the day), there does not seem to be a difference in ordering behavior between the customers with different incomes, as they all follow a similar slope. </t>
  </si>
  <si>
    <t>While there are no large differences, the mean and max income of loyal customers seems to be a bit higher compared to the other loyalty customer groups. People aged 40 years onwards, seem to have higher incomes than people below 40 years old.</t>
  </si>
  <si>
    <t>Table: Spender groups per region</t>
  </si>
  <si>
    <t>Table: Spender groups per age group</t>
  </si>
  <si>
    <t>Table: Spender groups per child status group</t>
  </si>
  <si>
    <t xml:space="preserve">Table: Spender groups per family status </t>
  </si>
  <si>
    <t>Table: Spender groups per income group</t>
  </si>
  <si>
    <t xml:space="preserve">Apart from the analysis in the sections above, the different customer profiles were checked against spender groups. In general, there are no big differences between the different profiles and their impact on spending. </t>
  </si>
  <si>
    <t>However, there is a small trend for income: The larger the income, the higher the proportion of high spenders. But there are only small differences and further statistical tests would need to be performed to confirm</t>
  </si>
  <si>
    <t xml:space="preserve">Irrelevant to analysis and data privacy concerns </t>
  </si>
  <si>
    <t>order_products.pkl: 'user_id': changed to string</t>
  </si>
  <si>
    <t>df_ords_prods_merge</t>
  </si>
  <si>
    <t>Prices</t>
  </si>
  <si>
    <t xml:space="preserve">High range product:  &gt; $15
Mid range product:  &gt; $5 - &lt;= $15                
Low range product: &lt;= $5 </t>
  </si>
  <si>
    <t>Orders_day_of_week</t>
  </si>
  <si>
    <t>Price_range</t>
  </si>
  <si>
    <t>Busiest_days</t>
  </si>
  <si>
    <t>Ordertime_hour_of_day</t>
  </si>
  <si>
    <t>Busiest days: 0,1
Regular days: 6,2,5 
Slowest days: 3,4</t>
  </si>
  <si>
    <t>Most orders: 10,11,14,15,13,12,16,9 
Average orders: 17,8,18,19,20,7,21,22 
Least orders: 23,6,0,1,5,2,4,3</t>
  </si>
  <si>
    <t>Busiest_period_of_day</t>
  </si>
  <si>
    <t>Loyalty_flag</t>
  </si>
  <si>
    <t>Max_order</t>
  </si>
  <si>
    <t>User_id &amp; Order_number</t>
  </si>
  <si>
    <t>Groups user_id and aggregates data with max order number</t>
  </si>
  <si>
    <t>Loyal customer: &gt;40 
Regular customer: &gt; 10 - &lt;= 40 
New customer: &lt;= 10</t>
  </si>
  <si>
    <t>Spending_flag</t>
  </si>
  <si>
    <t>User_id &amp; Prices</t>
  </si>
  <si>
    <t>Groups user_id and aggregates data with mean prices</t>
  </si>
  <si>
    <t>Average_price</t>
  </si>
  <si>
    <t>High spender: &gt;= 10 
Low spender: &lt; 10</t>
  </si>
  <si>
    <t>Median_order_frequency</t>
  </si>
  <si>
    <t>User_id &amp; Days_since_prior_order</t>
  </si>
  <si>
    <t>Groups user_id and aggregates data with median days since prior order</t>
  </si>
  <si>
    <t>Order_frequency_flag</t>
  </si>
  <si>
    <t>Frequent customer: &lt;= 10 
Regular customer: &gt;10 - &lt;=20 
Non-frequent customer: &gt;20</t>
  </si>
  <si>
    <t>df_ordprodcust</t>
  </si>
  <si>
    <t>State</t>
  </si>
  <si>
    <t>States were assigned to regions according to this link: https://simple.wikipedia.org/wiki/List_of_regions_of_the_United_States</t>
  </si>
  <si>
    <t>Exclusion_flag</t>
  </si>
  <si>
    <t>Exclusion: &lt; 5 
Inclusion: &gt;=5</t>
  </si>
  <si>
    <t>df_ordprodcust_exclusion</t>
  </si>
  <si>
    <t>Age_group</t>
  </si>
  <si>
    <t>senior adult: 60 years and older
middle age adult: 40 - 59 years
young adult: 20 - 39 years
teenager: Under 20 years</t>
  </si>
  <si>
    <t>Income_group</t>
  </si>
  <si>
    <t xml:space="preserve">low income: 30000$ or less	
lower-middle income: 30001$-58020$	
middle income: 58021$ - 94000$	
upper-middle income: 94001$ - 153000$	
upper income: 153001$ or more	</t>
  </si>
  <si>
    <t>Children_flag</t>
  </si>
  <si>
    <t>N_dependants</t>
  </si>
  <si>
    <t>Children: &gt;0 
Childless: ==0</t>
  </si>
  <si>
    <t>Department_name</t>
  </si>
  <si>
    <t>Department_id</t>
  </si>
  <si>
    <t>1 = 'frozen'
2 = 'other'
3 = 'bakery'
4 = 'produce'
5 = 'alcohol'
6 = 'international'
7 = 'beverages'
8 = 'pets' 
9 = 'dry goods pasta'
10 = 'bulk'
11 = 'personal care'
12  = 'meat seafood'
13  = 'pantry'
14 = 'breakfast'
15 = 'canned goods'
16 = 'dairy eggs'
17 = 'household'
18 = 'babies'
19 = 'snacks'
20 = 'deli'
21 = 'missing'</t>
  </si>
  <si>
    <t>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</si>
  <si>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</si>
  <si>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r>
      <t>The days where people spend most money are Friday and Saturday. The time where people spend most money varies, but there seem to be highpoints are around 8am and 10pm, and low points at around 1am and 10 am.</t>
    </r>
    <r>
      <rPr>
        <b/>
        <sz val="11"/>
        <color theme="1"/>
        <rFont val="Calibri"/>
        <family val="2"/>
        <scheme val="minor"/>
      </rPr>
      <t xml:space="preserve">
Recommendation: </t>
    </r>
    <r>
      <rPr>
        <sz val="11"/>
        <color theme="1"/>
        <rFont val="Calibri"/>
        <family val="2"/>
        <scheme val="minor"/>
      </rPr>
      <t>Schedule ads for high price products on Friday and Saturday at around 8 am and 10pm.</t>
    </r>
  </si>
  <si>
    <t>Instacart has a lot of products with different price tags. Marketing and sales want to use simpler price range groupings to help direct their efforts.</t>
  </si>
  <si>
    <r>
      <t>As can be seen in the visualizations on the right, he busiest days for Instacart are Saturday and Sunday, which make up 36% of all orders. The busiest hours are from 9 am to 4pm, during which 65% of all orders occur. Please see further info in visualization &amp; analysis tab.</t>
    </r>
    <r>
      <rPr>
        <b/>
        <sz val="11"/>
        <color theme="1"/>
        <rFont val="Calibri"/>
        <family val="2"/>
        <scheme val="minor"/>
      </rPr>
      <t xml:space="preserve">
Recommendation</t>
    </r>
    <r>
      <rPr>
        <sz val="11"/>
        <color theme="1"/>
        <rFont val="Calibri"/>
        <family val="2"/>
        <scheme val="minor"/>
      </rPr>
      <t>: Schedule ads between 5pm - 8am.</t>
    </r>
  </si>
  <si>
    <r>
      <t>The large majority of products fall within the price range of 1-15$.  Products can be grouped into high-range products (which make up 1% of products), mid-range products (which make up 67% of products, and low-range products (which make up 31% of products).  Please see further info in visualization &amp; analysis tab.</t>
    </r>
    <r>
      <rPr>
        <b/>
        <sz val="11"/>
        <color theme="1"/>
        <rFont val="Calibri"/>
        <family val="2"/>
        <scheme val="minor"/>
      </rPr>
      <t xml:space="preserve">
Recommendation: </t>
    </r>
    <r>
      <rPr>
        <sz val="11"/>
        <color theme="1"/>
        <rFont val="Calibri"/>
        <family val="2"/>
        <scheme val="minor"/>
      </rPr>
      <t>Use new price range groupings for products for marketing and sales efforts</t>
    </r>
  </si>
  <si>
    <t>Are there certain types of products that are more popular than others? The marketing and sales teams want to know which departments have the highest frequency of product orders.</t>
  </si>
  <si>
    <r>
      <t xml:space="preserve">The most popular products are from the produce and dairy eggs departments. More specifically, the most popular product are fruit and vegetables, with bananas being the most popular product. </t>
    </r>
    <r>
      <rPr>
        <b/>
        <sz val="11"/>
        <color theme="1"/>
        <rFont val="Calibri"/>
        <family val="2"/>
        <scheme val="minor"/>
      </rPr>
      <t xml:space="preserve">
Recommendation: </t>
    </r>
    <r>
      <rPr>
        <sz val="11"/>
        <color theme="1"/>
        <rFont val="Calibri"/>
        <family val="2"/>
        <scheme val="minor"/>
      </rPr>
      <t>Use most popular products and departments for advertising.</t>
    </r>
  </si>
  <si>
    <t>The marketing and sales teams are particularly interested in the different types of customers in their system and how their ordering behaviors differ. For example:
○ What’s the distribution among users in regards to their brand loyalty (i.e., how often do they return to Instacart)?
○ Are there differences in ordering habits based on a customer’s loyalty status?</t>
  </si>
  <si>
    <t>Are there differences in ordering habits based on a customer’s region?</t>
  </si>
  <si>
    <r>
      <t>Regular customer make up the biggest proportion of customer orders (51%), followed by loyal customers (33%) and finally new customers (16%). Hence, most customers have ordered at Instacart 11-40 times. 
There does not seem to be a difference in ordering behaviour between the different customer loyalty groups. For instance, the different customer groups order most frequently at the same days of the week and time of the day. Please see further info in visualization &amp; analysis tab.</t>
    </r>
    <r>
      <rPr>
        <b/>
        <sz val="11"/>
        <color theme="1"/>
        <rFont val="Calibri"/>
        <family val="2"/>
        <scheme val="minor"/>
      </rPr>
      <t xml:space="preserve">
Recommendation:</t>
    </r>
    <r>
      <rPr>
        <sz val="11"/>
        <color theme="1"/>
        <rFont val="Calibri"/>
        <family val="2"/>
        <scheme val="minor"/>
      </rPr>
      <t xml:space="preserve"> Marketing and sales does not need to differentiate the ordering behaviour between the different loyalty customer groups.</t>
    </r>
  </si>
  <si>
    <r>
      <t>The South of the US makes up the largest region in terms of orders (33%), followed by the West (26%), the Midwest (23%), and finally the Northeast (18%). In terms of order time (day of the week and time during the day), there does not seem to be a difference in ordering behavior between the regions, as they all follow a similar slope. Please see further info in visualization &amp; analysis tab.</t>
    </r>
    <r>
      <rPr>
        <b/>
        <sz val="11"/>
        <color theme="1"/>
        <rFont val="Calibri"/>
        <family val="2"/>
        <scheme val="minor"/>
      </rPr>
      <t xml:space="preserve">
Recommendation</t>
    </r>
    <r>
      <rPr>
        <sz val="11"/>
        <color theme="1"/>
        <rFont val="Calibri"/>
        <family val="2"/>
        <scheme val="minor"/>
      </rPr>
      <t>: Marketing and sales does not need to differentiate the ordering behaviour between the different regions. Marketing and sales could look into overall population in these states and check the penetration rate in order to see user rate per region and further drive sales in the regions.</t>
    </r>
  </si>
  <si>
    <t>Is there a connection between age and family status in terms of ordering
habits?</t>
  </si>
  <si>
    <r>
      <t>Senior adults make most orders (34%), followed by middle age and young adults( 31%), and finally teenagers (3%).The large majority of orders come from customers who are married (70%) and from customers who have one or more children (75%). In terms of order time (day of the week and time during the day), there does not seem to be a difference in ordering behavior between the customers with a different family status or age, as they all follow a similar slope.</t>
    </r>
    <r>
      <rPr>
        <b/>
        <sz val="11"/>
        <color theme="1"/>
        <rFont val="Calibri"/>
        <family val="2"/>
        <scheme val="minor"/>
      </rPr>
      <t xml:space="preserve">
Recommendation</t>
    </r>
    <r>
      <rPr>
        <sz val="11"/>
        <color theme="1"/>
        <rFont val="Calibri"/>
        <family val="2"/>
        <scheme val="minor"/>
      </rPr>
      <t>: Marketing and sales does not need to differentiate the ordering behaviour between the different age groups and family statuses. Instacart seems to be especially attractive to people who are married and have children, so further research should be made into these groups to match their interests in advertising efforts.</t>
    </r>
  </si>
  <si>
    <t>What different classifications does the demographic information suggest?
Age? Income? Certain types of goods? Family status?</t>
  </si>
  <si>
    <r>
      <t>Customers with upper-middle income and upper income make up the biggest proprtion of orders. In terms of order time (day of the week and time during the day), there does not seem to be a difference in ordering behavior between the customers with different incomes, as they all follow a similar slope. While there are no large differences, the mean and max income of loyal customers seems to be a bit higher compared to the other loyalty customer groups. People aged 40 years onwards, seem to have higher incomes than people below 40 years old.</t>
    </r>
    <r>
      <rPr>
        <b/>
        <sz val="11"/>
        <color theme="1"/>
        <rFont val="Calibri"/>
        <family val="2"/>
        <scheme val="minor"/>
      </rPr>
      <t xml:space="preserve">
Recommendation</t>
    </r>
    <r>
      <rPr>
        <sz val="11"/>
        <color theme="1"/>
        <rFont val="Calibri"/>
        <family val="2"/>
        <scheme val="minor"/>
      </rPr>
      <t>: Marketing and sales does not need to differentiate the ordering behaviour between the different income groups. Instacart seems to be especially attractive to people who have high incomes, so further research should be made into these groups to match their interests in advertising efforts.</t>
    </r>
  </si>
  <si>
    <t>What differences can you find in ordering habits of different customer
profiles? Consider the price of orders, the frequency of orders, the products customers are ordering, and anything else you can think of.</t>
  </si>
  <si>
    <r>
      <t>Apart from the analysis in the sections above, the different customer profiles were checked against spender groups. In general, there are no big differences between the different profiles and their impact on spending. However, there is a small trend for income: The larger the income, the higher the proportion of high spenders. But there are only small differences and further statistical tests would need to be performed to confirm</t>
    </r>
    <r>
      <rPr>
        <b/>
        <sz val="11"/>
        <color theme="1"/>
        <rFont val="Calibri"/>
        <family val="2"/>
        <scheme val="minor"/>
      </rPr>
      <t xml:space="preserve">
Recommendatio</t>
    </r>
    <r>
      <rPr>
        <sz val="11"/>
        <color theme="1"/>
        <rFont val="Calibri"/>
        <family val="2"/>
        <scheme val="minor"/>
      </rPr>
      <t xml:space="preserve">n: The higher income customer segment may be especially appealing for Instacart as their percentage of high spending seems to. be a little bit larger than the other income groups.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</si>
</sst>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5">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1"/>
      <color theme="0"/>
      <name val="Calibri"/>
      <family val="2"/>
      <scheme val="minor"/>
    </font>
    <font>
      <b/>
      <sz val="11"/>
      <color theme="0"/>
      <name val="Calibri"/>
      <family val="2"/>
      <scheme val="minor"/>
    </font>
    <font>
      <b/>
      <sz val="11"/>
      <color theme="1"/>
      <name val="Calibri"/>
      <family val="2"/>
      <scheme val="minor"/>
    </font>
    <font>
      <b/>
      <sz val="26"/>
      <color theme="9"/>
      <name val="Calibri"/>
      <family val="2"/>
      <scheme val="minor"/>
    </font>
    <font>
      <sz val="11"/>
      <color theme="1"/>
      <name val="Calibri"/>
      <family val="2"/>
      <scheme val="minor"/>
    </font>
    <font>
      <b/>
      <sz val="11"/>
      <color theme="9"/>
      <name val="Calibri"/>
      <family val="2"/>
      <scheme val="minor"/>
    </font>
    <font>
      <u/>
      <sz val="11"/>
      <color theme="0"/>
      <name val="Calibri (Body)"/>
    </font>
    <font>
      <b/>
      <u/>
      <sz val="12"/>
      <color rgb="FF010080"/>
      <name val="Adobe Fan Heiti Std B"/>
      <family val="2"/>
      <charset val="128"/>
    </font>
    <font>
      <sz val="10"/>
      <color rgb="FF010080"/>
      <name val="Adobe Fan Heiti Std B"/>
      <family val="2"/>
      <charset val="128"/>
    </font>
  </fonts>
  <fills count="4">
    <fill>
      <patternFill patternType="none"/>
    </fill>
    <fill>
      <patternFill patternType="gray125"/>
    </fill>
    <fill>
      <patternFill patternType="solid">
        <fgColor rgb="FF010080"/>
        <bgColor indexed="64"/>
      </patternFill>
    </fill>
    <fill>
      <patternFill patternType="solid">
        <fgColor theme="0"/>
        <bgColor indexed="64"/>
      </patternFill>
    </fill>
  </fills>
  <borders count="51">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auto="1"/>
      </left>
      <right/>
      <top style="double">
        <color auto="1"/>
      </top>
      <bottom style="double">
        <color auto="1"/>
      </bottom>
      <diagonal/>
    </border>
    <border>
      <left/>
      <right/>
      <top/>
      <bottom style="dotted">
        <color theme="2" tint="-0.24994659260841701"/>
      </bottom>
      <diagonal/>
    </border>
    <border>
      <left style="thin">
        <color rgb="FF010080"/>
      </left>
      <right style="thin">
        <color rgb="FF010080"/>
      </right>
      <top style="thin">
        <color rgb="FF010080"/>
      </top>
      <bottom style="thin">
        <color rgb="FF010080"/>
      </bottom>
      <diagonal/>
    </border>
    <border>
      <left style="thin">
        <color rgb="FF010080"/>
      </left>
      <right/>
      <top style="thin">
        <color rgb="FF010080"/>
      </top>
      <bottom style="thin">
        <color rgb="FF010080"/>
      </bottom>
      <diagonal/>
    </border>
    <border>
      <left/>
      <right style="thin">
        <color rgb="FF010080"/>
      </right>
      <top style="thin">
        <color rgb="FF010080"/>
      </top>
      <bottom style="thin">
        <color rgb="FF010080"/>
      </bottom>
      <diagonal/>
    </border>
    <border>
      <left/>
      <right/>
      <top/>
      <bottom style="thin">
        <color rgb="FF010080"/>
      </bottom>
      <diagonal/>
    </border>
    <border>
      <left style="thin">
        <color rgb="FF010080"/>
      </left>
      <right/>
      <top style="thin">
        <color rgb="FF010080"/>
      </top>
      <bottom/>
      <diagonal/>
    </border>
    <border>
      <left/>
      <right/>
      <top style="thin">
        <color rgb="FF010080"/>
      </top>
      <bottom/>
      <diagonal/>
    </border>
    <border>
      <left/>
      <right style="thin">
        <color rgb="FF010080"/>
      </right>
      <top style="thin">
        <color rgb="FF010080"/>
      </top>
      <bottom/>
      <diagonal/>
    </border>
    <border>
      <left style="thin">
        <color rgb="FF010080"/>
      </left>
      <right/>
      <top/>
      <bottom/>
      <diagonal/>
    </border>
    <border>
      <left/>
      <right style="thin">
        <color rgb="FF010080"/>
      </right>
      <top/>
      <bottom/>
      <diagonal/>
    </border>
    <border>
      <left style="thin">
        <color rgb="FF010080"/>
      </left>
      <right/>
      <top/>
      <bottom style="thin">
        <color rgb="FF010080"/>
      </bottom>
      <diagonal/>
    </border>
    <border>
      <left/>
      <right style="thin">
        <color rgb="FF010080"/>
      </right>
      <top/>
      <bottom style="thin">
        <color rgb="FF010080"/>
      </bottom>
      <diagonal/>
    </border>
    <border>
      <left/>
      <right/>
      <top/>
      <bottom style="thin">
        <color theme="9"/>
      </bottom>
      <diagonal/>
    </border>
    <border>
      <left/>
      <right/>
      <top style="thin">
        <color theme="9"/>
      </top>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diagonal/>
    </border>
    <border>
      <left/>
      <right style="thin">
        <color theme="9"/>
      </right>
      <top/>
      <bottom/>
      <diagonal/>
    </border>
    <border>
      <left style="thin">
        <color theme="9"/>
      </left>
      <right/>
      <top/>
      <bottom style="thin">
        <color theme="9"/>
      </bottom>
      <diagonal/>
    </border>
    <border>
      <left/>
      <right style="thin">
        <color theme="9"/>
      </right>
      <top/>
      <bottom style="thin">
        <color theme="9"/>
      </bottom>
      <diagonal/>
    </border>
    <border>
      <left/>
      <right/>
      <top style="thin">
        <color rgb="FF010080"/>
      </top>
      <bottom style="thin">
        <color rgb="FF010080"/>
      </bottom>
      <diagonal/>
    </border>
  </borders>
  <cellStyleXfs count="2">
    <xf numFmtId="0" fontId="0" fillId="0" borderId="0"/>
    <xf numFmtId="9" fontId="10" fillId="0" borderId="0" applyFont="0" applyFill="0" applyBorder="0" applyAlignment="0" applyProtection="0"/>
  </cellStyleXfs>
  <cellXfs count="112">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12"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9" xfId="0" applyBorder="1" applyAlignment="1">
      <alignment wrapText="1"/>
    </xf>
    <xf numFmtId="0" fontId="0" fillId="0" borderId="10" xfId="0" applyBorder="1"/>
    <xf numFmtId="0" fontId="0" fillId="0" borderId="9" xfId="0" quotePrefix="1" applyBorder="1" applyAlignment="1">
      <alignment horizontal="left" wrapText="1"/>
    </xf>
    <xf numFmtId="0" fontId="0" fillId="0" borderId="12" xfId="0" quotePrefix="1"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7" xfId="0" quotePrefix="1" applyBorder="1"/>
    <xf numFmtId="0" fontId="0" fillId="0" borderId="30" xfId="0" applyBorder="1"/>
    <xf numFmtId="0" fontId="0" fillId="2" borderId="0" xfId="0" applyFill="1"/>
    <xf numFmtId="0" fontId="6" fillId="2" borderId="0" xfId="0" applyFont="1" applyFill="1"/>
    <xf numFmtId="0" fontId="8" fillId="0" borderId="0" xfId="0" applyFont="1"/>
    <xf numFmtId="0" fontId="6" fillId="2" borderId="0" xfId="0" applyFont="1" applyFill="1" applyAlignment="1">
      <alignment horizontal="left"/>
    </xf>
    <xf numFmtId="0" fontId="0" fillId="0" borderId="31" xfId="0" applyBorder="1"/>
    <xf numFmtId="0" fontId="8" fillId="0" borderId="31" xfId="0" applyFont="1" applyBorder="1"/>
    <xf numFmtId="9" fontId="0" fillId="0" borderId="31" xfId="1" applyFont="1" applyBorder="1"/>
    <xf numFmtId="9" fontId="0" fillId="0" borderId="31" xfId="0" applyNumberFormat="1" applyBorder="1"/>
    <xf numFmtId="0" fontId="8" fillId="0" borderId="31" xfId="0" applyFont="1" applyBorder="1" applyAlignment="1">
      <alignment horizontal="left"/>
    </xf>
    <xf numFmtId="0" fontId="0" fillId="0" borderId="31" xfId="0" applyBorder="1" applyAlignment="1">
      <alignment horizontal="left"/>
    </xf>
    <xf numFmtId="0" fontId="8" fillId="0" borderId="32" xfId="0" applyFont="1" applyBorder="1" applyAlignment="1">
      <alignment horizontal="left"/>
    </xf>
    <xf numFmtId="0" fontId="8" fillId="0" borderId="33" xfId="0" applyFont="1" applyBorder="1" applyAlignment="1">
      <alignment horizontal="left"/>
    </xf>
    <xf numFmtId="0" fontId="0" fillId="0" borderId="32" xfId="0" applyBorder="1" applyAlignment="1">
      <alignment horizontal="left"/>
    </xf>
    <xf numFmtId="0" fontId="0" fillId="0" borderId="33" xfId="0" applyBorder="1" applyAlignment="1">
      <alignment horizontal="left"/>
    </xf>
    <xf numFmtId="0" fontId="7" fillId="2" borderId="0" xfId="0" applyFont="1" applyFill="1"/>
    <xf numFmtId="0" fontId="11" fillId="0" borderId="0" xfId="0" applyFont="1"/>
    <xf numFmtId="0" fontId="8" fillId="0" borderId="0" xfId="0" applyFont="1" applyAlignment="1">
      <alignment horizontal="left"/>
    </xf>
    <xf numFmtId="164" fontId="0" fillId="0" borderId="0" xfId="0" applyNumberFormat="1"/>
    <xf numFmtId="0" fontId="6" fillId="0" borderId="0" xfId="0" applyFont="1"/>
    <xf numFmtId="0" fontId="7" fillId="2" borderId="0" xfId="0" applyFont="1" applyFill="1" applyAlignment="1">
      <alignment horizontal="left"/>
    </xf>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8" fillId="0" borderId="32" xfId="0" applyFont="1" applyBorder="1" applyAlignment="1">
      <alignment horizontal="center"/>
    </xf>
    <xf numFmtId="0" fontId="8" fillId="0" borderId="33" xfId="0" applyFont="1" applyBorder="1" applyAlignment="1">
      <alignment horizontal="center"/>
    </xf>
    <xf numFmtId="0" fontId="0" fillId="0" borderId="19" xfId="0" quotePrefix="1" applyBorder="1" applyAlignment="1">
      <alignment wrapText="1"/>
    </xf>
    <xf numFmtId="0" fontId="13" fillId="0" borderId="0" xfId="0" applyFont="1"/>
    <xf numFmtId="0" fontId="14" fillId="0" borderId="0" xfId="0" applyFont="1"/>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29" xfId="0" applyFont="1" applyFill="1" applyBorder="1" applyAlignment="1">
      <alignment horizontal="center" vertical="center"/>
    </xf>
    <xf numFmtId="0" fontId="0" fillId="3" borderId="0" xfId="0" applyFill="1"/>
    <xf numFmtId="10" fontId="0" fillId="0" borderId="31" xfId="1" applyNumberFormat="1" applyFont="1" applyBorder="1" applyAlignment="1">
      <alignment horizontal="left"/>
    </xf>
    <xf numFmtId="0" fontId="0" fillId="0" borderId="35"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32" xfId="0" applyBorder="1" applyAlignment="1">
      <alignment horizontal="left"/>
    </xf>
    <xf numFmtId="0" fontId="0" fillId="0" borderId="33" xfId="0" applyBorder="1" applyAlignment="1">
      <alignment horizontal="left"/>
    </xf>
    <xf numFmtId="0" fontId="0" fillId="0" borderId="31" xfId="0" applyBorder="1" applyAlignment="1">
      <alignment horizontal="left"/>
    </xf>
    <xf numFmtId="0" fontId="8" fillId="0" borderId="31" xfId="0" applyFont="1" applyBorder="1" applyAlignment="1">
      <alignment horizontal="left"/>
    </xf>
    <xf numFmtId="0" fontId="8" fillId="0" borderId="0" xfId="0" applyFont="1" applyAlignment="1">
      <alignment horizontal="left"/>
    </xf>
    <xf numFmtId="0" fontId="0" fillId="0" borderId="0" xfId="0" applyAlignment="1">
      <alignment horizontal="center"/>
    </xf>
    <xf numFmtId="0" fontId="6" fillId="2" borderId="0" xfId="0" applyFont="1" applyFill="1" applyAlignment="1">
      <alignment horizontal="left"/>
    </xf>
    <xf numFmtId="49"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center" vertical="top"/>
    </xf>
    <xf numFmtId="0" fontId="6" fillId="2" borderId="0" xfId="0" applyFont="1" applyFill="1" applyAlignment="1">
      <alignment horizontal="left" vertical="center" wrapText="1"/>
    </xf>
    <xf numFmtId="0" fontId="0" fillId="3" borderId="35" xfId="0" applyFill="1" applyBorder="1" applyAlignment="1">
      <alignment horizontal="left" vertical="top" wrapText="1"/>
    </xf>
    <xf numFmtId="0" fontId="0" fillId="3" borderId="36" xfId="0" applyFill="1" applyBorder="1" applyAlignment="1">
      <alignment horizontal="left" vertical="top" wrapText="1"/>
    </xf>
    <xf numFmtId="0" fontId="0" fillId="3" borderId="37" xfId="0" applyFill="1" applyBorder="1" applyAlignment="1">
      <alignment horizontal="left" vertical="top" wrapText="1"/>
    </xf>
    <xf numFmtId="0" fontId="0" fillId="3" borderId="38" xfId="0" applyFill="1" applyBorder="1" applyAlignment="1">
      <alignment horizontal="left" vertical="top" wrapText="1"/>
    </xf>
    <xf numFmtId="0" fontId="0" fillId="3" borderId="0" xfId="0" applyFill="1" applyAlignment="1">
      <alignment horizontal="left" vertical="top" wrapText="1"/>
    </xf>
    <xf numFmtId="0" fontId="0" fillId="3" borderId="39" xfId="0" applyFill="1" applyBorder="1" applyAlignment="1">
      <alignment horizontal="left" vertical="top" wrapText="1"/>
    </xf>
    <xf numFmtId="0" fontId="0" fillId="3" borderId="40" xfId="0" applyFill="1" applyBorder="1" applyAlignment="1">
      <alignment horizontal="left" vertical="top" wrapText="1"/>
    </xf>
    <xf numFmtId="0" fontId="0" fillId="3" borderId="34" xfId="0" applyFill="1" applyBorder="1" applyAlignment="1">
      <alignment horizontal="left" vertical="top" wrapText="1"/>
    </xf>
    <xf numFmtId="0" fontId="0" fillId="3" borderId="41" xfId="0" applyFill="1" applyBorder="1" applyAlignment="1">
      <alignment horizontal="left" vertical="top" wrapText="1"/>
    </xf>
    <xf numFmtId="0" fontId="8" fillId="0" borderId="32" xfId="0" applyFont="1" applyBorder="1" applyAlignment="1">
      <alignment horizontal="left"/>
    </xf>
    <xf numFmtId="0" fontId="8" fillId="0" borderId="33" xfId="0" applyFont="1" applyBorder="1" applyAlignment="1">
      <alignment horizontal="left"/>
    </xf>
    <xf numFmtId="0" fontId="0" fillId="3" borderId="35" xfId="0" applyFill="1" applyBorder="1" applyAlignment="1">
      <alignment horizontal="left" vertical="center" wrapText="1"/>
    </xf>
    <xf numFmtId="0" fontId="0" fillId="3" borderId="36" xfId="0" applyFill="1" applyBorder="1" applyAlignment="1">
      <alignment horizontal="left" vertical="center" wrapText="1"/>
    </xf>
    <xf numFmtId="0" fontId="0" fillId="3" borderId="37" xfId="0" applyFill="1" applyBorder="1" applyAlignment="1">
      <alignment horizontal="left" vertical="center" wrapText="1"/>
    </xf>
    <xf numFmtId="0" fontId="0" fillId="3" borderId="38" xfId="0" applyFill="1" applyBorder="1" applyAlignment="1">
      <alignment horizontal="left" vertical="center" wrapText="1"/>
    </xf>
    <xf numFmtId="0" fontId="0" fillId="3" borderId="0" xfId="0" applyFill="1" applyAlignment="1">
      <alignment horizontal="left" vertical="center" wrapText="1"/>
    </xf>
    <xf numFmtId="0" fontId="0" fillId="3" borderId="39" xfId="0" applyFill="1" applyBorder="1" applyAlignment="1">
      <alignment horizontal="left" vertical="center" wrapText="1"/>
    </xf>
    <xf numFmtId="0" fontId="0" fillId="3" borderId="40" xfId="0" applyFill="1" applyBorder="1" applyAlignment="1">
      <alignment horizontal="left" vertical="center" wrapText="1"/>
    </xf>
    <xf numFmtId="0" fontId="0" fillId="3" borderId="34" xfId="0" applyFill="1" applyBorder="1" applyAlignment="1">
      <alignment horizontal="left" vertical="center" wrapText="1"/>
    </xf>
    <xf numFmtId="0" fontId="0" fillId="3" borderId="41" xfId="0" applyFill="1" applyBorder="1" applyAlignment="1">
      <alignment horizontal="left" vertical="center" wrapText="1"/>
    </xf>
    <xf numFmtId="0" fontId="8" fillId="0" borderId="50" xfId="0" applyFont="1" applyBorder="1" applyAlignment="1">
      <alignment horizontal="left"/>
    </xf>
  </cellXfs>
  <cellStyles count="2">
    <cellStyle name="Normal" xfId="0" builtinId="0"/>
    <cellStyle name="Per 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10080"/>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rows</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rows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rows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rows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rows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rows </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rows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51627" custLinFactNeighborX="71867" custLinFactNeighborY="3099">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rows</a:t>
          </a:r>
          <a:r>
            <a:rPr lang="en-US" sz="1200" kern="1200">
              <a:solidFill>
                <a:schemeClr val="bg2">
                  <a:lumMod val="50000"/>
                </a:schemeClr>
              </a:solidFill>
            </a:rPr>
            <a:t> </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rows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rows</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rows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3510" y="1115076"/>
          <a:ext cx="649522" cy="73945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26" y="333324"/>
          <a:ext cx="1093413" cy="76535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794" y="370692"/>
        <a:ext cx="1018677" cy="690617"/>
      </dsp:txXfrm>
    </dsp:sp>
    <dsp:sp modelId="{02D75559-D361-43C2-960D-0DE64B2217E1}">
      <dsp:nvSpPr>
        <dsp:cNvPr id="0" name=""/>
        <dsp:cNvSpPr/>
      </dsp:nvSpPr>
      <dsp:spPr>
        <a:xfrm>
          <a:off x="1063454" y="425488"/>
          <a:ext cx="2001050" cy="618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rows </a:t>
          </a:r>
          <a:endParaRPr lang="en-US" sz="1400" kern="1200">
            <a:solidFill>
              <a:schemeClr val="bg2">
                <a:lumMod val="50000"/>
              </a:schemeClr>
            </a:solidFill>
          </a:endParaRPr>
        </a:p>
      </dsp:txBody>
      <dsp:txXfrm>
        <a:off x="1063454" y="425488"/>
        <a:ext cx="2001050" cy="618592"/>
      </dsp:txXfrm>
    </dsp:sp>
    <dsp:sp modelId="{9621899D-0F5A-435B-840E-4641491BFF2E}">
      <dsp:nvSpPr>
        <dsp:cNvPr id="0" name=""/>
        <dsp:cNvSpPr/>
      </dsp:nvSpPr>
      <dsp:spPr>
        <a:xfrm>
          <a:off x="1217778" y="1264537"/>
          <a:ext cx="1093413" cy="76535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55146" y="1301905"/>
        <a:ext cx="1018677" cy="690617"/>
      </dsp:txXfrm>
    </dsp:sp>
    <dsp:sp modelId="{FEDA8202-94DB-48E0-9F89-FDAC252494CB}">
      <dsp:nvSpPr>
        <dsp:cNvPr id="0" name=""/>
        <dsp:cNvSpPr/>
      </dsp:nvSpPr>
      <dsp:spPr>
        <a:xfrm>
          <a:off x="2292214" y="1266062"/>
          <a:ext cx="795244" cy="618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rows  </a:t>
          </a:r>
        </a:p>
      </dsp:txBody>
      <dsp:txXfrm>
        <a:off x="2292214" y="1266062"/>
        <a:ext cx="795244" cy="61859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9.png"/><Relationship Id="rId3" Type="http://schemas.openxmlformats.org/officeDocument/2006/relationships/image" Target="../media/image2.png"/><Relationship Id="rId7" Type="http://schemas.openxmlformats.org/officeDocument/2006/relationships/image" Target="../media/image9.png"/><Relationship Id="rId12" Type="http://schemas.openxmlformats.org/officeDocument/2006/relationships/image" Target="../media/image22.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8.png"/><Relationship Id="rId11" Type="http://schemas.openxmlformats.org/officeDocument/2006/relationships/image" Target="../media/image21.png"/><Relationship Id="rId5" Type="http://schemas.openxmlformats.org/officeDocument/2006/relationships/image" Target="../media/image4.png"/><Relationship Id="rId10" Type="http://schemas.openxmlformats.org/officeDocument/2006/relationships/image" Target="../media/image17.png"/><Relationship Id="rId4" Type="http://schemas.openxmlformats.org/officeDocument/2006/relationships/image" Target="../media/image5.png"/><Relationship Id="rId9" Type="http://schemas.openxmlformats.org/officeDocument/2006/relationships/image" Target="../media/image16.png"/><Relationship Id="rId1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176209</xdr:rowOff>
    </xdr:from>
    <xdr:to>
      <xdr:col>11</xdr:col>
      <xdr:colOff>563562</xdr:colOff>
      <xdr:row>10</xdr:row>
      <xdr:rowOff>127000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3100" y="747709"/>
          <a:ext cx="7224712" cy="12842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accent6"/>
              </a:solidFill>
              <a:latin typeface="Adobe Fan Heiti Std B" panose="020B0700000000000000" pitchFamily="34" charset="-128"/>
              <a:ea typeface="Adobe Fan Heiti Std B" panose="020B0700000000000000" pitchFamily="34" charset="-128"/>
            </a:rPr>
            <a:t>Project Name:</a:t>
          </a:r>
          <a:r>
            <a:rPr lang="en-US" sz="1600" baseline="0">
              <a:solidFill>
                <a:schemeClr val="accent6"/>
              </a:solidFill>
              <a:latin typeface="Adobe Fan Heiti Std B" panose="020B0700000000000000" pitchFamily="34" charset="-128"/>
              <a:ea typeface="Adobe Fan Heiti Std B" panose="020B0700000000000000" pitchFamily="34" charset="-128"/>
            </a:rPr>
            <a:t> Instacart Grocery Basket Analysis </a:t>
          </a:r>
        </a:p>
        <a:p>
          <a:r>
            <a:rPr lang="en-US" sz="1600" baseline="0">
              <a:solidFill>
                <a:schemeClr val="accent6"/>
              </a:solidFill>
              <a:latin typeface="Adobe Fan Heiti Std B" panose="020B0700000000000000" pitchFamily="34" charset="-128"/>
              <a:ea typeface="Adobe Fan Heiti Std B" panose="020B0700000000000000" pitchFamily="34" charset="-128"/>
            </a:rPr>
            <a:t>Date: 07.05.2024</a:t>
          </a:r>
        </a:p>
        <a:p>
          <a:r>
            <a:rPr lang="en-US" sz="1600" baseline="0">
              <a:solidFill>
                <a:schemeClr val="accent6"/>
              </a:solidFill>
              <a:latin typeface="Adobe Fan Heiti Std B" panose="020B0700000000000000" pitchFamily="34" charset="-128"/>
              <a:ea typeface="Adobe Fan Heiti Std B" panose="020B0700000000000000" pitchFamily="34" charset="-128"/>
            </a:rPr>
            <a:t>Analyst Name: Frederike Schulz-Müllensiefen</a:t>
          </a:r>
        </a:p>
        <a:p>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010080"/>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a:t>
          </a:r>
          <a:r>
            <a:rPr lang="en-US" sz="2800" b="1" baseline="0">
              <a:solidFill>
                <a:srgbClr val="010080"/>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p>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05250" y="3516688"/>
          <a:ext cx="2666999"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20211" y="3525761"/>
          <a:ext cx="2576288"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14239" y="3416904"/>
          <a:ext cx="2860525"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30946" y="3967245"/>
          <a:ext cx="1434804"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32434489</a:t>
            </a:r>
            <a:r>
              <a:rPr lang="en-US" sz="1400" kern="1200" baseline="0">
                <a:solidFill>
                  <a:schemeClr val="bg2">
                    <a:lumMod val="50000"/>
                  </a:schemeClr>
                </a:solidFill>
              </a:rPr>
              <a:t> rows</a:t>
            </a:r>
            <a:endParaRPr lang="en-US" sz="1200" kern="1200">
              <a:solidFill>
                <a:schemeClr val="bg2">
                  <a:lumMod val="50000"/>
                </a:schemeClr>
              </a:solidFill>
            </a:endParaRPr>
          </a:p>
        </xdr:txBody>
      </xdr:sp>
    </xdr:grpSp>
    <xdr:clientData/>
  </xdr:twoCellAnchor>
  <xdr:twoCellAnchor>
    <xdr:from>
      <xdr:col>11</xdr:col>
      <xdr:colOff>603249</xdr:colOff>
      <xdr:row>23</xdr:row>
      <xdr:rowOff>13827</xdr:rowOff>
    </xdr:from>
    <xdr:to>
      <xdr:col>14</xdr:col>
      <xdr:colOff>158750</xdr:colOff>
      <xdr:row>26</xdr:row>
      <xdr:rowOff>7344</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8249" y="3929660"/>
          <a:ext cx="1524001" cy="501517"/>
          <a:chOff x="1129010" y="94243"/>
          <a:chExt cx="820949" cy="648077"/>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103734"/>
            <a:ext cx="820949" cy="638586"/>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32404859 rows </a:t>
            </a:r>
            <a:endParaRPr lang="en-US" sz="1200" kern="1200">
              <a:solidFill>
                <a:schemeClr val="bg2">
                  <a:lumMod val="50000"/>
                </a:schemeClr>
              </a:solidFill>
            </a:endParaRPr>
          </a:p>
        </xdr:txBody>
      </xdr:sp>
    </xdr:grpSp>
    <xdr:clientData/>
  </xdr:twoCellAnchor>
  <xdr:twoCellAnchor>
    <xdr:from>
      <xdr:col>18</xdr:col>
      <xdr:colOff>232829</xdr:colOff>
      <xdr:row>23</xdr:row>
      <xdr:rowOff>68579</xdr:rowOff>
    </xdr:from>
    <xdr:to>
      <xdr:col>20</xdr:col>
      <xdr:colOff>433916</xdr:colOff>
      <xdr:row>26</xdr:row>
      <xdr:rowOff>31792</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10996" y="3984412"/>
          <a:ext cx="1513420" cy="471213"/>
          <a:chOff x="1076469" y="79634"/>
          <a:chExt cx="873490" cy="679230"/>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120276"/>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t>:</a:t>
            </a:r>
            <a:r>
              <a:rPr lang="en-US" sz="1400" kern="1200">
                <a:solidFill>
                  <a:schemeClr val="bg1">
                    <a:lumMod val="50000"/>
                  </a:schemeClr>
                </a:solidFill>
              </a:rPr>
              <a:t> 32404859 rows</a:t>
            </a:r>
            <a:r>
              <a:rPr lang="en-US" sz="1400" kern="1200" baseline="0">
                <a:solidFill>
                  <a:schemeClr val="bg1">
                    <a:lumMod val="50000"/>
                  </a:schemeClr>
                </a:solidFill>
              </a:rPr>
              <a:t> </a:t>
            </a:r>
            <a:r>
              <a:rPr lang="en-US" sz="1400" kern="1200">
                <a:solidFill>
                  <a:schemeClr val="bg1">
                    <a:lumMod val="50000"/>
                  </a:schemeClr>
                </a:solidFill>
              </a:rPr>
              <a:t> </a:t>
            </a:r>
            <a:endParaRPr lang="en-US" sz="1200" kern="1200">
              <a:solidFill>
                <a:schemeClr val="bg1">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pPr marL="0" marR="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50000"/>
                </a:schemeClr>
              </a:solidFill>
            </a:rPr>
            <a:t>Obervations</a:t>
          </a:r>
          <a:r>
            <a:rPr lang="en-US" sz="1400" b="0" baseline="0">
              <a:solidFill>
                <a:schemeClr val="bg2">
                  <a:lumMod val="50000"/>
                </a:schemeClr>
              </a:solidFill>
            </a:rPr>
            <a:t> to be removed: 1440295 rows</a:t>
          </a:r>
        </a:p>
        <a:p>
          <a:pPr marL="0" marR="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bg2">
                  <a:lumMod val="50000"/>
                </a:schemeClr>
              </a:solidFill>
            </a:rPr>
            <a:t>Final total count of order_products_all: 30964564 rows</a:t>
          </a:r>
        </a:p>
        <a:p>
          <a:pPr marL="0" marR="0" indent="0" defTabSz="914400" eaLnBrk="1" fontAlgn="auto" latinLnBrk="0" hangingPunct="1">
            <a:lnSpc>
              <a:spcPct val="100000"/>
            </a:lnSpc>
            <a:spcBef>
              <a:spcPts val="0"/>
            </a:spcBef>
            <a:spcAft>
              <a:spcPts val="0"/>
            </a:spcAft>
            <a:buClrTx/>
            <a:buSzTx/>
            <a:buFontTx/>
            <a:buNone/>
            <a:tabLst/>
            <a:defRPr/>
          </a:pP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10936</xdr:colOff>
      <xdr:row>5</xdr:row>
      <xdr:rowOff>8115</xdr:rowOff>
    </xdr:from>
    <xdr:to>
      <xdr:col>13</xdr:col>
      <xdr:colOff>68086</xdr:colOff>
      <xdr:row>7</xdr:row>
      <xdr:rowOff>164043</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87186" y="960615"/>
          <a:ext cx="8058150" cy="5369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282200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13</xdr:col>
      <xdr:colOff>637802</xdr:colOff>
      <xdr:row>13</xdr:row>
      <xdr:rowOff>50426</xdr:rowOff>
    </xdr:from>
    <xdr:to>
      <xdr:col>22</xdr:col>
      <xdr:colOff>98804</xdr:colOff>
      <xdr:row>36</xdr:row>
      <xdr:rowOff>29882</xdr:rowOff>
    </xdr:to>
    <xdr:pic>
      <xdr:nvPicPr>
        <xdr:cNvPr id="3" name="Picture 2">
          <a:extLst>
            <a:ext uri="{FF2B5EF4-FFF2-40B4-BE49-F238E27FC236}">
              <a16:creationId xmlns:a16="http://schemas.microsoft.com/office/drawing/2014/main" id="{4C7B5F8D-B7C3-C8CD-8737-0D418EA207A8}"/>
            </a:ext>
          </a:extLst>
        </xdr:cNvPr>
        <xdr:cNvPicPr>
          <a:picLocks noChangeAspect="1"/>
        </xdr:cNvPicPr>
      </xdr:nvPicPr>
      <xdr:blipFill>
        <a:blip xmlns:r="http://schemas.openxmlformats.org/officeDocument/2006/relationships" r:embed="rId2"/>
        <a:stretch>
          <a:fillRect/>
        </a:stretch>
      </xdr:blipFill>
      <xdr:spPr>
        <a:xfrm>
          <a:off x="9557684" y="2575485"/>
          <a:ext cx="5876753" cy="4446868"/>
        </a:xfrm>
        <a:prstGeom prst="rect">
          <a:avLst/>
        </a:prstGeom>
      </xdr:spPr>
    </xdr:pic>
    <xdr:clientData/>
  </xdr:twoCellAnchor>
  <xdr:twoCellAnchor editAs="oneCell">
    <xdr:from>
      <xdr:col>0</xdr:col>
      <xdr:colOff>343647</xdr:colOff>
      <xdr:row>13</xdr:row>
      <xdr:rowOff>2803</xdr:rowOff>
    </xdr:from>
    <xdr:to>
      <xdr:col>8</xdr:col>
      <xdr:colOff>475223</xdr:colOff>
      <xdr:row>35</xdr:row>
      <xdr:rowOff>29883</xdr:rowOff>
    </xdr:to>
    <xdr:pic>
      <xdr:nvPicPr>
        <xdr:cNvPr id="7" name="Picture 6">
          <a:extLst>
            <a:ext uri="{FF2B5EF4-FFF2-40B4-BE49-F238E27FC236}">
              <a16:creationId xmlns:a16="http://schemas.microsoft.com/office/drawing/2014/main" id="{6DE3C928-3B3C-EEF6-E6CE-6F03841030BA}"/>
            </a:ext>
          </a:extLst>
        </xdr:cNvPr>
        <xdr:cNvPicPr>
          <a:picLocks noChangeAspect="1"/>
        </xdr:cNvPicPr>
      </xdr:nvPicPr>
      <xdr:blipFill>
        <a:blip xmlns:r="http://schemas.openxmlformats.org/officeDocument/2006/relationships" r:embed="rId3"/>
        <a:stretch>
          <a:fillRect/>
        </a:stretch>
      </xdr:blipFill>
      <xdr:spPr>
        <a:xfrm>
          <a:off x="343647" y="2527862"/>
          <a:ext cx="5661593" cy="4300256"/>
        </a:xfrm>
        <a:prstGeom prst="rect">
          <a:avLst/>
        </a:prstGeom>
      </xdr:spPr>
    </xdr:pic>
    <xdr:clientData/>
  </xdr:twoCellAnchor>
  <xdr:twoCellAnchor editAs="oneCell">
    <xdr:from>
      <xdr:col>12</xdr:col>
      <xdr:colOff>450103</xdr:colOff>
      <xdr:row>46</xdr:row>
      <xdr:rowOff>48558</xdr:rowOff>
    </xdr:from>
    <xdr:to>
      <xdr:col>20</xdr:col>
      <xdr:colOff>633964</xdr:colOff>
      <xdr:row>69</xdr:row>
      <xdr:rowOff>48558</xdr:rowOff>
    </xdr:to>
    <xdr:pic>
      <xdr:nvPicPr>
        <xdr:cNvPr id="8" name="Picture 7">
          <a:extLst>
            <a:ext uri="{FF2B5EF4-FFF2-40B4-BE49-F238E27FC236}">
              <a16:creationId xmlns:a16="http://schemas.microsoft.com/office/drawing/2014/main" id="{668A7962-692D-E233-8F00-8589DA026034}"/>
            </a:ext>
          </a:extLst>
        </xdr:cNvPr>
        <xdr:cNvPicPr>
          <a:picLocks noChangeAspect="1"/>
        </xdr:cNvPicPr>
      </xdr:nvPicPr>
      <xdr:blipFill>
        <a:blip xmlns:r="http://schemas.openxmlformats.org/officeDocument/2006/relationships" r:embed="rId4"/>
        <a:stretch>
          <a:fillRect/>
        </a:stretch>
      </xdr:blipFill>
      <xdr:spPr>
        <a:xfrm>
          <a:off x="8697632" y="8983382"/>
          <a:ext cx="5886824" cy="4467411"/>
        </a:xfrm>
        <a:prstGeom prst="rect">
          <a:avLst/>
        </a:prstGeom>
      </xdr:spPr>
    </xdr:pic>
    <xdr:clientData/>
  </xdr:twoCellAnchor>
  <xdr:twoCellAnchor editAs="oneCell">
    <xdr:from>
      <xdr:col>1</xdr:col>
      <xdr:colOff>0</xdr:colOff>
      <xdr:row>46</xdr:row>
      <xdr:rowOff>95251</xdr:rowOff>
    </xdr:from>
    <xdr:to>
      <xdr:col>8</xdr:col>
      <xdr:colOff>610807</xdr:colOff>
      <xdr:row>67</xdr:row>
      <xdr:rowOff>86870</xdr:rowOff>
    </xdr:to>
    <xdr:pic>
      <xdr:nvPicPr>
        <xdr:cNvPr id="9" name="Picture 8">
          <a:extLst>
            <a:ext uri="{FF2B5EF4-FFF2-40B4-BE49-F238E27FC236}">
              <a16:creationId xmlns:a16="http://schemas.microsoft.com/office/drawing/2014/main" id="{402DD3E0-2629-B141-31C8-DF9458415352}"/>
            </a:ext>
          </a:extLst>
        </xdr:cNvPr>
        <xdr:cNvPicPr>
          <a:picLocks noChangeAspect="1"/>
        </xdr:cNvPicPr>
      </xdr:nvPicPr>
      <xdr:blipFill>
        <a:blip xmlns:r="http://schemas.openxmlformats.org/officeDocument/2006/relationships" r:embed="rId5"/>
        <a:stretch>
          <a:fillRect/>
        </a:stretch>
      </xdr:blipFill>
      <xdr:spPr>
        <a:xfrm>
          <a:off x="776941" y="9030075"/>
          <a:ext cx="5363883" cy="4070560"/>
        </a:xfrm>
        <a:prstGeom prst="rect">
          <a:avLst/>
        </a:prstGeom>
      </xdr:spPr>
    </xdr:pic>
    <xdr:clientData/>
  </xdr:twoCellAnchor>
  <xdr:twoCellAnchor editAs="oneCell">
    <xdr:from>
      <xdr:col>1</xdr:col>
      <xdr:colOff>57150</xdr:colOff>
      <xdr:row>78</xdr:row>
      <xdr:rowOff>44450</xdr:rowOff>
    </xdr:from>
    <xdr:to>
      <xdr:col>9</xdr:col>
      <xdr:colOff>334394</xdr:colOff>
      <xdr:row>100</xdr:row>
      <xdr:rowOff>104076</xdr:rowOff>
    </xdr:to>
    <xdr:pic>
      <xdr:nvPicPr>
        <xdr:cNvPr id="10" name="Picture 9">
          <a:extLst>
            <a:ext uri="{FF2B5EF4-FFF2-40B4-BE49-F238E27FC236}">
              <a16:creationId xmlns:a16="http://schemas.microsoft.com/office/drawing/2014/main" id="{916D679A-9056-C5EA-BFEE-10B8364FEE4C}"/>
            </a:ext>
          </a:extLst>
        </xdr:cNvPr>
        <xdr:cNvPicPr>
          <a:picLocks noChangeAspect="1"/>
        </xdr:cNvPicPr>
      </xdr:nvPicPr>
      <xdr:blipFill>
        <a:blip xmlns:r="http://schemas.openxmlformats.org/officeDocument/2006/relationships" r:embed="rId6"/>
        <a:stretch>
          <a:fillRect/>
        </a:stretch>
      </xdr:blipFill>
      <xdr:spPr>
        <a:xfrm>
          <a:off x="615950" y="14878050"/>
          <a:ext cx="5810250" cy="4530025"/>
        </a:xfrm>
        <a:prstGeom prst="rect">
          <a:avLst/>
        </a:prstGeom>
      </xdr:spPr>
    </xdr:pic>
    <xdr:clientData/>
  </xdr:twoCellAnchor>
  <xdr:twoCellAnchor editAs="oneCell">
    <xdr:from>
      <xdr:col>10</xdr:col>
      <xdr:colOff>19824</xdr:colOff>
      <xdr:row>79</xdr:row>
      <xdr:rowOff>176952</xdr:rowOff>
    </xdr:from>
    <xdr:to>
      <xdr:col>15</xdr:col>
      <xdr:colOff>590425</xdr:colOff>
      <xdr:row>99</xdr:row>
      <xdr:rowOff>168402</xdr:rowOff>
    </xdr:to>
    <xdr:pic>
      <xdr:nvPicPr>
        <xdr:cNvPr id="15" name="Picture 14">
          <a:extLst>
            <a:ext uri="{FF2B5EF4-FFF2-40B4-BE49-F238E27FC236}">
              <a16:creationId xmlns:a16="http://schemas.microsoft.com/office/drawing/2014/main" id="{8725B279-A28C-60C9-FE33-F10DEBF24D69}"/>
            </a:ext>
          </a:extLst>
        </xdr:cNvPr>
        <xdr:cNvPicPr>
          <a:picLocks noChangeAspect="1"/>
        </xdr:cNvPicPr>
      </xdr:nvPicPr>
      <xdr:blipFill>
        <a:blip xmlns:r="http://schemas.openxmlformats.org/officeDocument/2006/relationships" r:embed="rId7"/>
        <a:stretch>
          <a:fillRect/>
        </a:stretch>
      </xdr:blipFill>
      <xdr:spPr>
        <a:xfrm>
          <a:off x="6847942" y="15521540"/>
          <a:ext cx="4263334" cy="3876156"/>
        </a:xfrm>
        <a:prstGeom prst="rect">
          <a:avLst/>
        </a:prstGeom>
      </xdr:spPr>
    </xdr:pic>
    <xdr:clientData/>
  </xdr:twoCellAnchor>
  <xdr:twoCellAnchor editAs="oneCell">
    <xdr:from>
      <xdr:col>1</xdr:col>
      <xdr:colOff>85617</xdr:colOff>
      <xdr:row>111</xdr:row>
      <xdr:rowOff>9056</xdr:rowOff>
    </xdr:from>
    <xdr:to>
      <xdr:col>9</xdr:col>
      <xdr:colOff>595528</xdr:colOff>
      <xdr:row>139</xdr:row>
      <xdr:rowOff>95413</xdr:rowOff>
    </xdr:to>
    <xdr:pic>
      <xdr:nvPicPr>
        <xdr:cNvPr id="16" name="Picture 15">
          <a:extLst>
            <a:ext uri="{FF2B5EF4-FFF2-40B4-BE49-F238E27FC236}">
              <a16:creationId xmlns:a16="http://schemas.microsoft.com/office/drawing/2014/main" id="{F02BAFFA-F9EA-AABA-A77D-22DBAB72DBAE}"/>
            </a:ext>
          </a:extLst>
        </xdr:cNvPr>
        <xdr:cNvPicPr>
          <a:picLocks noChangeAspect="1"/>
        </xdr:cNvPicPr>
      </xdr:nvPicPr>
      <xdr:blipFill>
        <a:blip xmlns:r="http://schemas.openxmlformats.org/officeDocument/2006/relationships" r:embed="rId8"/>
        <a:stretch>
          <a:fillRect/>
        </a:stretch>
      </xdr:blipFill>
      <xdr:spPr>
        <a:xfrm>
          <a:off x="642134" y="19301640"/>
          <a:ext cx="5921910" cy="5280516"/>
        </a:xfrm>
        <a:prstGeom prst="rect">
          <a:avLst/>
        </a:prstGeom>
      </xdr:spPr>
    </xdr:pic>
    <xdr:clientData/>
  </xdr:twoCellAnchor>
  <xdr:twoCellAnchor editAs="oneCell">
    <xdr:from>
      <xdr:col>11</xdr:col>
      <xdr:colOff>542248</xdr:colOff>
      <xdr:row>110</xdr:row>
      <xdr:rowOff>113670</xdr:rowOff>
    </xdr:from>
    <xdr:to>
      <xdr:col>20</xdr:col>
      <xdr:colOff>591587</xdr:colOff>
      <xdr:row>138</xdr:row>
      <xdr:rowOff>159860</xdr:rowOff>
    </xdr:to>
    <xdr:pic>
      <xdr:nvPicPr>
        <xdr:cNvPr id="18" name="Picture 17">
          <a:extLst>
            <a:ext uri="{FF2B5EF4-FFF2-40B4-BE49-F238E27FC236}">
              <a16:creationId xmlns:a16="http://schemas.microsoft.com/office/drawing/2014/main" id="{65388482-CC51-AEB7-4E87-D37D1EE18750}"/>
            </a:ext>
          </a:extLst>
        </xdr:cNvPr>
        <xdr:cNvPicPr>
          <a:picLocks noChangeAspect="1"/>
        </xdr:cNvPicPr>
      </xdr:nvPicPr>
      <xdr:blipFill>
        <a:blip xmlns:r="http://schemas.openxmlformats.org/officeDocument/2006/relationships" r:embed="rId9"/>
        <a:stretch>
          <a:fillRect/>
        </a:stretch>
      </xdr:blipFill>
      <xdr:spPr>
        <a:xfrm>
          <a:off x="8147816" y="20751170"/>
          <a:ext cx="6435326" cy="5299372"/>
        </a:xfrm>
        <a:prstGeom prst="rect">
          <a:avLst/>
        </a:prstGeom>
      </xdr:spPr>
    </xdr:pic>
    <xdr:clientData/>
  </xdr:twoCellAnchor>
  <xdr:twoCellAnchor editAs="oneCell">
    <xdr:from>
      <xdr:col>0</xdr:col>
      <xdr:colOff>357616</xdr:colOff>
      <xdr:row>182</xdr:row>
      <xdr:rowOff>140184</xdr:rowOff>
    </xdr:from>
    <xdr:to>
      <xdr:col>9</xdr:col>
      <xdr:colOff>820</xdr:colOff>
      <xdr:row>207</xdr:row>
      <xdr:rowOff>158446</xdr:rowOff>
    </xdr:to>
    <xdr:pic>
      <xdr:nvPicPr>
        <xdr:cNvPr id="11" name="Picture 10">
          <a:extLst>
            <a:ext uri="{FF2B5EF4-FFF2-40B4-BE49-F238E27FC236}">
              <a16:creationId xmlns:a16="http://schemas.microsoft.com/office/drawing/2014/main" id="{828262CB-B3F2-AB8B-92D6-A4CC97A237B6}"/>
            </a:ext>
          </a:extLst>
        </xdr:cNvPr>
        <xdr:cNvPicPr>
          <a:picLocks noChangeAspect="1"/>
        </xdr:cNvPicPr>
      </xdr:nvPicPr>
      <xdr:blipFill>
        <a:blip xmlns:r="http://schemas.openxmlformats.org/officeDocument/2006/relationships" r:embed="rId10"/>
        <a:stretch>
          <a:fillRect/>
        </a:stretch>
      </xdr:blipFill>
      <xdr:spPr>
        <a:xfrm>
          <a:off x="357616" y="35903384"/>
          <a:ext cx="5944407" cy="5098263"/>
        </a:xfrm>
        <a:prstGeom prst="rect">
          <a:avLst/>
        </a:prstGeom>
      </xdr:spPr>
    </xdr:pic>
    <xdr:clientData/>
  </xdr:twoCellAnchor>
  <xdr:twoCellAnchor editAs="oneCell">
    <xdr:from>
      <xdr:col>13</xdr:col>
      <xdr:colOff>477761</xdr:colOff>
      <xdr:row>183</xdr:row>
      <xdr:rowOff>32621</xdr:rowOff>
    </xdr:from>
    <xdr:to>
      <xdr:col>21</xdr:col>
      <xdr:colOff>459410</xdr:colOff>
      <xdr:row>207</xdr:row>
      <xdr:rowOff>111276</xdr:rowOff>
    </xdr:to>
    <xdr:pic>
      <xdr:nvPicPr>
        <xdr:cNvPr id="12" name="Picture 11">
          <a:extLst>
            <a:ext uri="{FF2B5EF4-FFF2-40B4-BE49-F238E27FC236}">
              <a16:creationId xmlns:a16="http://schemas.microsoft.com/office/drawing/2014/main" id="{7B3EA3CD-D10E-55C6-F047-3F28BFCD7842}"/>
            </a:ext>
          </a:extLst>
        </xdr:cNvPr>
        <xdr:cNvPicPr>
          <a:picLocks noChangeAspect="1"/>
        </xdr:cNvPicPr>
      </xdr:nvPicPr>
      <xdr:blipFill>
        <a:blip xmlns:r="http://schemas.openxmlformats.org/officeDocument/2006/relationships" r:embed="rId11"/>
        <a:stretch>
          <a:fillRect/>
        </a:stretch>
      </xdr:blipFill>
      <xdr:spPr>
        <a:xfrm>
          <a:off x="9266161" y="35999021"/>
          <a:ext cx="5768621" cy="4955455"/>
        </a:xfrm>
        <a:prstGeom prst="rect">
          <a:avLst/>
        </a:prstGeom>
      </xdr:spPr>
    </xdr:pic>
    <xdr:clientData/>
  </xdr:twoCellAnchor>
  <xdr:twoCellAnchor editAs="oneCell">
    <xdr:from>
      <xdr:col>13</xdr:col>
      <xdr:colOff>14596</xdr:colOff>
      <xdr:row>217</xdr:row>
      <xdr:rowOff>172294</xdr:rowOff>
    </xdr:from>
    <xdr:to>
      <xdr:col>20</xdr:col>
      <xdr:colOff>50201</xdr:colOff>
      <xdr:row>238</xdr:row>
      <xdr:rowOff>23091</xdr:rowOff>
    </xdr:to>
    <xdr:pic>
      <xdr:nvPicPr>
        <xdr:cNvPr id="13" name="Picture 12">
          <a:extLst>
            <a:ext uri="{FF2B5EF4-FFF2-40B4-BE49-F238E27FC236}">
              <a16:creationId xmlns:a16="http://schemas.microsoft.com/office/drawing/2014/main" id="{028E6E8A-F150-2B42-A79F-EEA83027A7A5}"/>
            </a:ext>
          </a:extLst>
        </xdr:cNvPr>
        <xdr:cNvPicPr>
          <a:picLocks noChangeAspect="1"/>
        </xdr:cNvPicPr>
      </xdr:nvPicPr>
      <xdr:blipFill>
        <a:blip xmlns:r="http://schemas.openxmlformats.org/officeDocument/2006/relationships" r:embed="rId12"/>
        <a:stretch>
          <a:fillRect/>
        </a:stretch>
      </xdr:blipFill>
      <xdr:spPr>
        <a:xfrm>
          <a:off x="9003815" y="43233232"/>
          <a:ext cx="5026710" cy="4017984"/>
        </a:xfrm>
        <a:prstGeom prst="rect">
          <a:avLst/>
        </a:prstGeom>
      </xdr:spPr>
    </xdr:pic>
    <xdr:clientData/>
  </xdr:twoCellAnchor>
  <xdr:twoCellAnchor editAs="oneCell">
    <xdr:from>
      <xdr:col>24</xdr:col>
      <xdr:colOff>382828</xdr:colOff>
      <xdr:row>218</xdr:row>
      <xdr:rowOff>9270</xdr:rowOff>
    </xdr:from>
    <xdr:to>
      <xdr:col>32</xdr:col>
      <xdr:colOff>50211</xdr:colOff>
      <xdr:row>237</xdr:row>
      <xdr:rowOff>130415</xdr:rowOff>
    </xdr:to>
    <xdr:pic>
      <xdr:nvPicPr>
        <xdr:cNvPr id="14" name="Picture 13">
          <a:extLst>
            <a:ext uri="{FF2B5EF4-FFF2-40B4-BE49-F238E27FC236}">
              <a16:creationId xmlns:a16="http://schemas.microsoft.com/office/drawing/2014/main" id="{B31BB2C5-C99F-6A29-280F-E2ADDDE087DA}"/>
            </a:ext>
          </a:extLst>
        </xdr:cNvPr>
        <xdr:cNvPicPr>
          <a:picLocks noChangeAspect="1"/>
        </xdr:cNvPicPr>
      </xdr:nvPicPr>
      <xdr:blipFill>
        <a:blip xmlns:r="http://schemas.openxmlformats.org/officeDocument/2006/relationships" r:embed="rId13"/>
        <a:stretch>
          <a:fillRect/>
        </a:stretch>
      </xdr:blipFill>
      <xdr:spPr>
        <a:xfrm>
          <a:off x="17011361" y="40615403"/>
          <a:ext cx="5238453" cy="3660212"/>
        </a:xfrm>
        <a:prstGeom prst="rect">
          <a:avLst/>
        </a:prstGeom>
      </xdr:spPr>
    </xdr:pic>
    <xdr:clientData/>
  </xdr:twoCellAnchor>
  <xdr:twoCellAnchor editAs="oneCell">
    <xdr:from>
      <xdr:col>32</xdr:col>
      <xdr:colOff>431876</xdr:colOff>
      <xdr:row>217</xdr:row>
      <xdr:rowOff>148088</xdr:rowOff>
    </xdr:from>
    <xdr:to>
      <xdr:col>39</xdr:col>
      <xdr:colOff>393436</xdr:colOff>
      <xdr:row>238</xdr:row>
      <xdr:rowOff>43962</xdr:rowOff>
    </xdr:to>
    <xdr:pic>
      <xdr:nvPicPr>
        <xdr:cNvPr id="21" name="Picture 20">
          <a:extLst>
            <a:ext uri="{FF2B5EF4-FFF2-40B4-BE49-F238E27FC236}">
              <a16:creationId xmlns:a16="http://schemas.microsoft.com/office/drawing/2014/main" id="{F45859C2-0A69-67A6-5380-BDAE1DF808D8}"/>
            </a:ext>
          </a:extLst>
        </xdr:cNvPr>
        <xdr:cNvPicPr>
          <a:picLocks noChangeAspect="1"/>
        </xdr:cNvPicPr>
      </xdr:nvPicPr>
      <xdr:blipFill>
        <a:blip xmlns:r="http://schemas.openxmlformats.org/officeDocument/2006/relationships" r:embed="rId14"/>
        <a:stretch>
          <a:fillRect/>
        </a:stretch>
      </xdr:blipFill>
      <xdr:spPr>
        <a:xfrm>
          <a:off x="22631476" y="40567955"/>
          <a:ext cx="4927293" cy="3807474"/>
        </a:xfrm>
        <a:prstGeom prst="rect">
          <a:avLst/>
        </a:prstGeom>
      </xdr:spPr>
    </xdr:pic>
    <xdr:clientData/>
  </xdr:twoCellAnchor>
  <xdr:twoCellAnchor editAs="oneCell">
    <xdr:from>
      <xdr:col>0</xdr:col>
      <xdr:colOff>550334</xdr:colOff>
      <xdr:row>152</xdr:row>
      <xdr:rowOff>42332</xdr:rowOff>
    </xdr:from>
    <xdr:to>
      <xdr:col>8</xdr:col>
      <xdr:colOff>14747</xdr:colOff>
      <xdr:row>173</xdr:row>
      <xdr:rowOff>91720</xdr:rowOff>
    </xdr:to>
    <xdr:pic>
      <xdr:nvPicPr>
        <xdr:cNvPr id="20" name="Picture 19">
          <a:extLst>
            <a:ext uri="{FF2B5EF4-FFF2-40B4-BE49-F238E27FC236}">
              <a16:creationId xmlns:a16="http://schemas.microsoft.com/office/drawing/2014/main" id="{AAD1613D-F8EB-3FD1-FD41-B9094DEF9A50}"/>
            </a:ext>
          </a:extLst>
        </xdr:cNvPr>
        <xdr:cNvPicPr>
          <a:picLocks noChangeAspect="1"/>
        </xdr:cNvPicPr>
      </xdr:nvPicPr>
      <xdr:blipFill>
        <a:blip xmlns:r="http://schemas.openxmlformats.org/officeDocument/2006/relationships" r:embed="rId15"/>
        <a:stretch>
          <a:fillRect/>
        </a:stretch>
      </xdr:blipFill>
      <xdr:spPr>
        <a:xfrm>
          <a:off x="550334" y="28292776"/>
          <a:ext cx="5037666" cy="4198055"/>
        </a:xfrm>
        <a:prstGeom prst="rect">
          <a:avLst/>
        </a:prstGeom>
      </xdr:spPr>
    </xdr:pic>
    <xdr:clientData/>
  </xdr:twoCellAnchor>
  <xdr:twoCellAnchor editAs="oneCell">
    <xdr:from>
      <xdr:col>0</xdr:col>
      <xdr:colOff>533953</xdr:colOff>
      <xdr:row>217</xdr:row>
      <xdr:rowOff>13988</xdr:rowOff>
    </xdr:from>
    <xdr:to>
      <xdr:col>7</xdr:col>
      <xdr:colOff>8613</xdr:colOff>
      <xdr:row>238</xdr:row>
      <xdr:rowOff>96553</xdr:rowOff>
    </xdr:to>
    <xdr:pic>
      <xdr:nvPicPr>
        <xdr:cNvPr id="22" name="Picture 21">
          <a:extLst>
            <a:ext uri="{FF2B5EF4-FFF2-40B4-BE49-F238E27FC236}">
              <a16:creationId xmlns:a16="http://schemas.microsoft.com/office/drawing/2014/main" id="{35176FA8-FE51-B5EA-B26C-46F571DE134E}"/>
            </a:ext>
          </a:extLst>
        </xdr:cNvPr>
        <xdr:cNvPicPr>
          <a:picLocks noChangeAspect="1"/>
        </xdr:cNvPicPr>
      </xdr:nvPicPr>
      <xdr:blipFill>
        <a:blip xmlns:r="http://schemas.openxmlformats.org/officeDocument/2006/relationships" r:embed="rId16"/>
        <a:stretch>
          <a:fillRect/>
        </a:stretch>
      </xdr:blipFill>
      <xdr:spPr>
        <a:xfrm>
          <a:off x="533953" y="40433855"/>
          <a:ext cx="4364198" cy="3994165"/>
        </a:xfrm>
        <a:prstGeom prst="rect">
          <a:avLst/>
        </a:prstGeom>
      </xdr:spPr>
    </xdr:pic>
    <xdr:clientData/>
  </xdr:twoCellAnchor>
  <xdr:twoCellAnchor editAs="oneCell">
    <xdr:from>
      <xdr:col>1</xdr:col>
      <xdr:colOff>92029</xdr:colOff>
      <xdr:row>250</xdr:row>
      <xdr:rowOff>5889</xdr:rowOff>
    </xdr:from>
    <xdr:to>
      <xdr:col>8</xdr:col>
      <xdr:colOff>597598</xdr:colOff>
      <xdr:row>271</xdr:row>
      <xdr:rowOff>80874</xdr:rowOff>
    </xdr:to>
    <xdr:pic>
      <xdr:nvPicPr>
        <xdr:cNvPr id="23" name="Picture 22">
          <a:extLst>
            <a:ext uri="{FF2B5EF4-FFF2-40B4-BE49-F238E27FC236}">
              <a16:creationId xmlns:a16="http://schemas.microsoft.com/office/drawing/2014/main" id="{DD7F1788-F1F0-9A43-22A1-8AFE9BF769F6}"/>
            </a:ext>
          </a:extLst>
        </xdr:cNvPr>
        <xdr:cNvPicPr>
          <a:picLocks noChangeAspect="1"/>
        </xdr:cNvPicPr>
      </xdr:nvPicPr>
      <xdr:blipFill>
        <a:blip xmlns:r="http://schemas.openxmlformats.org/officeDocument/2006/relationships" r:embed="rId17"/>
        <a:stretch>
          <a:fillRect/>
        </a:stretch>
      </xdr:blipFill>
      <xdr:spPr>
        <a:xfrm>
          <a:off x="870962" y="46572556"/>
          <a:ext cx="5293508" cy="3986585"/>
        </a:xfrm>
        <a:prstGeom prst="rect">
          <a:avLst/>
        </a:prstGeom>
      </xdr:spPr>
    </xdr:pic>
    <xdr:clientData/>
  </xdr:twoCellAnchor>
  <xdr:twoCellAnchor editAs="oneCell">
    <xdr:from>
      <xdr:col>15</xdr:col>
      <xdr:colOff>169334</xdr:colOff>
      <xdr:row>250</xdr:row>
      <xdr:rowOff>75094</xdr:rowOff>
    </xdr:from>
    <xdr:to>
      <xdr:col>22</xdr:col>
      <xdr:colOff>450435</xdr:colOff>
      <xdr:row>272</xdr:row>
      <xdr:rowOff>84667</xdr:rowOff>
    </xdr:to>
    <xdr:pic>
      <xdr:nvPicPr>
        <xdr:cNvPr id="24" name="Picture 23">
          <a:extLst>
            <a:ext uri="{FF2B5EF4-FFF2-40B4-BE49-F238E27FC236}">
              <a16:creationId xmlns:a16="http://schemas.microsoft.com/office/drawing/2014/main" id="{7E4DF485-F7FC-D1F1-7D57-A92A746F572A}"/>
            </a:ext>
          </a:extLst>
        </xdr:cNvPr>
        <xdr:cNvPicPr>
          <a:picLocks noChangeAspect="1"/>
        </xdr:cNvPicPr>
      </xdr:nvPicPr>
      <xdr:blipFill>
        <a:blip xmlns:r="http://schemas.openxmlformats.org/officeDocument/2006/relationships" r:embed="rId18"/>
        <a:stretch>
          <a:fillRect/>
        </a:stretch>
      </xdr:blipFill>
      <xdr:spPr>
        <a:xfrm>
          <a:off x="10600267" y="46641761"/>
          <a:ext cx="5221401" cy="4107439"/>
        </a:xfrm>
        <a:prstGeom prst="rect">
          <a:avLst/>
        </a:prstGeom>
      </xdr:spPr>
    </xdr:pic>
    <xdr:clientData/>
  </xdr:twoCellAnchor>
  <xdr:twoCellAnchor editAs="oneCell">
    <xdr:from>
      <xdr:col>23</xdr:col>
      <xdr:colOff>447630</xdr:colOff>
      <xdr:row>250</xdr:row>
      <xdr:rowOff>84666</xdr:rowOff>
    </xdr:from>
    <xdr:to>
      <xdr:col>31</xdr:col>
      <xdr:colOff>268356</xdr:colOff>
      <xdr:row>271</xdr:row>
      <xdr:rowOff>169146</xdr:rowOff>
    </xdr:to>
    <xdr:pic>
      <xdr:nvPicPr>
        <xdr:cNvPr id="25" name="Picture 24">
          <a:extLst>
            <a:ext uri="{FF2B5EF4-FFF2-40B4-BE49-F238E27FC236}">
              <a16:creationId xmlns:a16="http://schemas.microsoft.com/office/drawing/2014/main" id="{1C4516B2-09E3-ABEE-0B34-514D44B0491D}"/>
            </a:ext>
          </a:extLst>
        </xdr:cNvPr>
        <xdr:cNvPicPr>
          <a:picLocks noChangeAspect="1"/>
        </xdr:cNvPicPr>
      </xdr:nvPicPr>
      <xdr:blipFill>
        <a:blip xmlns:r="http://schemas.openxmlformats.org/officeDocument/2006/relationships" r:embed="rId19"/>
        <a:stretch>
          <a:fillRect/>
        </a:stretch>
      </xdr:blipFill>
      <xdr:spPr>
        <a:xfrm>
          <a:off x="16364963" y="46651333"/>
          <a:ext cx="5425661" cy="3996080"/>
        </a:xfrm>
        <a:prstGeom prst="rect">
          <a:avLst/>
        </a:prstGeom>
      </xdr:spPr>
    </xdr:pic>
    <xdr:clientData/>
  </xdr:twoCellAnchor>
  <xdr:twoCellAnchor editAs="oneCell">
    <xdr:from>
      <xdr:col>32</xdr:col>
      <xdr:colOff>362963</xdr:colOff>
      <xdr:row>250</xdr:row>
      <xdr:rowOff>56689</xdr:rowOff>
    </xdr:from>
    <xdr:to>
      <xdr:col>39</xdr:col>
      <xdr:colOff>426063</xdr:colOff>
      <xdr:row>272</xdr:row>
      <xdr:rowOff>96813</xdr:rowOff>
    </xdr:to>
    <xdr:pic>
      <xdr:nvPicPr>
        <xdr:cNvPr id="26" name="Picture 25">
          <a:extLst>
            <a:ext uri="{FF2B5EF4-FFF2-40B4-BE49-F238E27FC236}">
              <a16:creationId xmlns:a16="http://schemas.microsoft.com/office/drawing/2014/main" id="{9300282F-D215-530D-DFFF-05E8AAA1BEB3}"/>
            </a:ext>
          </a:extLst>
        </xdr:cNvPr>
        <xdr:cNvPicPr>
          <a:picLocks noChangeAspect="1"/>
        </xdr:cNvPicPr>
      </xdr:nvPicPr>
      <xdr:blipFill>
        <a:blip xmlns:r="http://schemas.openxmlformats.org/officeDocument/2006/relationships" r:embed="rId20"/>
        <a:stretch>
          <a:fillRect/>
        </a:stretch>
      </xdr:blipFill>
      <xdr:spPr>
        <a:xfrm>
          <a:off x="22562563" y="46623356"/>
          <a:ext cx="5028833" cy="4137990"/>
        </a:xfrm>
        <a:prstGeom prst="rect">
          <a:avLst/>
        </a:prstGeom>
      </xdr:spPr>
    </xdr:pic>
    <xdr:clientData/>
  </xdr:twoCellAnchor>
  <xdr:twoCellAnchor editAs="oneCell">
    <xdr:from>
      <xdr:col>1</xdr:col>
      <xdr:colOff>55218</xdr:colOff>
      <xdr:row>282</xdr:row>
      <xdr:rowOff>147246</xdr:rowOff>
    </xdr:from>
    <xdr:to>
      <xdr:col>10</xdr:col>
      <xdr:colOff>331714</xdr:colOff>
      <xdr:row>305</xdr:row>
      <xdr:rowOff>128838</xdr:rowOff>
    </xdr:to>
    <xdr:pic>
      <xdr:nvPicPr>
        <xdr:cNvPr id="27" name="Picture 26">
          <a:extLst>
            <a:ext uri="{FF2B5EF4-FFF2-40B4-BE49-F238E27FC236}">
              <a16:creationId xmlns:a16="http://schemas.microsoft.com/office/drawing/2014/main" id="{DF8970BC-F8B8-BD75-A060-A29B36B731DF}"/>
            </a:ext>
          </a:extLst>
        </xdr:cNvPr>
        <xdr:cNvPicPr>
          <a:picLocks noChangeAspect="1"/>
        </xdr:cNvPicPr>
      </xdr:nvPicPr>
      <xdr:blipFill>
        <a:blip xmlns:r="http://schemas.openxmlformats.org/officeDocument/2006/relationships" r:embed="rId21"/>
        <a:stretch>
          <a:fillRect/>
        </a:stretch>
      </xdr:blipFill>
      <xdr:spPr>
        <a:xfrm>
          <a:off x="828261" y="50579130"/>
          <a:ext cx="6503032" cy="4214928"/>
        </a:xfrm>
        <a:prstGeom prst="rect">
          <a:avLst/>
        </a:prstGeom>
      </xdr:spPr>
    </xdr:pic>
    <xdr:clientData/>
  </xdr:twoCellAnchor>
  <xdr:twoCellAnchor editAs="oneCell">
    <xdr:from>
      <xdr:col>1</xdr:col>
      <xdr:colOff>165625</xdr:colOff>
      <xdr:row>307</xdr:row>
      <xdr:rowOff>97684</xdr:rowOff>
    </xdr:from>
    <xdr:to>
      <xdr:col>7</xdr:col>
      <xdr:colOff>500494</xdr:colOff>
      <xdr:row>330</xdr:row>
      <xdr:rowOff>136679</xdr:rowOff>
    </xdr:to>
    <xdr:pic>
      <xdr:nvPicPr>
        <xdr:cNvPr id="28" name="Picture 27">
          <a:extLst>
            <a:ext uri="{FF2B5EF4-FFF2-40B4-BE49-F238E27FC236}">
              <a16:creationId xmlns:a16="http://schemas.microsoft.com/office/drawing/2014/main" id="{046A13BC-B4D4-31AE-444E-FD557F053306}"/>
            </a:ext>
          </a:extLst>
        </xdr:cNvPr>
        <xdr:cNvPicPr>
          <a:picLocks noChangeAspect="1"/>
        </xdr:cNvPicPr>
      </xdr:nvPicPr>
      <xdr:blipFill>
        <a:blip xmlns:r="http://schemas.openxmlformats.org/officeDocument/2006/relationships" r:embed="rId22"/>
        <a:stretch>
          <a:fillRect/>
        </a:stretch>
      </xdr:blipFill>
      <xdr:spPr>
        <a:xfrm>
          <a:off x="944943" y="62125639"/>
          <a:ext cx="4364656" cy="4686040"/>
        </a:xfrm>
        <a:prstGeom prst="rect">
          <a:avLst/>
        </a:prstGeom>
      </xdr:spPr>
    </xdr:pic>
    <xdr:clientData/>
  </xdr:twoCellAnchor>
  <xdr:twoCellAnchor editAs="oneCell">
    <xdr:from>
      <xdr:col>17</xdr:col>
      <xdr:colOff>470631</xdr:colOff>
      <xdr:row>282</xdr:row>
      <xdr:rowOff>131353</xdr:rowOff>
    </xdr:from>
    <xdr:to>
      <xdr:col>25</xdr:col>
      <xdr:colOff>139845</xdr:colOff>
      <xdr:row>303</xdr:row>
      <xdr:rowOff>3456</xdr:rowOff>
    </xdr:to>
    <xdr:pic>
      <xdr:nvPicPr>
        <xdr:cNvPr id="29" name="Picture 28">
          <a:extLst>
            <a:ext uri="{FF2B5EF4-FFF2-40B4-BE49-F238E27FC236}">
              <a16:creationId xmlns:a16="http://schemas.microsoft.com/office/drawing/2014/main" id="{BE312B61-C5F7-EBC6-238C-763F6EE0AAF8}"/>
            </a:ext>
          </a:extLst>
        </xdr:cNvPr>
        <xdr:cNvPicPr>
          <a:picLocks noChangeAspect="1"/>
        </xdr:cNvPicPr>
      </xdr:nvPicPr>
      <xdr:blipFill>
        <a:blip xmlns:r="http://schemas.openxmlformats.org/officeDocument/2006/relationships" r:embed="rId23"/>
        <a:stretch>
          <a:fillRect/>
        </a:stretch>
      </xdr:blipFill>
      <xdr:spPr>
        <a:xfrm>
          <a:off x="12415993" y="52035701"/>
          <a:ext cx="5301735" cy="3729651"/>
        </a:xfrm>
        <a:prstGeom prst="rect">
          <a:avLst/>
        </a:prstGeom>
      </xdr:spPr>
    </xdr:pic>
    <xdr:clientData/>
  </xdr:twoCellAnchor>
  <xdr:twoCellAnchor editAs="oneCell">
    <xdr:from>
      <xdr:col>26</xdr:col>
      <xdr:colOff>461333</xdr:colOff>
      <xdr:row>282</xdr:row>
      <xdr:rowOff>104498</xdr:rowOff>
    </xdr:from>
    <xdr:to>
      <xdr:col>34</xdr:col>
      <xdr:colOff>147247</xdr:colOff>
      <xdr:row>304</xdr:row>
      <xdr:rowOff>88850</xdr:rowOff>
    </xdr:to>
    <xdr:pic>
      <xdr:nvPicPr>
        <xdr:cNvPr id="30" name="Picture 29">
          <a:extLst>
            <a:ext uri="{FF2B5EF4-FFF2-40B4-BE49-F238E27FC236}">
              <a16:creationId xmlns:a16="http://schemas.microsoft.com/office/drawing/2014/main" id="{5EF9BE71-1FB5-BB46-E49A-CC20B80DC0F3}"/>
            </a:ext>
          </a:extLst>
        </xdr:cNvPr>
        <xdr:cNvPicPr>
          <a:picLocks noChangeAspect="1"/>
        </xdr:cNvPicPr>
      </xdr:nvPicPr>
      <xdr:blipFill>
        <a:blip xmlns:r="http://schemas.openxmlformats.org/officeDocument/2006/relationships" r:embed="rId24"/>
        <a:stretch>
          <a:fillRect/>
        </a:stretch>
      </xdr:blipFill>
      <xdr:spPr>
        <a:xfrm>
          <a:off x="18664666" y="52008846"/>
          <a:ext cx="5226059" cy="4033627"/>
        </a:xfrm>
        <a:prstGeom prst="rect">
          <a:avLst/>
        </a:prstGeom>
      </xdr:spPr>
    </xdr:pic>
    <xdr:clientData/>
  </xdr:twoCellAnchor>
  <xdr:twoCellAnchor editAs="oneCell">
    <xdr:from>
      <xdr:col>35</xdr:col>
      <xdr:colOff>368221</xdr:colOff>
      <xdr:row>282</xdr:row>
      <xdr:rowOff>126317</xdr:rowOff>
    </xdr:from>
    <xdr:to>
      <xdr:col>43</xdr:col>
      <xdr:colOff>248824</xdr:colOff>
      <xdr:row>304</xdr:row>
      <xdr:rowOff>159909</xdr:rowOff>
    </xdr:to>
    <xdr:pic>
      <xdr:nvPicPr>
        <xdr:cNvPr id="31" name="Picture 30">
          <a:extLst>
            <a:ext uri="{FF2B5EF4-FFF2-40B4-BE49-F238E27FC236}">
              <a16:creationId xmlns:a16="http://schemas.microsoft.com/office/drawing/2014/main" id="{C9D83E1E-0AE7-0ED8-0F59-1AE79F550CE4}"/>
            </a:ext>
          </a:extLst>
        </xdr:cNvPr>
        <xdr:cNvPicPr>
          <a:picLocks noChangeAspect="1"/>
        </xdr:cNvPicPr>
      </xdr:nvPicPr>
      <xdr:blipFill>
        <a:blip xmlns:r="http://schemas.openxmlformats.org/officeDocument/2006/relationships" r:embed="rId25"/>
        <a:stretch>
          <a:fillRect/>
        </a:stretch>
      </xdr:blipFill>
      <xdr:spPr>
        <a:xfrm>
          <a:off x="24785483" y="55552746"/>
          <a:ext cx="5636369" cy="4357639"/>
        </a:xfrm>
        <a:prstGeom prst="rect">
          <a:avLst/>
        </a:prstGeom>
      </xdr:spPr>
    </xdr:pic>
    <xdr:clientData/>
  </xdr:twoCellAnchor>
  <xdr:twoCellAnchor editAs="oneCell">
    <xdr:from>
      <xdr:col>17</xdr:col>
      <xdr:colOff>614517</xdr:colOff>
      <xdr:row>308</xdr:row>
      <xdr:rowOff>40967</xdr:rowOff>
    </xdr:from>
    <xdr:to>
      <xdr:col>25</xdr:col>
      <xdr:colOff>59898</xdr:colOff>
      <xdr:row>330</xdr:row>
      <xdr:rowOff>74560</xdr:rowOff>
    </xdr:to>
    <xdr:pic>
      <xdr:nvPicPr>
        <xdr:cNvPr id="32" name="Picture 31">
          <a:extLst>
            <a:ext uri="{FF2B5EF4-FFF2-40B4-BE49-F238E27FC236}">
              <a16:creationId xmlns:a16="http://schemas.microsoft.com/office/drawing/2014/main" id="{9DFE06EC-C8FA-E689-8E62-26167CA850FA}"/>
            </a:ext>
          </a:extLst>
        </xdr:cNvPr>
        <xdr:cNvPicPr>
          <a:picLocks noChangeAspect="1"/>
        </xdr:cNvPicPr>
      </xdr:nvPicPr>
      <xdr:blipFill>
        <a:blip xmlns:r="http://schemas.openxmlformats.org/officeDocument/2006/relationships" r:embed="rId26"/>
        <a:stretch>
          <a:fillRect/>
        </a:stretch>
      </xdr:blipFill>
      <xdr:spPr>
        <a:xfrm>
          <a:off x="12310807" y="55347419"/>
          <a:ext cx="5054600" cy="4089400"/>
        </a:xfrm>
        <a:prstGeom prst="rect">
          <a:avLst/>
        </a:prstGeom>
      </xdr:spPr>
    </xdr:pic>
    <xdr:clientData/>
  </xdr:twoCellAnchor>
  <xdr:twoCellAnchor editAs="oneCell">
    <xdr:from>
      <xdr:col>26</xdr:col>
      <xdr:colOff>498929</xdr:colOff>
      <xdr:row>308</xdr:row>
      <xdr:rowOff>75350</xdr:rowOff>
    </xdr:from>
    <xdr:to>
      <xdr:col>34</xdr:col>
      <xdr:colOff>253883</xdr:colOff>
      <xdr:row>330</xdr:row>
      <xdr:rowOff>108943</xdr:rowOff>
    </xdr:to>
    <xdr:pic>
      <xdr:nvPicPr>
        <xdr:cNvPr id="33" name="Picture 32">
          <a:extLst>
            <a:ext uri="{FF2B5EF4-FFF2-40B4-BE49-F238E27FC236}">
              <a16:creationId xmlns:a16="http://schemas.microsoft.com/office/drawing/2014/main" id="{D6040A43-A01F-A023-B64C-D64E7072B19F}"/>
            </a:ext>
          </a:extLst>
        </xdr:cNvPr>
        <xdr:cNvPicPr>
          <a:picLocks noChangeAspect="1"/>
        </xdr:cNvPicPr>
      </xdr:nvPicPr>
      <xdr:blipFill>
        <a:blip xmlns:r="http://schemas.openxmlformats.org/officeDocument/2006/relationships" r:embed="rId27"/>
        <a:stretch>
          <a:fillRect/>
        </a:stretch>
      </xdr:blipFill>
      <xdr:spPr>
        <a:xfrm>
          <a:off x="18687143" y="55955350"/>
          <a:ext cx="5288526" cy="4025022"/>
        </a:xfrm>
        <a:prstGeom prst="rect">
          <a:avLst/>
        </a:prstGeom>
      </xdr:spPr>
    </xdr:pic>
    <xdr:clientData/>
  </xdr:twoCellAnchor>
  <xdr:twoCellAnchor editAs="oneCell">
    <xdr:from>
      <xdr:col>35</xdr:col>
      <xdr:colOff>404556</xdr:colOff>
      <xdr:row>308</xdr:row>
      <xdr:rowOff>68037</xdr:rowOff>
    </xdr:from>
    <xdr:to>
      <xdr:col>42</xdr:col>
      <xdr:colOff>569537</xdr:colOff>
      <xdr:row>330</xdr:row>
      <xdr:rowOff>101629</xdr:rowOff>
    </xdr:to>
    <xdr:pic>
      <xdr:nvPicPr>
        <xdr:cNvPr id="34" name="Picture 33">
          <a:extLst>
            <a:ext uri="{FF2B5EF4-FFF2-40B4-BE49-F238E27FC236}">
              <a16:creationId xmlns:a16="http://schemas.microsoft.com/office/drawing/2014/main" id="{85B498D9-97EA-8428-AF8B-E0532567EC3A}"/>
            </a:ext>
          </a:extLst>
        </xdr:cNvPr>
        <xdr:cNvPicPr>
          <a:picLocks noChangeAspect="1"/>
        </xdr:cNvPicPr>
      </xdr:nvPicPr>
      <xdr:blipFill>
        <a:blip xmlns:r="http://schemas.openxmlformats.org/officeDocument/2006/relationships" r:embed="rId28"/>
        <a:stretch>
          <a:fillRect/>
        </a:stretch>
      </xdr:blipFill>
      <xdr:spPr>
        <a:xfrm>
          <a:off x="24806699" y="55948037"/>
          <a:ext cx="5220438" cy="4025021"/>
        </a:xfrm>
        <a:prstGeom prst="rect">
          <a:avLst/>
        </a:prstGeom>
      </xdr:spPr>
    </xdr:pic>
    <xdr:clientData/>
  </xdr:twoCellAnchor>
  <xdr:twoCellAnchor editAs="oneCell">
    <xdr:from>
      <xdr:col>1</xdr:col>
      <xdr:colOff>40966</xdr:colOff>
      <xdr:row>341</xdr:row>
      <xdr:rowOff>40966</xdr:rowOff>
    </xdr:from>
    <xdr:to>
      <xdr:col>9</xdr:col>
      <xdr:colOff>88605</xdr:colOff>
      <xdr:row>363</xdr:row>
      <xdr:rowOff>148783</xdr:rowOff>
    </xdr:to>
    <xdr:pic>
      <xdr:nvPicPr>
        <xdr:cNvPr id="35" name="Picture 34">
          <a:extLst>
            <a:ext uri="{FF2B5EF4-FFF2-40B4-BE49-F238E27FC236}">
              <a16:creationId xmlns:a16="http://schemas.microsoft.com/office/drawing/2014/main" id="{AE19F50C-9B3F-3BB0-1B8E-3372170A6659}"/>
            </a:ext>
          </a:extLst>
        </xdr:cNvPr>
        <xdr:cNvPicPr>
          <a:picLocks noChangeAspect="1"/>
        </xdr:cNvPicPr>
      </xdr:nvPicPr>
      <xdr:blipFill>
        <a:blip xmlns:r="http://schemas.openxmlformats.org/officeDocument/2006/relationships" r:embed="rId29"/>
        <a:stretch>
          <a:fillRect/>
        </a:stretch>
      </xdr:blipFill>
      <xdr:spPr>
        <a:xfrm>
          <a:off x="808873" y="65505036"/>
          <a:ext cx="5511592" cy="4331305"/>
        </a:xfrm>
        <a:prstGeom prst="rect">
          <a:avLst/>
        </a:prstGeom>
      </xdr:spPr>
    </xdr:pic>
    <xdr:clientData/>
  </xdr:twoCellAnchor>
  <xdr:twoCellAnchor editAs="oneCell">
    <xdr:from>
      <xdr:col>16</xdr:col>
      <xdr:colOff>61648</xdr:colOff>
      <xdr:row>341</xdr:row>
      <xdr:rowOff>96308</xdr:rowOff>
    </xdr:from>
    <xdr:to>
      <xdr:col>23</xdr:col>
      <xdr:colOff>406271</xdr:colOff>
      <xdr:row>362</xdr:row>
      <xdr:rowOff>18521</xdr:rowOff>
    </xdr:to>
    <xdr:pic>
      <xdr:nvPicPr>
        <xdr:cNvPr id="36" name="Picture 35">
          <a:extLst>
            <a:ext uri="{FF2B5EF4-FFF2-40B4-BE49-F238E27FC236}">
              <a16:creationId xmlns:a16="http://schemas.microsoft.com/office/drawing/2014/main" id="{29D92F9B-55A2-4465-ABC4-6EF5224C75A1}"/>
            </a:ext>
          </a:extLst>
        </xdr:cNvPr>
        <xdr:cNvPicPr>
          <a:picLocks noChangeAspect="1"/>
        </xdr:cNvPicPr>
      </xdr:nvPicPr>
      <xdr:blipFill>
        <a:blip xmlns:r="http://schemas.openxmlformats.org/officeDocument/2006/relationships" r:embed="rId30"/>
        <a:stretch>
          <a:fillRect/>
        </a:stretch>
      </xdr:blipFill>
      <xdr:spPr>
        <a:xfrm>
          <a:off x="11423915" y="63613241"/>
          <a:ext cx="5221423" cy="3833813"/>
        </a:xfrm>
        <a:prstGeom prst="rect">
          <a:avLst/>
        </a:prstGeom>
      </xdr:spPr>
    </xdr:pic>
    <xdr:clientData/>
  </xdr:twoCellAnchor>
  <xdr:twoCellAnchor editAs="oneCell">
    <xdr:from>
      <xdr:col>24</xdr:col>
      <xdr:colOff>454593</xdr:colOff>
      <xdr:row>341</xdr:row>
      <xdr:rowOff>105003</xdr:rowOff>
    </xdr:from>
    <xdr:to>
      <xdr:col>32</xdr:col>
      <xdr:colOff>47361</xdr:colOff>
      <xdr:row>362</xdr:row>
      <xdr:rowOff>17615</xdr:rowOff>
    </xdr:to>
    <xdr:pic>
      <xdr:nvPicPr>
        <xdr:cNvPr id="37" name="Picture 36">
          <a:extLst>
            <a:ext uri="{FF2B5EF4-FFF2-40B4-BE49-F238E27FC236}">
              <a16:creationId xmlns:a16="http://schemas.microsoft.com/office/drawing/2014/main" id="{DB528C48-C4E2-6A81-8376-37548975A4D1}"/>
            </a:ext>
          </a:extLst>
        </xdr:cNvPr>
        <xdr:cNvPicPr>
          <a:picLocks noChangeAspect="1"/>
        </xdr:cNvPicPr>
      </xdr:nvPicPr>
      <xdr:blipFill>
        <a:blip xmlns:r="http://schemas.openxmlformats.org/officeDocument/2006/relationships" r:embed="rId31"/>
        <a:stretch>
          <a:fillRect/>
        </a:stretch>
      </xdr:blipFill>
      <xdr:spPr>
        <a:xfrm>
          <a:off x="17404860" y="63621936"/>
          <a:ext cx="5163835" cy="3824212"/>
        </a:xfrm>
        <a:prstGeom prst="rect">
          <a:avLst/>
        </a:prstGeom>
      </xdr:spPr>
    </xdr:pic>
    <xdr:clientData/>
  </xdr:twoCellAnchor>
  <xdr:twoCellAnchor editAs="oneCell">
    <xdr:from>
      <xdr:col>39</xdr:col>
      <xdr:colOff>690052</xdr:colOff>
      <xdr:row>340</xdr:row>
      <xdr:rowOff>172937</xdr:rowOff>
    </xdr:from>
    <xdr:to>
      <xdr:col>48</xdr:col>
      <xdr:colOff>412237</xdr:colOff>
      <xdr:row>362</xdr:row>
      <xdr:rowOff>104667</xdr:rowOff>
    </xdr:to>
    <xdr:pic>
      <xdr:nvPicPr>
        <xdr:cNvPr id="38" name="Picture 37">
          <a:extLst>
            <a:ext uri="{FF2B5EF4-FFF2-40B4-BE49-F238E27FC236}">
              <a16:creationId xmlns:a16="http://schemas.microsoft.com/office/drawing/2014/main" id="{AD1031B5-3438-CDA3-7D84-A6983CE58FA5}"/>
            </a:ext>
          </a:extLst>
        </xdr:cNvPr>
        <xdr:cNvPicPr>
          <a:picLocks noChangeAspect="1"/>
        </xdr:cNvPicPr>
      </xdr:nvPicPr>
      <xdr:blipFill>
        <a:blip xmlns:r="http://schemas.openxmlformats.org/officeDocument/2006/relationships" r:embed="rId32"/>
        <a:stretch>
          <a:fillRect/>
        </a:stretch>
      </xdr:blipFill>
      <xdr:spPr>
        <a:xfrm>
          <a:off x="28071252" y="63503604"/>
          <a:ext cx="5919785" cy="4029596"/>
        </a:xfrm>
        <a:prstGeom prst="rect">
          <a:avLst/>
        </a:prstGeom>
      </xdr:spPr>
    </xdr:pic>
    <xdr:clientData/>
  </xdr:twoCellAnchor>
  <xdr:twoCellAnchor editAs="oneCell">
    <xdr:from>
      <xdr:col>43</xdr:col>
      <xdr:colOff>339879</xdr:colOff>
      <xdr:row>307</xdr:row>
      <xdr:rowOff>24192</xdr:rowOff>
    </xdr:from>
    <xdr:to>
      <xdr:col>52</xdr:col>
      <xdr:colOff>13059</xdr:colOff>
      <xdr:row>328</xdr:row>
      <xdr:rowOff>116718</xdr:rowOff>
    </xdr:to>
    <xdr:pic>
      <xdr:nvPicPr>
        <xdr:cNvPr id="39" name="Picture 38">
          <a:extLst>
            <a:ext uri="{FF2B5EF4-FFF2-40B4-BE49-F238E27FC236}">
              <a16:creationId xmlns:a16="http://schemas.microsoft.com/office/drawing/2014/main" id="{717EF62E-2AE1-3A96-334E-9BA91310E71D}"/>
            </a:ext>
          </a:extLst>
        </xdr:cNvPr>
        <xdr:cNvPicPr>
          <a:picLocks noChangeAspect="1"/>
        </xdr:cNvPicPr>
      </xdr:nvPicPr>
      <xdr:blipFill>
        <a:blip xmlns:r="http://schemas.openxmlformats.org/officeDocument/2006/relationships" r:embed="rId33"/>
        <a:stretch>
          <a:fillRect/>
        </a:stretch>
      </xdr:blipFill>
      <xdr:spPr>
        <a:xfrm>
          <a:off x="30481212" y="57208059"/>
          <a:ext cx="5819980" cy="400412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11</xdr:col>
      <xdr:colOff>269875</xdr:colOff>
      <xdr:row>9</xdr:row>
      <xdr:rowOff>111125</xdr:rowOff>
    </xdr:from>
    <xdr:to>
      <xdr:col>18</xdr:col>
      <xdr:colOff>190500</xdr:colOff>
      <xdr:row>25</xdr:row>
      <xdr:rowOff>10599</xdr:rowOff>
    </xdr:to>
    <xdr:pic>
      <xdr:nvPicPr>
        <xdr:cNvPr id="7" name="Picture 6">
          <a:extLst>
            <a:ext uri="{FF2B5EF4-FFF2-40B4-BE49-F238E27FC236}">
              <a16:creationId xmlns:a16="http://schemas.microsoft.com/office/drawing/2014/main" id="{88E1316E-E3D0-EE40-9207-1A1D270EBAD4}"/>
            </a:ext>
          </a:extLst>
        </xdr:cNvPr>
        <xdr:cNvPicPr>
          <a:picLocks noChangeAspect="1"/>
        </xdr:cNvPicPr>
      </xdr:nvPicPr>
      <xdr:blipFill>
        <a:blip xmlns:r="http://schemas.openxmlformats.org/officeDocument/2006/relationships" r:embed="rId2"/>
        <a:stretch>
          <a:fillRect/>
        </a:stretch>
      </xdr:blipFill>
      <xdr:spPr>
        <a:xfrm>
          <a:off x="12033250" y="1825625"/>
          <a:ext cx="4587875" cy="3328474"/>
        </a:xfrm>
        <a:prstGeom prst="rect">
          <a:avLst/>
        </a:prstGeom>
      </xdr:spPr>
    </xdr:pic>
    <xdr:clientData/>
  </xdr:twoCellAnchor>
  <xdr:twoCellAnchor editAs="oneCell">
    <xdr:from>
      <xdr:col>18</xdr:col>
      <xdr:colOff>0</xdr:colOff>
      <xdr:row>9</xdr:row>
      <xdr:rowOff>79376</xdr:rowOff>
    </xdr:from>
    <xdr:to>
      <xdr:col>25</xdr:col>
      <xdr:colOff>47625</xdr:colOff>
      <xdr:row>25</xdr:row>
      <xdr:rowOff>50282</xdr:rowOff>
    </xdr:to>
    <xdr:pic>
      <xdr:nvPicPr>
        <xdr:cNvPr id="8" name="Picture 7">
          <a:extLst>
            <a:ext uri="{FF2B5EF4-FFF2-40B4-BE49-F238E27FC236}">
              <a16:creationId xmlns:a16="http://schemas.microsoft.com/office/drawing/2014/main" id="{E651465D-89CE-1945-8FC2-8B8B101ED731}"/>
            </a:ext>
          </a:extLst>
        </xdr:cNvPr>
        <xdr:cNvPicPr>
          <a:picLocks noChangeAspect="1"/>
        </xdr:cNvPicPr>
      </xdr:nvPicPr>
      <xdr:blipFill>
        <a:blip xmlns:r="http://schemas.openxmlformats.org/officeDocument/2006/relationships" r:embed="rId3"/>
        <a:stretch>
          <a:fillRect/>
        </a:stretch>
      </xdr:blipFill>
      <xdr:spPr>
        <a:xfrm>
          <a:off x="16430625" y="1793876"/>
          <a:ext cx="4714875" cy="3399906"/>
        </a:xfrm>
        <a:prstGeom prst="rect">
          <a:avLst/>
        </a:prstGeom>
      </xdr:spPr>
    </xdr:pic>
    <xdr:clientData/>
  </xdr:twoCellAnchor>
  <xdr:twoCellAnchor editAs="oneCell">
    <xdr:from>
      <xdr:col>11</xdr:col>
      <xdr:colOff>492126</xdr:colOff>
      <xdr:row>24</xdr:row>
      <xdr:rowOff>95250</xdr:rowOff>
    </xdr:from>
    <xdr:to>
      <xdr:col>17</xdr:col>
      <xdr:colOff>650876</xdr:colOff>
      <xdr:row>40</xdr:row>
      <xdr:rowOff>61443</xdr:rowOff>
    </xdr:to>
    <xdr:pic>
      <xdr:nvPicPr>
        <xdr:cNvPr id="9" name="Picture 8">
          <a:extLst>
            <a:ext uri="{FF2B5EF4-FFF2-40B4-BE49-F238E27FC236}">
              <a16:creationId xmlns:a16="http://schemas.microsoft.com/office/drawing/2014/main" id="{CE435897-AB69-264E-BD46-BBCF40F8F070}"/>
            </a:ext>
          </a:extLst>
        </xdr:cNvPr>
        <xdr:cNvPicPr>
          <a:picLocks noChangeAspect="1"/>
        </xdr:cNvPicPr>
      </xdr:nvPicPr>
      <xdr:blipFill>
        <a:blip xmlns:r="http://schemas.openxmlformats.org/officeDocument/2006/relationships" r:embed="rId4"/>
        <a:stretch>
          <a:fillRect/>
        </a:stretch>
      </xdr:blipFill>
      <xdr:spPr>
        <a:xfrm>
          <a:off x="12255501" y="5048250"/>
          <a:ext cx="4159250" cy="3014193"/>
        </a:xfrm>
        <a:prstGeom prst="rect">
          <a:avLst/>
        </a:prstGeom>
      </xdr:spPr>
    </xdr:pic>
    <xdr:clientData/>
  </xdr:twoCellAnchor>
  <xdr:twoCellAnchor editAs="oneCell">
    <xdr:from>
      <xdr:col>18</xdr:col>
      <xdr:colOff>190501</xdr:colOff>
      <xdr:row>24</xdr:row>
      <xdr:rowOff>167809</xdr:rowOff>
    </xdr:from>
    <xdr:to>
      <xdr:col>24</xdr:col>
      <xdr:colOff>301625</xdr:colOff>
      <xdr:row>40</xdr:row>
      <xdr:rowOff>93133</xdr:rowOff>
    </xdr:to>
    <xdr:pic>
      <xdr:nvPicPr>
        <xdr:cNvPr id="10" name="Picture 9">
          <a:extLst>
            <a:ext uri="{FF2B5EF4-FFF2-40B4-BE49-F238E27FC236}">
              <a16:creationId xmlns:a16="http://schemas.microsoft.com/office/drawing/2014/main" id="{75477815-7B32-6149-9332-6A3724DB05E3}"/>
            </a:ext>
          </a:extLst>
        </xdr:cNvPr>
        <xdr:cNvPicPr>
          <a:picLocks noChangeAspect="1"/>
        </xdr:cNvPicPr>
      </xdr:nvPicPr>
      <xdr:blipFill>
        <a:blip xmlns:r="http://schemas.openxmlformats.org/officeDocument/2006/relationships" r:embed="rId5"/>
        <a:stretch>
          <a:fillRect/>
        </a:stretch>
      </xdr:blipFill>
      <xdr:spPr>
        <a:xfrm>
          <a:off x="16621126" y="5120809"/>
          <a:ext cx="4111624" cy="2973324"/>
        </a:xfrm>
        <a:prstGeom prst="rect">
          <a:avLst/>
        </a:prstGeom>
      </xdr:spPr>
    </xdr:pic>
    <xdr:clientData/>
  </xdr:twoCellAnchor>
  <xdr:twoCellAnchor editAs="oneCell">
    <xdr:from>
      <xdr:col>11</xdr:col>
      <xdr:colOff>587376</xdr:colOff>
      <xdr:row>57</xdr:row>
      <xdr:rowOff>40620</xdr:rowOff>
    </xdr:from>
    <xdr:to>
      <xdr:col>18</xdr:col>
      <xdr:colOff>480535</xdr:colOff>
      <xdr:row>78</xdr:row>
      <xdr:rowOff>95249</xdr:rowOff>
    </xdr:to>
    <xdr:pic>
      <xdr:nvPicPr>
        <xdr:cNvPr id="11" name="Picture 10">
          <a:extLst>
            <a:ext uri="{FF2B5EF4-FFF2-40B4-BE49-F238E27FC236}">
              <a16:creationId xmlns:a16="http://schemas.microsoft.com/office/drawing/2014/main" id="{3EA6936E-F4BF-E540-AB4E-D9983494DEB0}"/>
            </a:ext>
          </a:extLst>
        </xdr:cNvPr>
        <xdr:cNvPicPr>
          <a:picLocks noChangeAspect="1"/>
        </xdr:cNvPicPr>
      </xdr:nvPicPr>
      <xdr:blipFill>
        <a:blip xmlns:r="http://schemas.openxmlformats.org/officeDocument/2006/relationships" r:embed="rId6"/>
        <a:stretch>
          <a:fillRect/>
        </a:stretch>
      </xdr:blipFill>
      <xdr:spPr>
        <a:xfrm>
          <a:off x="12350751" y="11280120"/>
          <a:ext cx="4560409" cy="4055129"/>
        </a:xfrm>
        <a:prstGeom prst="rect">
          <a:avLst/>
        </a:prstGeom>
      </xdr:spPr>
    </xdr:pic>
    <xdr:clientData/>
  </xdr:twoCellAnchor>
  <xdr:twoCellAnchor editAs="oneCell">
    <xdr:from>
      <xdr:col>19</xdr:col>
      <xdr:colOff>603251</xdr:colOff>
      <xdr:row>57</xdr:row>
      <xdr:rowOff>65999</xdr:rowOff>
    </xdr:from>
    <xdr:to>
      <xdr:col>27</xdr:col>
      <xdr:colOff>158750</xdr:colOff>
      <xdr:row>78</xdr:row>
      <xdr:rowOff>22907</xdr:rowOff>
    </xdr:to>
    <xdr:pic>
      <xdr:nvPicPr>
        <xdr:cNvPr id="12" name="Picture 11">
          <a:extLst>
            <a:ext uri="{FF2B5EF4-FFF2-40B4-BE49-F238E27FC236}">
              <a16:creationId xmlns:a16="http://schemas.microsoft.com/office/drawing/2014/main" id="{662921C4-B840-0142-954C-92B24CA164E6}"/>
            </a:ext>
          </a:extLst>
        </xdr:cNvPr>
        <xdr:cNvPicPr>
          <a:picLocks noChangeAspect="1"/>
        </xdr:cNvPicPr>
      </xdr:nvPicPr>
      <xdr:blipFill>
        <a:blip xmlns:r="http://schemas.openxmlformats.org/officeDocument/2006/relationships" r:embed="rId7"/>
        <a:stretch>
          <a:fillRect/>
        </a:stretch>
      </xdr:blipFill>
      <xdr:spPr>
        <a:xfrm>
          <a:off x="17716501" y="11305499"/>
          <a:ext cx="4889499" cy="3957408"/>
        </a:xfrm>
        <a:prstGeom prst="rect">
          <a:avLst/>
        </a:prstGeom>
      </xdr:spPr>
    </xdr:pic>
    <xdr:clientData/>
  </xdr:twoCellAnchor>
  <xdr:twoCellAnchor editAs="oneCell">
    <xdr:from>
      <xdr:col>12</xdr:col>
      <xdr:colOff>243191</xdr:colOff>
      <xdr:row>79</xdr:row>
      <xdr:rowOff>148615</xdr:rowOff>
    </xdr:from>
    <xdr:to>
      <xdr:col>17</xdr:col>
      <xdr:colOff>292115</xdr:colOff>
      <xdr:row>94</xdr:row>
      <xdr:rowOff>15880</xdr:rowOff>
    </xdr:to>
    <xdr:pic>
      <xdr:nvPicPr>
        <xdr:cNvPr id="13" name="Picture 12">
          <a:extLst>
            <a:ext uri="{FF2B5EF4-FFF2-40B4-BE49-F238E27FC236}">
              <a16:creationId xmlns:a16="http://schemas.microsoft.com/office/drawing/2014/main" id="{4E2E30AD-C045-3F4C-9EA6-0AC3290D35CE}"/>
            </a:ext>
          </a:extLst>
        </xdr:cNvPr>
        <xdr:cNvPicPr>
          <a:picLocks noChangeAspect="1"/>
        </xdr:cNvPicPr>
      </xdr:nvPicPr>
      <xdr:blipFill>
        <a:blip xmlns:r="http://schemas.openxmlformats.org/officeDocument/2006/relationships" r:embed="rId8"/>
        <a:stretch>
          <a:fillRect/>
        </a:stretch>
      </xdr:blipFill>
      <xdr:spPr>
        <a:xfrm>
          <a:off x="12767553" y="15469679"/>
          <a:ext cx="3426583" cy="2704499"/>
        </a:xfrm>
        <a:prstGeom prst="rect">
          <a:avLst/>
        </a:prstGeom>
      </xdr:spPr>
    </xdr:pic>
    <xdr:clientData/>
  </xdr:twoCellAnchor>
  <xdr:twoCellAnchor editAs="oneCell">
    <xdr:from>
      <xdr:col>12</xdr:col>
      <xdr:colOff>310745</xdr:colOff>
      <xdr:row>94</xdr:row>
      <xdr:rowOff>7175</xdr:rowOff>
    </xdr:from>
    <xdr:to>
      <xdr:col>16</xdr:col>
      <xdr:colOff>553936</xdr:colOff>
      <xdr:row>108</xdr:row>
      <xdr:rowOff>62570</xdr:rowOff>
    </xdr:to>
    <xdr:pic>
      <xdr:nvPicPr>
        <xdr:cNvPr id="14" name="Picture 13">
          <a:extLst>
            <a:ext uri="{FF2B5EF4-FFF2-40B4-BE49-F238E27FC236}">
              <a16:creationId xmlns:a16="http://schemas.microsoft.com/office/drawing/2014/main" id="{5B1F6A06-FE7A-F040-A7B4-40C461A3C0EC}"/>
            </a:ext>
          </a:extLst>
        </xdr:cNvPr>
        <xdr:cNvPicPr>
          <a:picLocks noChangeAspect="1"/>
        </xdr:cNvPicPr>
      </xdr:nvPicPr>
      <xdr:blipFill>
        <a:blip xmlns:r="http://schemas.openxmlformats.org/officeDocument/2006/relationships" r:embed="rId9"/>
        <a:stretch>
          <a:fillRect/>
        </a:stretch>
      </xdr:blipFill>
      <xdr:spPr>
        <a:xfrm>
          <a:off x="12835107" y="18165473"/>
          <a:ext cx="2945318" cy="2703480"/>
        </a:xfrm>
        <a:prstGeom prst="rect">
          <a:avLst/>
        </a:prstGeom>
      </xdr:spPr>
    </xdr:pic>
    <xdr:clientData/>
  </xdr:twoCellAnchor>
  <xdr:twoCellAnchor editAs="oneCell">
    <xdr:from>
      <xdr:col>11</xdr:col>
      <xdr:colOff>229681</xdr:colOff>
      <xdr:row>110</xdr:row>
      <xdr:rowOff>15579</xdr:rowOff>
    </xdr:from>
    <xdr:to>
      <xdr:col>16</xdr:col>
      <xdr:colOff>54041</xdr:colOff>
      <xdr:row>122</xdr:row>
      <xdr:rowOff>163076</xdr:rowOff>
    </xdr:to>
    <xdr:pic>
      <xdr:nvPicPr>
        <xdr:cNvPr id="15" name="Picture 14">
          <a:extLst>
            <a:ext uri="{FF2B5EF4-FFF2-40B4-BE49-F238E27FC236}">
              <a16:creationId xmlns:a16="http://schemas.microsoft.com/office/drawing/2014/main" id="{B32E544A-D0AB-C54B-A76D-8CE48A43B93C}"/>
            </a:ext>
          </a:extLst>
        </xdr:cNvPr>
        <xdr:cNvPicPr>
          <a:picLocks noChangeAspect="1"/>
        </xdr:cNvPicPr>
      </xdr:nvPicPr>
      <xdr:blipFill>
        <a:blip xmlns:r="http://schemas.openxmlformats.org/officeDocument/2006/relationships" r:embed="rId10"/>
        <a:stretch>
          <a:fillRect/>
        </a:stretch>
      </xdr:blipFill>
      <xdr:spPr>
        <a:xfrm>
          <a:off x="12078511" y="21200260"/>
          <a:ext cx="3202019" cy="2417284"/>
        </a:xfrm>
        <a:prstGeom prst="rect">
          <a:avLst/>
        </a:prstGeom>
      </xdr:spPr>
    </xdr:pic>
    <xdr:clientData/>
  </xdr:twoCellAnchor>
  <xdr:twoCellAnchor editAs="oneCell">
    <xdr:from>
      <xdr:col>16</xdr:col>
      <xdr:colOff>162128</xdr:colOff>
      <xdr:row>109</xdr:row>
      <xdr:rowOff>175638</xdr:rowOff>
    </xdr:from>
    <xdr:to>
      <xdr:col>21</xdr:col>
      <xdr:colOff>582937</xdr:colOff>
      <xdr:row>123</xdr:row>
      <xdr:rowOff>36894</xdr:rowOff>
    </xdr:to>
    <xdr:pic>
      <xdr:nvPicPr>
        <xdr:cNvPr id="16" name="Picture 15">
          <a:extLst>
            <a:ext uri="{FF2B5EF4-FFF2-40B4-BE49-F238E27FC236}">
              <a16:creationId xmlns:a16="http://schemas.microsoft.com/office/drawing/2014/main" id="{3BE5723E-61C3-B240-8C05-DA939835A704}"/>
            </a:ext>
          </a:extLst>
        </xdr:cNvPr>
        <xdr:cNvPicPr>
          <a:picLocks noChangeAspect="1"/>
        </xdr:cNvPicPr>
      </xdr:nvPicPr>
      <xdr:blipFill>
        <a:blip xmlns:r="http://schemas.openxmlformats.org/officeDocument/2006/relationships" r:embed="rId11"/>
        <a:stretch>
          <a:fillRect/>
        </a:stretch>
      </xdr:blipFill>
      <xdr:spPr>
        <a:xfrm>
          <a:off x="15388617" y="21171170"/>
          <a:ext cx="3798469" cy="2509341"/>
        </a:xfrm>
        <a:prstGeom prst="rect">
          <a:avLst/>
        </a:prstGeom>
      </xdr:spPr>
    </xdr:pic>
    <xdr:clientData/>
  </xdr:twoCellAnchor>
  <xdr:twoCellAnchor editAs="oneCell">
    <xdr:from>
      <xdr:col>21</xdr:col>
      <xdr:colOff>634999</xdr:colOff>
      <xdr:row>110</xdr:row>
      <xdr:rowOff>13510</xdr:rowOff>
    </xdr:from>
    <xdr:to>
      <xdr:col>25</xdr:col>
      <xdr:colOff>467721</xdr:colOff>
      <xdr:row>123</xdr:row>
      <xdr:rowOff>26745</xdr:rowOff>
    </xdr:to>
    <xdr:pic>
      <xdr:nvPicPr>
        <xdr:cNvPr id="17" name="Picture 16">
          <a:extLst>
            <a:ext uri="{FF2B5EF4-FFF2-40B4-BE49-F238E27FC236}">
              <a16:creationId xmlns:a16="http://schemas.microsoft.com/office/drawing/2014/main" id="{11E0F4BB-E70B-0944-B391-E665E8E76151}"/>
            </a:ext>
          </a:extLst>
        </xdr:cNvPr>
        <xdr:cNvPicPr>
          <a:picLocks noChangeAspect="1"/>
        </xdr:cNvPicPr>
      </xdr:nvPicPr>
      <xdr:blipFill>
        <a:blip xmlns:r="http://schemas.openxmlformats.org/officeDocument/2006/relationships" r:embed="rId12"/>
        <a:stretch>
          <a:fillRect/>
        </a:stretch>
      </xdr:blipFill>
      <xdr:spPr>
        <a:xfrm>
          <a:off x="19239148" y="21198191"/>
          <a:ext cx="2534850" cy="2472171"/>
        </a:xfrm>
        <a:prstGeom prst="rect">
          <a:avLst/>
        </a:prstGeom>
      </xdr:spPr>
    </xdr:pic>
    <xdr:clientData/>
  </xdr:twoCellAnchor>
  <xdr:twoCellAnchor editAs="oneCell">
    <xdr:from>
      <xdr:col>11</xdr:col>
      <xdr:colOff>337767</xdr:colOff>
      <xdr:row>124</xdr:row>
      <xdr:rowOff>27021</xdr:rowOff>
    </xdr:from>
    <xdr:to>
      <xdr:col>16</xdr:col>
      <xdr:colOff>418831</xdr:colOff>
      <xdr:row>138</xdr:row>
      <xdr:rowOff>23634</xdr:rowOff>
    </xdr:to>
    <xdr:pic>
      <xdr:nvPicPr>
        <xdr:cNvPr id="18" name="Picture 17">
          <a:extLst>
            <a:ext uri="{FF2B5EF4-FFF2-40B4-BE49-F238E27FC236}">
              <a16:creationId xmlns:a16="http://schemas.microsoft.com/office/drawing/2014/main" id="{ED3B73C5-CEF5-814C-A5C5-06CD95BD1A9C}"/>
            </a:ext>
          </a:extLst>
        </xdr:cNvPr>
        <xdr:cNvPicPr>
          <a:picLocks noChangeAspect="1"/>
        </xdr:cNvPicPr>
      </xdr:nvPicPr>
      <xdr:blipFill>
        <a:blip xmlns:r="http://schemas.openxmlformats.org/officeDocument/2006/relationships" r:embed="rId13"/>
        <a:stretch>
          <a:fillRect/>
        </a:stretch>
      </xdr:blipFill>
      <xdr:spPr>
        <a:xfrm>
          <a:off x="12186597" y="23859787"/>
          <a:ext cx="3458723" cy="2644698"/>
        </a:xfrm>
        <a:prstGeom prst="rect">
          <a:avLst/>
        </a:prstGeom>
      </xdr:spPr>
    </xdr:pic>
    <xdr:clientData/>
  </xdr:twoCellAnchor>
  <xdr:twoCellAnchor editAs="oneCell">
    <xdr:from>
      <xdr:col>17</xdr:col>
      <xdr:colOff>418830</xdr:colOff>
      <xdr:row>123</xdr:row>
      <xdr:rowOff>135107</xdr:rowOff>
    </xdr:from>
    <xdr:to>
      <xdr:col>23</xdr:col>
      <xdr:colOff>618177</xdr:colOff>
      <xdr:row>139</xdr:row>
      <xdr:rowOff>3426</xdr:rowOff>
    </xdr:to>
    <xdr:pic>
      <xdr:nvPicPr>
        <xdr:cNvPr id="19" name="Picture 18">
          <a:extLst>
            <a:ext uri="{FF2B5EF4-FFF2-40B4-BE49-F238E27FC236}">
              <a16:creationId xmlns:a16="http://schemas.microsoft.com/office/drawing/2014/main" id="{9BF1548E-A3D7-BA42-8F07-CC9E5ADF48E0}"/>
            </a:ext>
          </a:extLst>
        </xdr:cNvPr>
        <xdr:cNvPicPr>
          <a:picLocks noChangeAspect="1"/>
        </xdr:cNvPicPr>
      </xdr:nvPicPr>
      <xdr:blipFill>
        <a:blip xmlns:r="http://schemas.openxmlformats.org/officeDocument/2006/relationships" r:embed="rId14"/>
        <a:stretch>
          <a:fillRect/>
        </a:stretch>
      </xdr:blipFill>
      <xdr:spPr>
        <a:xfrm>
          <a:off x="16320851" y="23778724"/>
          <a:ext cx="4252539" cy="28947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I27" sqref="I27"/>
    </sheetView>
  </sheetViews>
  <sheetFormatPr baseColWidth="10" defaultColWidth="8.83203125" defaultRowHeight="15"/>
  <sheetData>
    <row r="13" spans="2:2" ht="16">
      <c r="B13" s="68" t="s">
        <v>0</v>
      </c>
    </row>
    <row r="14" spans="2:2">
      <c r="B14" s="69" t="s">
        <v>15</v>
      </c>
    </row>
    <row r="15" spans="2:2">
      <c r="B15" s="69" t="s">
        <v>16</v>
      </c>
    </row>
    <row r="16" spans="2:2">
      <c r="B16" s="69" t="s">
        <v>17</v>
      </c>
    </row>
    <row r="17" spans="2:2">
      <c r="B17" s="69" t="s">
        <v>18</v>
      </c>
    </row>
    <row r="18" spans="2:2">
      <c r="B18" s="69" t="s">
        <v>20</v>
      </c>
    </row>
    <row r="19" spans="2:2">
      <c r="B19" s="69"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D25" sqref="AD2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5" t="s">
        <v>19</v>
      </c>
    </row>
    <row r="2" spans="25:25" ht="17">
      <c r="Y2" s="15"/>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J15" sqref="J15"/>
    </sheetView>
  </sheetViews>
  <sheetFormatPr baseColWidth="10" defaultColWidth="8.83203125" defaultRowHeight="15"/>
  <cols>
    <col min="1" max="1" width="4.6640625" customWidth="1"/>
    <col min="2" max="2" width="22.33203125" customWidth="1"/>
    <col min="3" max="3" width="23.1640625" customWidth="1"/>
    <col min="4" max="4" width="45.6640625" customWidth="1"/>
    <col min="5" max="5" width="35.33203125" customWidth="1"/>
  </cols>
  <sheetData>
    <row r="1" spans="2:9">
      <c r="I1" s="16" t="s">
        <v>19</v>
      </c>
    </row>
    <row r="5" spans="2:9" ht="16" thickBot="1"/>
    <row r="6" spans="2:9" ht="24.5" customHeight="1" thickTop="1" thickBot="1">
      <c r="B6" s="70" t="s">
        <v>6</v>
      </c>
      <c r="C6" s="71" t="s">
        <v>7</v>
      </c>
      <c r="D6" s="71" t="s">
        <v>8</v>
      </c>
      <c r="E6" s="72" t="s">
        <v>9</v>
      </c>
    </row>
    <row r="7" spans="2:9" ht="113" thickTop="1">
      <c r="B7" s="6" t="s">
        <v>10</v>
      </c>
      <c r="C7" s="31" t="s">
        <v>27</v>
      </c>
      <c r="D7" s="29" t="s">
        <v>25</v>
      </c>
      <c r="E7" s="30" t="s">
        <v>26</v>
      </c>
    </row>
    <row r="8" spans="2:9" ht="80">
      <c r="B8" s="7" t="s">
        <v>11</v>
      </c>
      <c r="C8" s="32" t="s">
        <v>28</v>
      </c>
      <c r="D8" s="33" t="s">
        <v>29</v>
      </c>
      <c r="E8" s="34" t="s">
        <v>30</v>
      </c>
    </row>
    <row r="9" spans="2:9">
      <c r="B9" s="7" t="s">
        <v>12</v>
      </c>
      <c r="C9" s="8" t="s">
        <v>26</v>
      </c>
      <c r="D9" s="8" t="s">
        <v>26</v>
      </c>
      <c r="E9" s="9" t="s">
        <v>26</v>
      </c>
    </row>
    <row r="10" spans="2:9">
      <c r="B10" s="7" t="s">
        <v>13</v>
      </c>
      <c r="C10" s="8" t="s">
        <v>26</v>
      </c>
      <c r="D10" s="8" t="s">
        <v>26</v>
      </c>
      <c r="E10" s="9" t="s">
        <v>26</v>
      </c>
    </row>
    <row r="11" spans="2:9">
      <c r="B11" s="7"/>
      <c r="C11" s="8"/>
      <c r="D11" s="8"/>
      <c r="E11" s="9"/>
    </row>
    <row r="12" spans="2:9">
      <c r="B12" s="7"/>
      <c r="C12" s="8"/>
      <c r="D12" s="8"/>
      <c r="E12" s="9"/>
    </row>
    <row r="13" spans="2:9">
      <c r="B13" s="7"/>
      <c r="C13" s="8"/>
      <c r="D13" s="8"/>
      <c r="E13" s="9"/>
    </row>
    <row r="14" spans="2:9">
      <c r="B14" s="7"/>
      <c r="C14" s="8"/>
      <c r="D14" s="8"/>
      <c r="E14" s="9"/>
    </row>
    <row r="15" spans="2:9">
      <c r="B15" s="7"/>
      <c r="C15" s="8"/>
      <c r="D15" s="8"/>
      <c r="E15" s="9"/>
    </row>
    <row r="16" spans="2:9">
      <c r="B16" s="7"/>
      <c r="C16" s="8"/>
      <c r="D16" s="8"/>
      <c r="E16" s="9"/>
    </row>
    <row r="17" spans="2:5">
      <c r="B17" s="7"/>
      <c r="C17" s="8"/>
      <c r="D17" s="8"/>
      <c r="E17" s="9"/>
    </row>
    <row r="18" spans="2:5">
      <c r="B18" s="7"/>
      <c r="C18" s="8"/>
      <c r="D18" s="8"/>
      <c r="E18" s="9"/>
    </row>
    <row r="19" spans="2:5">
      <c r="B19" s="7"/>
      <c r="C19" s="8"/>
      <c r="D19" s="8"/>
      <c r="E19" s="9"/>
    </row>
    <row r="20" spans="2:5" ht="16" thickBot="1">
      <c r="B20" s="10"/>
      <c r="C20" s="11"/>
      <c r="D20" s="11"/>
      <c r="E20" s="12"/>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2"/>
  <sheetViews>
    <sheetView showGridLines="0" zoomScale="80" zoomScaleNormal="80" workbookViewId="0">
      <selection activeCell="C29" sqref="C29"/>
    </sheetView>
  </sheetViews>
  <sheetFormatPr baseColWidth="10" defaultColWidth="8.83203125" defaultRowHeight="15"/>
  <cols>
    <col min="1" max="1" width="4.5" customWidth="1"/>
    <col min="2" max="2" width="37.1640625" customWidth="1"/>
    <col min="3" max="3" width="46.83203125" customWidth="1"/>
    <col min="4" max="4" width="39.6640625" customWidth="1"/>
    <col min="5" max="5" width="43" customWidth="1"/>
    <col min="6" max="6" width="45" bestFit="1" customWidth="1"/>
  </cols>
  <sheetData>
    <row r="1" spans="2:9">
      <c r="I1" s="16" t="s">
        <v>19</v>
      </c>
    </row>
    <row r="5" spans="2:9" ht="16" thickBot="1"/>
    <row r="6" spans="2:9" ht="23" customHeight="1" thickTop="1" thickBot="1">
      <c r="B6" s="70" t="s">
        <v>1</v>
      </c>
      <c r="C6" s="71" t="s">
        <v>2</v>
      </c>
      <c r="D6" s="71" t="s">
        <v>3</v>
      </c>
      <c r="E6" s="73" t="s">
        <v>39</v>
      </c>
      <c r="F6" s="72" t="s">
        <v>4</v>
      </c>
    </row>
    <row r="7" spans="2:9" ht="16" thickTop="1">
      <c r="B7" s="25" t="s">
        <v>35</v>
      </c>
      <c r="C7" s="24"/>
      <c r="D7" s="24"/>
      <c r="E7" s="36"/>
      <c r="F7" s="23" t="s">
        <v>31</v>
      </c>
    </row>
    <row r="8" spans="2:9">
      <c r="B8" s="26"/>
      <c r="C8" s="35" t="s">
        <v>33</v>
      </c>
      <c r="D8" s="21"/>
      <c r="E8" s="21"/>
      <c r="F8" s="3" t="s">
        <v>32</v>
      </c>
    </row>
    <row r="9" spans="2:9">
      <c r="B9" s="2"/>
      <c r="C9" s="35" t="s">
        <v>34</v>
      </c>
      <c r="D9" s="21"/>
      <c r="E9" s="21"/>
      <c r="F9" s="3" t="s">
        <v>32</v>
      </c>
    </row>
    <row r="10" spans="2:9">
      <c r="B10" s="2"/>
      <c r="C10" s="27"/>
      <c r="D10" s="21" t="s">
        <v>36</v>
      </c>
      <c r="E10" s="21"/>
      <c r="F10" s="3" t="s">
        <v>38</v>
      </c>
    </row>
    <row r="11" spans="2:9">
      <c r="B11" s="2"/>
      <c r="C11" s="27"/>
      <c r="D11" s="21" t="s">
        <v>37</v>
      </c>
      <c r="E11" s="21"/>
      <c r="F11" s="3" t="s">
        <v>38</v>
      </c>
    </row>
    <row r="12" spans="2:9">
      <c r="B12" s="2"/>
      <c r="C12" s="27"/>
      <c r="D12" s="21"/>
      <c r="E12" s="21" t="s">
        <v>40</v>
      </c>
      <c r="F12" s="3"/>
    </row>
    <row r="13" spans="2:9">
      <c r="B13" s="2"/>
      <c r="C13" s="27"/>
      <c r="D13" s="21" t="s">
        <v>242</v>
      </c>
      <c r="E13" s="21"/>
      <c r="F13" s="3" t="s">
        <v>38</v>
      </c>
    </row>
    <row r="14" spans="2:9">
      <c r="B14" s="2" t="s">
        <v>42</v>
      </c>
      <c r="C14" s="27"/>
      <c r="D14" s="21"/>
      <c r="E14" s="21"/>
      <c r="F14" s="3" t="s">
        <v>241</v>
      </c>
    </row>
    <row r="15" spans="2:9">
      <c r="B15" s="2" t="s">
        <v>41</v>
      </c>
      <c r="C15" s="27"/>
      <c r="D15" s="21"/>
      <c r="E15" s="21"/>
      <c r="F15" s="3" t="s">
        <v>241</v>
      </c>
    </row>
    <row r="16" spans="2:9">
      <c r="B16" s="2"/>
      <c r="C16" s="27" t="s">
        <v>43</v>
      </c>
      <c r="D16" s="21"/>
      <c r="E16" s="21"/>
      <c r="F16" s="3" t="s">
        <v>46</v>
      </c>
    </row>
    <row r="17" spans="2:6">
      <c r="B17" s="2"/>
      <c r="C17" s="27" t="s">
        <v>44</v>
      </c>
      <c r="D17" s="21"/>
      <c r="E17" s="21"/>
      <c r="F17" s="3" t="s">
        <v>46</v>
      </c>
    </row>
    <row r="18" spans="2:6">
      <c r="B18" s="2"/>
      <c r="C18" s="27" t="s">
        <v>45</v>
      </c>
      <c r="D18" s="21"/>
      <c r="E18" s="21"/>
      <c r="F18" s="3" t="s">
        <v>46</v>
      </c>
    </row>
    <row r="19" spans="2:6">
      <c r="B19" s="2"/>
      <c r="C19" s="27"/>
      <c r="D19" s="27" t="s">
        <v>47</v>
      </c>
      <c r="E19" s="21"/>
      <c r="F19" s="3" t="s">
        <v>38</v>
      </c>
    </row>
    <row r="20" spans="2:6">
      <c r="B20" s="2"/>
      <c r="C20" s="27"/>
      <c r="D20" s="21"/>
      <c r="E20" s="21"/>
      <c r="F20" s="3"/>
    </row>
    <row r="21" spans="2:6" ht="16" thickBot="1">
      <c r="B21" s="4"/>
      <c r="C21" s="28"/>
      <c r="D21" s="22"/>
      <c r="E21" s="22"/>
      <c r="F21" s="5"/>
    </row>
    <row r="22" spans="2:6" ht="16" thickTop="1"/>
  </sheetData>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5"/>
  <sheetViews>
    <sheetView showGridLines="0" zoomScale="80" zoomScaleNormal="80" workbookViewId="0">
      <selection activeCell="I14" sqref="I14"/>
    </sheetView>
  </sheetViews>
  <sheetFormatPr baseColWidth="10" defaultColWidth="8.83203125" defaultRowHeight="15"/>
  <cols>
    <col min="1" max="1" width="4.33203125" customWidth="1"/>
    <col min="2" max="2" width="22" bestFit="1" customWidth="1"/>
    <col min="3" max="3" width="21.5" bestFit="1" customWidth="1"/>
    <col min="4" max="4" width="28" customWidth="1"/>
    <col min="5" max="5" width="43" customWidth="1"/>
  </cols>
  <sheetData>
    <row r="1" spans="2:11">
      <c r="K1" s="16" t="s">
        <v>19</v>
      </c>
    </row>
    <row r="5" spans="2:11" ht="16" thickBot="1"/>
    <row r="6" spans="2:11" ht="21.5" customHeight="1" thickTop="1" thickBot="1">
      <c r="B6" s="70" t="s">
        <v>6</v>
      </c>
      <c r="C6" s="71" t="s">
        <v>5</v>
      </c>
      <c r="D6" s="71" t="s">
        <v>14</v>
      </c>
      <c r="E6" s="72" t="s">
        <v>23</v>
      </c>
    </row>
    <row r="7" spans="2:11" ht="49" thickTop="1">
      <c r="B7" s="13" t="s">
        <v>243</v>
      </c>
      <c r="C7" s="14" t="s">
        <v>247</v>
      </c>
      <c r="D7" s="14" t="s">
        <v>244</v>
      </c>
      <c r="E7" s="67" t="s">
        <v>245</v>
      </c>
    </row>
    <row r="8" spans="2:11" ht="48">
      <c r="B8" s="13" t="s">
        <v>243</v>
      </c>
      <c r="C8" s="8" t="s">
        <v>248</v>
      </c>
      <c r="D8" s="8" t="s">
        <v>246</v>
      </c>
      <c r="E8" s="34" t="s">
        <v>250</v>
      </c>
    </row>
    <row r="9" spans="2:11" ht="48">
      <c r="B9" s="13" t="s">
        <v>243</v>
      </c>
      <c r="C9" s="8" t="s">
        <v>252</v>
      </c>
      <c r="D9" s="8" t="s">
        <v>249</v>
      </c>
      <c r="E9" s="34" t="s">
        <v>251</v>
      </c>
    </row>
    <row r="10" spans="2:11" ht="32">
      <c r="B10" s="13" t="s">
        <v>243</v>
      </c>
      <c r="C10" s="8" t="s">
        <v>254</v>
      </c>
      <c r="D10" s="8" t="s">
        <v>255</v>
      </c>
      <c r="E10" s="34" t="s">
        <v>256</v>
      </c>
    </row>
    <row r="11" spans="2:11" ht="48">
      <c r="B11" s="13" t="s">
        <v>243</v>
      </c>
      <c r="C11" s="8" t="s">
        <v>253</v>
      </c>
      <c r="D11" s="8" t="s">
        <v>254</v>
      </c>
      <c r="E11" s="34" t="s">
        <v>257</v>
      </c>
    </row>
    <row r="12" spans="2:11" ht="16">
      <c r="B12" s="13" t="s">
        <v>243</v>
      </c>
      <c r="C12" s="8" t="s">
        <v>261</v>
      </c>
      <c r="D12" s="8" t="s">
        <v>259</v>
      </c>
      <c r="E12" s="34" t="s">
        <v>260</v>
      </c>
    </row>
    <row r="13" spans="2:11" ht="32">
      <c r="B13" s="13" t="s">
        <v>243</v>
      </c>
      <c r="C13" s="8" t="s">
        <v>258</v>
      </c>
      <c r="D13" s="18" t="s">
        <v>261</v>
      </c>
      <c r="E13" s="34" t="s">
        <v>262</v>
      </c>
    </row>
    <row r="14" spans="2:11" ht="32">
      <c r="B14" s="13" t="s">
        <v>243</v>
      </c>
      <c r="C14" s="8" t="s">
        <v>263</v>
      </c>
      <c r="D14" s="8" t="s">
        <v>264</v>
      </c>
      <c r="E14" s="34" t="s">
        <v>265</v>
      </c>
    </row>
    <row r="15" spans="2:11" ht="48">
      <c r="B15" s="13" t="s">
        <v>243</v>
      </c>
      <c r="C15" s="8" t="s">
        <v>266</v>
      </c>
      <c r="D15" s="8" t="s">
        <v>263</v>
      </c>
      <c r="E15" s="34" t="s">
        <v>267</v>
      </c>
    </row>
    <row r="16" spans="2:11" ht="48">
      <c r="B16" s="13" t="s">
        <v>268</v>
      </c>
      <c r="C16" s="8" t="s">
        <v>98</v>
      </c>
      <c r="D16" s="8" t="s">
        <v>269</v>
      </c>
      <c r="E16" s="34" t="s">
        <v>270</v>
      </c>
    </row>
    <row r="17" spans="2:5" ht="32">
      <c r="B17" s="13" t="s">
        <v>268</v>
      </c>
      <c r="C17" s="8" t="s">
        <v>271</v>
      </c>
      <c r="D17" s="19" t="s">
        <v>254</v>
      </c>
      <c r="E17" s="34" t="s">
        <v>272</v>
      </c>
    </row>
    <row r="18" spans="2:5" ht="335">
      <c r="B18" s="13" t="s">
        <v>268</v>
      </c>
      <c r="C18" s="8" t="s">
        <v>281</v>
      </c>
      <c r="D18" s="19" t="s">
        <v>282</v>
      </c>
      <c r="E18" s="34" t="s">
        <v>283</v>
      </c>
    </row>
    <row r="19" spans="2:5" ht="64">
      <c r="B19" s="7" t="s">
        <v>273</v>
      </c>
      <c r="C19" s="8" t="s">
        <v>274</v>
      </c>
      <c r="D19" s="19" t="s">
        <v>100</v>
      </c>
      <c r="E19" s="34" t="s">
        <v>275</v>
      </c>
    </row>
    <row r="20" spans="2:5" ht="80">
      <c r="B20" s="7" t="s">
        <v>273</v>
      </c>
      <c r="C20" s="8" t="s">
        <v>276</v>
      </c>
      <c r="D20" s="19" t="s">
        <v>139</v>
      </c>
      <c r="E20" s="34" t="s">
        <v>277</v>
      </c>
    </row>
    <row r="21" spans="2:5" ht="32">
      <c r="B21" s="7" t="s">
        <v>273</v>
      </c>
      <c r="C21" s="8" t="s">
        <v>278</v>
      </c>
      <c r="D21" s="19" t="s">
        <v>279</v>
      </c>
      <c r="E21" s="34" t="s">
        <v>280</v>
      </c>
    </row>
    <row r="22" spans="2:5">
      <c r="B22" s="7"/>
      <c r="C22" s="8"/>
      <c r="D22" s="19"/>
      <c r="E22" s="34"/>
    </row>
    <row r="23" spans="2:5">
      <c r="B23" s="7"/>
      <c r="C23" s="8"/>
      <c r="D23" s="19"/>
      <c r="E23" s="9"/>
    </row>
    <row r="24" spans="2:5" ht="16" thickBot="1">
      <c r="B24" s="10"/>
      <c r="C24" s="11"/>
      <c r="D24" s="20"/>
      <c r="E24" s="12"/>
    </row>
    <row r="25" spans="2:5" ht="16"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405"/>
  <sheetViews>
    <sheetView showGridLines="0" zoomScale="75" zoomScaleNormal="64" workbookViewId="0">
      <selection activeCell="Q7" sqref="Q7"/>
    </sheetView>
  </sheetViews>
  <sheetFormatPr baseColWidth="10" defaultColWidth="8.83203125" defaultRowHeight="15"/>
  <cols>
    <col min="1" max="1" width="10.1640625" customWidth="1"/>
    <col min="4" max="5" width="9.1640625" bestFit="1" customWidth="1"/>
    <col min="10" max="10" width="9.5" bestFit="1" customWidth="1"/>
    <col min="11" max="11" width="9.83203125" bestFit="1" customWidth="1"/>
    <col min="12" max="12" width="9.33203125" bestFit="1" customWidth="1"/>
    <col min="13" max="13" width="9.5" bestFit="1" customWidth="1"/>
    <col min="14" max="14" width="9.33203125" customWidth="1"/>
    <col min="15" max="15" width="10.33203125" bestFit="1" customWidth="1"/>
    <col min="16" max="16" width="9.6640625" bestFit="1" customWidth="1"/>
    <col min="18" max="19" width="9" bestFit="1" customWidth="1"/>
    <col min="20" max="20" width="9.1640625" bestFit="1" customWidth="1"/>
    <col min="21" max="21" width="9.6640625" bestFit="1" customWidth="1"/>
    <col min="22" max="22" width="9.1640625" bestFit="1" customWidth="1"/>
    <col min="24" max="24" width="9.33203125" bestFit="1" customWidth="1"/>
    <col min="25" max="25" width="9.5" bestFit="1" customWidth="1"/>
    <col min="26" max="26" width="9" bestFit="1" customWidth="1"/>
    <col min="29" max="29" width="9.1640625" bestFit="1" customWidth="1"/>
    <col min="30" max="30" width="9.83203125" customWidth="1"/>
    <col min="36" max="36" width="9.1640625" bestFit="1" customWidth="1"/>
    <col min="37" max="37" width="9" bestFit="1" customWidth="1"/>
    <col min="38" max="38" width="10.33203125" bestFit="1" customWidth="1"/>
    <col min="39" max="39" width="9.33203125" bestFit="1" customWidth="1"/>
    <col min="40" max="41" width="9.1640625" bestFit="1" customWidth="1"/>
    <col min="43" max="43" width="9.1640625" bestFit="1" customWidth="1"/>
    <col min="44" max="46" width="9" bestFit="1" customWidth="1"/>
  </cols>
  <sheetData>
    <row r="1" spans="1:52">
      <c r="Q1" s="16" t="s">
        <v>19</v>
      </c>
    </row>
    <row r="10" spans="1:52">
      <c r="A10" s="88">
        <v>1</v>
      </c>
      <c r="B10" s="38" t="s">
        <v>48</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row>
    <row r="11" spans="1:52">
      <c r="A11" s="88"/>
      <c r="B11" s="38" t="s">
        <v>49</v>
      </c>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row>
    <row r="13" spans="1:52">
      <c r="B13" s="39" t="s">
        <v>158</v>
      </c>
      <c r="J13" s="39" t="s">
        <v>154</v>
      </c>
      <c r="O13" s="39" t="s">
        <v>157</v>
      </c>
      <c r="X13" s="39" t="s">
        <v>159</v>
      </c>
    </row>
    <row r="15" spans="1:52">
      <c r="J15" s="42" t="s">
        <v>153</v>
      </c>
      <c r="K15" s="42" t="s">
        <v>105</v>
      </c>
      <c r="L15" s="42" t="s">
        <v>107</v>
      </c>
      <c r="X15" s="45" t="s">
        <v>155</v>
      </c>
      <c r="Y15" s="42" t="s">
        <v>105</v>
      </c>
      <c r="Z15" s="42" t="s">
        <v>107</v>
      </c>
    </row>
    <row r="16" spans="1:52">
      <c r="J16" s="46">
        <v>0</v>
      </c>
      <c r="K16" s="41">
        <v>6204182</v>
      </c>
      <c r="L16" s="43">
        <f>K16/K23</f>
        <v>0.19145838591675401</v>
      </c>
      <c r="X16" s="45">
        <v>0</v>
      </c>
      <c r="Y16" s="41">
        <v>218769</v>
      </c>
      <c r="Z16" s="43">
        <f>Y16/Y40</f>
        <v>6.7511171704218807E-3</v>
      </c>
    </row>
    <row r="17" spans="10:26">
      <c r="J17" s="46">
        <v>1</v>
      </c>
      <c r="K17" s="41">
        <v>5660230</v>
      </c>
      <c r="L17" s="43">
        <f>K17/K23</f>
        <v>0.17467226134204134</v>
      </c>
      <c r="X17" s="45">
        <v>1</v>
      </c>
      <c r="Y17" s="41">
        <v>115700</v>
      </c>
      <c r="Z17" s="43">
        <f>Y17/Y40</f>
        <v>3.570452196690626E-3</v>
      </c>
    </row>
    <row r="18" spans="10:26">
      <c r="J18" s="46">
        <v>2</v>
      </c>
      <c r="K18" s="41">
        <v>4213830</v>
      </c>
      <c r="L18" s="43">
        <f>K18/K23</f>
        <v>0.13003697994797633</v>
      </c>
      <c r="X18" s="45">
        <v>2</v>
      </c>
      <c r="Y18" s="41">
        <v>69375</v>
      </c>
      <c r="Z18" s="43">
        <f>Y18/Y40</f>
        <v>2.1408826373847207E-3</v>
      </c>
    </row>
    <row r="19" spans="10:26">
      <c r="J19" s="46">
        <v>3</v>
      </c>
      <c r="K19" s="41">
        <v>3840534</v>
      </c>
      <c r="L19" s="43">
        <f>K19/K23</f>
        <v>0.11851722607402797</v>
      </c>
      <c r="X19" s="45">
        <v>3</v>
      </c>
      <c r="Y19" s="41">
        <v>51281</v>
      </c>
      <c r="Z19" s="43">
        <f>Y19/Y40</f>
        <v>1.5825095859852375E-3</v>
      </c>
    </row>
    <row r="20" spans="10:26">
      <c r="J20" s="46">
        <v>4</v>
      </c>
      <c r="K20" s="41">
        <v>3783802</v>
      </c>
      <c r="L20" s="43">
        <f>K20/K23</f>
        <v>0.11676650097443719</v>
      </c>
      <c r="X20" s="45">
        <v>4</v>
      </c>
      <c r="Y20" s="41">
        <v>53242</v>
      </c>
      <c r="Z20" s="43">
        <f>Y20/Y40</f>
        <v>1.6430252018686457E-3</v>
      </c>
    </row>
    <row r="21" spans="10:26">
      <c r="J21" s="46">
        <v>5</v>
      </c>
      <c r="K21" s="41">
        <v>4205791</v>
      </c>
      <c r="L21" s="43">
        <f>K21/K23</f>
        <v>0.12978889986838085</v>
      </c>
      <c r="X21" s="45">
        <v>5</v>
      </c>
      <c r="Y21" s="41">
        <v>87961</v>
      </c>
      <c r="Z21" s="43">
        <f>Y21/Y40</f>
        <v>2.7144385970017644E-3</v>
      </c>
    </row>
    <row r="22" spans="10:26">
      <c r="J22" s="46">
        <v>6</v>
      </c>
      <c r="K22" s="41">
        <v>4496490</v>
      </c>
      <c r="L22" s="43">
        <f>K22/K23</f>
        <v>0.13875974587638232</v>
      </c>
      <c r="X22" s="45">
        <v>6</v>
      </c>
      <c r="Y22" s="41">
        <v>290493</v>
      </c>
      <c r="Z22" s="43">
        <f>Y22/Y40</f>
        <v>8.9644889366745899E-3</v>
      </c>
    </row>
    <row r="23" spans="10:26">
      <c r="J23" s="41" t="s">
        <v>106</v>
      </c>
      <c r="K23" s="41">
        <f>SUM(K16:K22)</f>
        <v>32404859</v>
      </c>
      <c r="L23" s="43">
        <f>SUM(L16:L22)</f>
        <v>0.99999999999999989</v>
      </c>
      <c r="X23" s="45">
        <v>7</v>
      </c>
      <c r="Y23" s="41">
        <v>891054</v>
      </c>
      <c r="Z23" s="43">
        <f>Y23/Y40</f>
        <v>2.7497542883923674E-2</v>
      </c>
    </row>
    <row r="24" spans="10:26">
      <c r="X24" s="45">
        <v>8</v>
      </c>
      <c r="Y24" s="41">
        <v>1718118</v>
      </c>
      <c r="Z24" s="43">
        <f>Y24/Y40</f>
        <v>5.3020381912478001E-2</v>
      </c>
    </row>
    <row r="25" spans="10:26">
      <c r="J25" s="51" t="s">
        <v>50</v>
      </c>
      <c r="K25" s="37"/>
      <c r="L25" s="37"/>
      <c r="X25" s="45">
        <v>9</v>
      </c>
      <c r="Y25" s="41">
        <v>2454203</v>
      </c>
      <c r="Z25" s="43">
        <f>Y25/Y40</f>
        <v>7.5735648163135036E-2</v>
      </c>
    </row>
    <row r="26" spans="10:26">
      <c r="J26" s="37"/>
      <c r="K26" s="51" t="s">
        <v>145</v>
      </c>
      <c r="L26" s="37"/>
      <c r="X26" s="45">
        <v>10</v>
      </c>
      <c r="Y26" s="41">
        <v>2761760</v>
      </c>
      <c r="Z26" s="43">
        <f>Y26/Y40</f>
        <v>8.5226724794574785E-2</v>
      </c>
    </row>
    <row r="27" spans="10:26">
      <c r="J27" s="56">
        <v>0</v>
      </c>
      <c r="K27" s="40" t="s">
        <v>146</v>
      </c>
      <c r="L27" s="40"/>
      <c r="X27" s="45">
        <v>11</v>
      </c>
      <c r="Y27" s="41">
        <v>2736140</v>
      </c>
      <c r="Z27" s="43">
        <f>Y27/Y40</f>
        <v>8.44361026227579E-2</v>
      </c>
    </row>
    <row r="28" spans="10:26">
      <c r="J28" s="56">
        <v>1</v>
      </c>
      <c r="K28" s="40" t="s">
        <v>147</v>
      </c>
      <c r="L28" s="40"/>
      <c r="X28" s="45">
        <v>12</v>
      </c>
      <c r="Y28" s="41">
        <v>2618532</v>
      </c>
      <c r="Z28" s="43">
        <f>Y28/Y40</f>
        <v>8.0806770367369912E-2</v>
      </c>
    </row>
    <row r="29" spans="10:26">
      <c r="J29" s="56">
        <v>2</v>
      </c>
      <c r="K29" s="40" t="s">
        <v>148</v>
      </c>
      <c r="L29" s="40"/>
      <c r="X29" s="45">
        <v>13</v>
      </c>
      <c r="Y29" s="41">
        <v>2660954</v>
      </c>
      <c r="Z29" s="43">
        <f>Y29/Y40</f>
        <v>8.2115895026730404E-2</v>
      </c>
    </row>
    <row r="30" spans="10:26">
      <c r="J30" s="56">
        <v>3</v>
      </c>
      <c r="K30" s="38" t="s">
        <v>149</v>
      </c>
      <c r="L30" s="38"/>
      <c r="X30" s="45">
        <v>14</v>
      </c>
      <c r="Y30" s="41">
        <v>2689136</v>
      </c>
      <c r="Z30" s="43">
        <f>Y30/Y40</f>
        <v>8.2985579415728983E-2</v>
      </c>
    </row>
    <row r="31" spans="10:26">
      <c r="J31" s="56">
        <v>4</v>
      </c>
      <c r="K31" s="38" t="s">
        <v>150</v>
      </c>
      <c r="L31" s="38"/>
      <c r="X31" s="45">
        <v>15</v>
      </c>
      <c r="Y31" s="41">
        <v>2662144</v>
      </c>
      <c r="Z31" s="43">
        <f>Y31/Y40</f>
        <v>8.2152617914492396E-2</v>
      </c>
    </row>
    <row r="32" spans="10:26">
      <c r="J32" s="56">
        <v>5</v>
      </c>
      <c r="K32" s="38" t="s">
        <v>151</v>
      </c>
      <c r="L32" s="38"/>
      <c r="X32" s="45">
        <v>16</v>
      </c>
      <c r="Y32" s="41">
        <v>2535202</v>
      </c>
      <c r="Z32" s="43">
        <f>Y32/Y40</f>
        <v>7.8235242436944408E-2</v>
      </c>
    </row>
    <row r="33" spans="1:52">
      <c r="J33" s="56">
        <v>6</v>
      </c>
      <c r="K33" s="38" t="s">
        <v>152</v>
      </c>
      <c r="L33" s="38"/>
      <c r="X33" s="45">
        <v>17</v>
      </c>
      <c r="Y33" s="41">
        <v>2087654</v>
      </c>
      <c r="Z33" s="43">
        <f>Y33/Y40</f>
        <v>6.4424103804926289E-2</v>
      </c>
    </row>
    <row r="34" spans="1:52">
      <c r="J34" s="38"/>
      <c r="K34" s="38"/>
      <c r="L34" s="38"/>
      <c r="X34" s="45">
        <v>18</v>
      </c>
      <c r="Y34" s="41">
        <v>1636502</v>
      </c>
      <c r="Z34" s="43">
        <f>Y34/Y40</f>
        <v>5.0501747284257589E-2</v>
      </c>
    </row>
    <row r="35" spans="1:52">
      <c r="X35" s="45">
        <v>19</v>
      </c>
      <c r="Y35" s="41">
        <v>1258305</v>
      </c>
      <c r="Z35" s="43">
        <f>Y35/Y40</f>
        <v>3.8830750659955039E-2</v>
      </c>
    </row>
    <row r="36" spans="1:52">
      <c r="X36" s="45">
        <v>20</v>
      </c>
      <c r="Y36" s="41">
        <v>976156</v>
      </c>
      <c r="Z36" s="43">
        <f>Y36/Y40</f>
        <v>3.0123753971588025E-2</v>
      </c>
    </row>
    <row r="37" spans="1:52">
      <c r="X37" s="45">
        <v>21</v>
      </c>
      <c r="Y37" s="41">
        <v>795637</v>
      </c>
      <c r="Z37" s="43">
        <f>Y37/Y40</f>
        <v>2.4553015336372858E-2</v>
      </c>
    </row>
    <row r="38" spans="1:52">
      <c r="X38" s="45">
        <v>22</v>
      </c>
      <c r="Y38" s="41">
        <v>634225</v>
      </c>
      <c r="Z38" s="43">
        <f>Y38/Y40</f>
        <v>1.9571910496509182E-2</v>
      </c>
    </row>
    <row r="39" spans="1:52">
      <c r="B39" s="59"/>
      <c r="C39" s="58"/>
      <c r="D39" s="58"/>
      <c r="E39" s="58"/>
      <c r="F39" s="58"/>
      <c r="G39" s="58"/>
      <c r="H39" s="58"/>
      <c r="I39" s="58"/>
      <c r="J39" s="58"/>
      <c r="K39" s="58"/>
      <c r="L39" s="58"/>
      <c r="M39" s="58"/>
      <c r="N39" s="58"/>
      <c r="O39" s="60"/>
      <c r="X39" s="45">
        <v>23</v>
      </c>
      <c r="Y39" s="41">
        <v>402316</v>
      </c>
      <c r="Z39" s="43">
        <f>Y39/Y40</f>
        <v>1.2415298582228054E-2</v>
      </c>
    </row>
    <row r="40" spans="1:52">
      <c r="B40" s="61" t="s">
        <v>156</v>
      </c>
      <c r="O40" s="62"/>
      <c r="X40" s="45" t="s">
        <v>106</v>
      </c>
      <c r="Y40" s="41">
        <f>SUM(Y16:Y39)</f>
        <v>32404859</v>
      </c>
      <c r="Z40" s="43">
        <f>SUM(Z16:Z39)</f>
        <v>1</v>
      </c>
    </row>
    <row r="41" spans="1:52">
      <c r="B41" s="63"/>
      <c r="C41" s="57"/>
      <c r="D41" s="57"/>
      <c r="E41" s="57"/>
      <c r="F41" s="57"/>
      <c r="G41" s="57"/>
      <c r="H41" s="57"/>
      <c r="I41" s="57"/>
      <c r="J41" s="57"/>
      <c r="K41" s="57"/>
      <c r="L41" s="57"/>
      <c r="M41" s="57"/>
      <c r="N41" s="57"/>
      <c r="O41" s="64"/>
    </row>
    <row r="43" spans="1:52">
      <c r="A43" s="88">
        <v>2</v>
      </c>
      <c r="B43" s="38" t="s">
        <v>51</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row>
    <row r="44" spans="1:52">
      <c r="A44" s="88"/>
      <c r="B44" s="38" t="s">
        <v>52</v>
      </c>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row>
    <row r="46" spans="1:52">
      <c r="B46" s="39" t="s">
        <v>160</v>
      </c>
      <c r="K46" s="39"/>
      <c r="N46" s="39" t="s">
        <v>161</v>
      </c>
    </row>
    <row r="50" spans="10:12">
      <c r="J50" s="51" t="s">
        <v>50</v>
      </c>
      <c r="K50" s="37"/>
      <c r="L50" s="37"/>
    </row>
    <row r="51" spans="10:12">
      <c r="J51" s="37"/>
      <c r="K51" s="51" t="s">
        <v>145</v>
      </c>
      <c r="L51" s="37"/>
    </row>
    <row r="52" spans="10:12">
      <c r="J52" s="56">
        <v>0</v>
      </c>
      <c r="K52" s="40" t="s">
        <v>146</v>
      </c>
      <c r="L52" s="40"/>
    </row>
    <row r="53" spans="10:12">
      <c r="J53" s="56">
        <v>1</v>
      </c>
      <c r="K53" s="40" t="s">
        <v>147</v>
      </c>
      <c r="L53" s="40"/>
    </row>
    <row r="54" spans="10:12">
      <c r="J54" s="56">
        <v>2</v>
      </c>
      <c r="K54" s="40" t="s">
        <v>148</v>
      </c>
      <c r="L54" s="40"/>
    </row>
    <row r="55" spans="10:12">
      <c r="J55" s="56">
        <v>3</v>
      </c>
      <c r="K55" s="38" t="s">
        <v>149</v>
      </c>
      <c r="L55" s="38"/>
    </row>
    <row r="56" spans="10:12">
      <c r="J56" s="56">
        <v>4</v>
      </c>
      <c r="K56" s="38" t="s">
        <v>150</v>
      </c>
      <c r="L56" s="38"/>
    </row>
    <row r="57" spans="10:12">
      <c r="J57" s="56">
        <v>5</v>
      </c>
      <c r="K57" s="38" t="s">
        <v>151</v>
      </c>
      <c r="L57" s="38"/>
    </row>
    <row r="58" spans="10:12">
      <c r="J58" s="56">
        <v>6</v>
      </c>
      <c r="K58" s="38" t="s">
        <v>152</v>
      </c>
      <c r="L58" s="38"/>
    </row>
    <row r="59" spans="10:12">
      <c r="J59" s="38"/>
      <c r="K59" s="38"/>
      <c r="L59" s="38"/>
    </row>
    <row r="71" spans="1:52">
      <c r="B71" s="59"/>
      <c r="C71" s="58"/>
      <c r="D71" s="58"/>
      <c r="E71" s="58"/>
      <c r="F71" s="58"/>
      <c r="G71" s="58"/>
      <c r="H71" s="58"/>
      <c r="I71" s="58"/>
      <c r="J71" s="58"/>
      <c r="K71" s="58"/>
      <c r="L71" s="58"/>
      <c r="M71" s="58"/>
      <c r="N71" s="58"/>
      <c r="O71" s="58"/>
      <c r="P71" s="58"/>
      <c r="Q71" s="58"/>
      <c r="R71" s="58"/>
      <c r="S71" s="58"/>
      <c r="T71" s="60"/>
    </row>
    <row r="72" spans="1:52">
      <c r="B72" s="61" t="s">
        <v>162</v>
      </c>
      <c r="T72" s="62"/>
    </row>
    <row r="73" spans="1:52">
      <c r="B73" s="63"/>
      <c r="C73" s="57"/>
      <c r="D73" s="57"/>
      <c r="E73" s="57"/>
      <c r="F73" s="57"/>
      <c r="G73" s="57"/>
      <c r="H73" s="57"/>
      <c r="I73" s="57"/>
      <c r="J73" s="57"/>
      <c r="K73" s="57"/>
      <c r="L73" s="57"/>
      <c r="M73" s="57"/>
      <c r="N73" s="57"/>
      <c r="O73" s="57"/>
      <c r="P73" s="57"/>
      <c r="Q73" s="57"/>
      <c r="R73" s="57"/>
      <c r="S73" s="57"/>
      <c r="T73" s="64"/>
    </row>
    <row r="75" spans="1:52">
      <c r="A75" s="88">
        <v>3</v>
      </c>
      <c r="B75" s="38" t="s">
        <v>53</v>
      </c>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row>
    <row r="76" spans="1:52">
      <c r="A76" s="88"/>
      <c r="B76" s="38" t="s">
        <v>54</v>
      </c>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row>
    <row r="78" spans="1:52">
      <c r="B78" s="39" t="s">
        <v>163</v>
      </c>
      <c r="K78" s="39" t="s">
        <v>164</v>
      </c>
      <c r="S78" s="39" t="s">
        <v>174</v>
      </c>
    </row>
    <row r="81" spans="19:24">
      <c r="S81" s="47" t="s">
        <v>168</v>
      </c>
      <c r="T81" s="48"/>
      <c r="U81" s="42" t="s">
        <v>74</v>
      </c>
      <c r="V81" s="42" t="s">
        <v>75</v>
      </c>
    </row>
    <row r="82" spans="19:24">
      <c r="S82" s="46" t="s">
        <v>169</v>
      </c>
      <c r="T82" s="46"/>
      <c r="U82" s="41">
        <v>417678</v>
      </c>
      <c r="V82" s="43">
        <f>U82/U85</f>
        <v>1.2889363289622707E-2</v>
      </c>
    </row>
    <row r="83" spans="19:24">
      <c r="S83" s="49" t="s">
        <v>166</v>
      </c>
      <c r="T83" s="50"/>
      <c r="U83" s="41">
        <v>21860860</v>
      </c>
      <c r="V83" s="43">
        <f>U83/U85</f>
        <v>0.67461672954663987</v>
      </c>
    </row>
    <row r="84" spans="19:24">
      <c r="S84" s="49" t="s">
        <v>167</v>
      </c>
      <c r="T84" s="50"/>
      <c r="U84" s="41">
        <v>10126321</v>
      </c>
      <c r="V84" s="43">
        <f>U84/U85</f>
        <v>0.31249390716373737</v>
      </c>
    </row>
    <row r="85" spans="19:24">
      <c r="S85" s="49" t="s">
        <v>76</v>
      </c>
      <c r="T85" s="50"/>
      <c r="U85" s="41">
        <f>SUM(U82:U84)</f>
        <v>32404859</v>
      </c>
      <c r="V85" s="44">
        <f>SUM(V82:V84)</f>
        <v>1</v>
      </c>
    </row>
    <row r="89" spans="19:24">
      <c r="S89" s="51" t="s">
        <v>50</v>
      </c>
      <c r="T89" s="37"/>
      <c r="U89" s="37"/>
      <c r="V89" s="37"/>
      <c r="W89" s="37"/>
      <c r="X89" s="37"/>
    </row>
    <row r="90" spans="19:24">
      <c r="S90" s="37"/>
      <c r="T90" s="37"/>
      <c r="U90" s="51" t="s">
        <v>168</v>
      </c>
      <c r="V90" s="37"/>
      <c r="W90" s="37"/>
      <c r="X90" s="37"/>
    </row>
    <row r="91" spans="19:24">
      <c r="S91" s="51" t="s">
        <v>165</v>
      </c>
      <c r="T91" s="38"/>
      <c r="U91" s="40" t="s">
        <v>171</v>
      </c>
      <c r="V91" s="40"/>
      <c r="W91" s="37"/>
      <c r="X91" s="37"/>
    </row>
    <row r="92" spans="19:24">
      <c r="S92" s="51" t="s">
        <v>166</v>
      </c>
      <c r="T92" s="38"/>
      <c r="U92" s="40" t="s">
        <v>172</v>
      </c>
      <c r="V92" s="40"/>
      <c r="W92" s="37"/>
      <c r="X92" s="37"/>
    </row>
    <row r="93" spans="19:24">
      <c r="S93" s="51" t="s">
        <v>167</v>
      </c>
      <c r="T93" s="38"/>
      <c r="U93" s="40" t="s">
        <v>173</v>
      </c>
      <c r="V93" s="40"/>
      <c r="W93" s="37"/>
      <c r="X93" s="37"/>
    </row>
    <row r="94" spans="19:24">
      <c r="S94" s="37"/>
      <c r="T94" s="37"/>
      <c r="U94" s="37"/>
      <c r="V94" s="37"/>
      <c r="W94" s="37"/>
      <c r="X94" s="37"/>
    </row>
    <row r="102" spans="1:52">
      <c r="B102" s="59"/>
      <c r="C102" s="58"/>
      <c r="D102" s="58"/>
      <c r="E102" s="58"/>
      <c r="F102" s="58"/>
      <c r="G102" s="58"/>
      <c r="H102" s="58"/>
      <c r="I102" s="58"/>
      <c r="J102" s="58"/>
      <c r="K102" s="58"/>
      <c r="L102" s="58"/>
      <c r="M102" s="58"/>
      <c r="N102" s="58"/>
      <c r="O102" s="58"/>
      <c r="P102" s="58"/>
      <c r="Q102" s="58"/>
      <c r="R102" s="58"/>
      <c r="S102" s="58"/>
      <c r="T102" s="58"/>
      <c r="U102" s="58"/>
      <c r="V102" s="58"/>
      <c r="W102" s="60"/>
    </row>
    <row r="103" spans="1:52">
      <c r="B103" s="61" t="s">
        <v>170</v>
      </c>
      <c r="W103" s="62"/>
    </row>
    <row r="104" spans="1:52">
      <c r="B104" s="63"/>
      <c r="C104" s="57"/>
      <c r="D104" s="57"/>
      <c r="E104" s="57"/>
      <c r="F104" s="57"/>
      <c r="G104" s="57"/>
      <c r="H104" s="57"/>
      <c r="I104" s="57"/>
      <c r="J104" s="57"/>
      <c r="K104" s="57"/>
      <c r="L104" s="57"/>
      <c r="M104" s="57"/>
      <c r="N104" s="57"/>
      <c r="O104" s="57"/>
      <c r="P104" s="57"/>
      <c r="Q104" s="57"/>
      <c r="R104" s="57"/>
      <c r="S104" s="57"/>
      <c r="T104" s="57"/>
      <c r="U104" s="57"/>
      <c r="V104" s="57"/>
      <c r="W104" s="64"/>
    </row>
    <row r="107" spans="1:52">
      <c r="A107" s="88">
        <v>4</v>
      </c>
      <c r="B107" s="38" t="s">
        <v>55</v>
      </c>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row>
    <row r="108" spans="1:52">
      <c r="A108" s="88"/>
      <c r="B108" s="38" t="s">
        <v>56</v>
      </c>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row>
    <row r="110" spans="1:52">
      <c r="B110" s="39" t="s">
        <v>175</v>
      </c>
      <c r="M110" s="39" t="s">
        <v>176</v>
      </c>
    </row>
    <row r="141" spans="2:18">
      <c r="B141" s="59"/>
      <c r="C141" s="58"/>
      <c r="D141" s="58"/>
      <c r="E141" s="58"/>
      <c r="F141" s="58"/>
      <c r="G141" s="58"/>
      <c r="H141" s="58"/>
      <c r="I141" s="58"/>
      <c r="J141" s="58"/>
      <c r="K141" s="58"/>
      <c r="L141" s="58"/>
      <c r="M141" s="58"/>
      <c r="N141" s="58"/>
      <c r="O141" s="58"/>
      <c r="P141" s="58"/>
      <c r="Q141" s="58"/>
      <c r="R141" s="60"/>
    </row>
    <row r="142" spans="2:18">
      <c r="B142" s="61" t="s">
        <v>177</v>
      </c>
      <c r="R142" s="62"/>
    </row>
    <row r="143" spans="2:18">
      <c r="B143" s="63"/>
      <c r="C143" s="57"/>
      <c r="D143" s="57"/>
      <c r="E143" s="57"/>
      <c r="F143" s="57"/>
      <c r="G143" s="57"/>
      <c r="H143" s="57"/>
      <c r="I143" s="57"/>
      <c r="J143" s="57"/>
      <c r="K143" s="57"/>
      <c r="L143" s="57"/>
      <c r="M143" s="57"/>
      <c r="N143" s="57"/>
      <c r="O143" s="57"/>
      <c r="P143" s="57"/>
      <c r="Q143" s="57"/>
      <c r="R143" s="64"/>
    </row>
    <row r="145" spans="1:52">
      <c r="A145" s="88">
        <v>5</v>
      </c>
      <c r="B145" s="38" t="s">
        <v>57</v>
      </c>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row>
    <row r="146" spans="1:52">
      <c r="A146" s="88"/>
      <c r="B146" s="38" t="s">
        <v>58</v>
      </c>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row>
    <row r="148" spans="1:52">
      <c r="B148" s="39"/>
      <c r="P148" s="39"/>
    </row>
    <row r="149" spans="1:52">
      <c r="A149" s="87" t="s">
        <v>62</v>
      </c>
      <c r="B149" s="38" t="s">
        <v>59</v>
      </c>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row>
    <row r="150" spans="1:52">
      <c r="A150" s="87"/>
      <c r="B150" s="38" t="s">
        <v>58</v>
      </c>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row>
    <row r="152" spans="1:52">
      <c r="B152" s="39" t="s">
        <v>78</v>
      </c>
      <c r="L152" s="39" t="s">
        <v>79</v>
      </c>
      <c r="P152" s="39"/>
    </row>
    <row r="154" spans="1:52">
      <c r="L154" s="47" t="s">
        <v>77</v>
      </c>
      <c r="M154" s="48"/>
      <c r="N154" s="42" t="s">
        <v>74</v>
      </c>
      <c r="O154" s="42" t="s">
        <v>75</v>
      </c>
    </row>
    <row r="155" spans="1:52">
      <c r="L155" s="46" t="s">
        <v>71</v>
      </c>
      <c r="M155" s="46"/>
      <c r="N155" s="41">
        <v>15876776</v>
      </c>
      <c r="O155" s="43">
        <f>N155/N158</f>
        <v>0.51274017615749412</v>
      </c>
    </row>
    <row r="156" spans="1:52">
      <c r="L156" s="80" t="s">
        <v>72</v>
      </c>
      <c r="M156" s="81"/>
      <c r="N156" s="41">
        <v>10284093</v>
      </c>
      <c r="O156" s="43">
        <f>N156/N158</f>
        <v>0.33212458602678857</v>
      </c>
    </row>
    <row r="157" spans="1:52">
      <c r="L157" s="80" t="s">
        <v>73</v>
      </c>
      <c r="M157" s="81"/>
      <c r="N157" s="41">
        <v>4803695</v>
      </c>
      <c r="O157" s="43">
        <f>N157/N158</f>
        <v>0.15513523781571734</v>
      </c>
    </row>
    <row r="158" spans="1:52">
      <c r="L158" s="80" t="s">
        <v>76</v>
      </c>
      <c r="M158" s="81"/>
      <c r="N158" s="41">
        <f>SUM(N155:N157)</f>
        <v>30964564</v>
      </c>
      <c r="O158" s="44">
        <f>SUM(O155:O157)</f>
        <v>1</v>
      </c>
    </row>
    <row r="163" spans="2:19">
      <c r="L163" s="51" t="s">
        <v>50</v>
      </c>
      <c r="M163" s="37"/>
      <c r="N163" s="37"/>
      <c r="O163" s="37"/>
    </row>
    <row r="164" spans="2:19">
      <c r="L164" s="37"/>
      <c r="M164" s="37"/>
      <c r="N164" s="51" t="s">
        <v>80</v>
      </c>
      <c r="O164" s="37"/>
    </row>
    <row r="165" spans="2:19">
      <c r="L165" s="51" t="s">
        <v>71</v>
      </c>
      <c r="M165" s="38"/>
      <c r="N165" s="86" t="s">
        <v>82</v>
      </c>
      <c r="O165" s="86"/>
    </row>
    <row r="166" spans="2:19">
      <c r="L166" s="51" t="s">
        <v>72</v>
      </c>
      <c r="M166" s="38"/>
      <c r="N166" s="86" t="s">
        <v>81</v>
      </c>
      <c r="O166" s="86"/>
    </row>
    <row r="167" spans="2:19">
      <c r="L167" s="51" t="s">
        <v>73</v>
      </c>
      <c r="M167" s="38"/>
      <c r="N167" s="86" t="s">
        <v>83</v>
      </c>
      <c r="O167" s="86"/>
    </row>
    <row r="168" spans="2:19">
      <c r="L168" s="37"/>
      <c r="M168" s="37"/>
      <c r="N168" s="37"/>
      <c r="O168" s="37"/>
    </row>
    <row r="175" spans="2:19">
      <c r="B175" s="59"/>
      <c r="C175" s="58"/>
      <c r="D175" s="58"/>
      <c r="E175" s="58"/>
      <c r="F175" s="58"/>
      <c r="G175" s="58"/>
      <c r="H175" s="58"/>
      <c r="I175" s="58"/>
      <c r="J175" s="58"/>
      <c r="K175" s="58"/>
      <c r="L175" s="58"/>
      <c r="M175" s="58"/>
      <c r="N175" s="58"/>
      <c r="O175" s="58"/>
      <c r="P175" s="58"/>
      <c r="Q175" s="58"/>
      <c r="R175" s="58"/>
      <c r="S175" s="60"/>
    </row>
    <row r="176" spans="2:19">
      <c r="B176" s="61" t="s">
        <v>178</v>
      </c>
      <c r="S176" s="62"/>
    </row>
    <row r="177" spans="1:52">
      <c r="B177" s="63"/>
      <c r="C177" s="57"/>
      <c r="D177" s="57"/>
      <c r="E177" s="57"/>
      <c r="F177" s="57"/>
      <c r="G177" s="57"/>
      <c r="H177" s="57"/>
      <c r="I177" s="57"/>
      <c r="J177" s="57"/>
      <c r="K177" s="57"/>
      <c r="L177" s="57"/>
      <c r="M177" s="57"/>
      <c r="N177" s="57"/>
      <c r="O177" s="57"/>
      <c r="P177" s="57"/>
      <c r="Q177" s="57"/>
      <c r="R177" s="57"/>
      <c r="S177" s="64"/>
    </row>
    <row r="179" spans="1:52" ht="15" customHeight="1">
      <c r="A179" s="87" t="s">
        <v>63</v>
      </c>
      <c r="B179" s="40" t="s">
        <v>60</v>
      </c>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row>
    <row r="180" spans="1:52" ht="15" customHeight="1">
      <c r="A180" s="87"/>
      <c r="B180" s="38" t="s">
        <v>58</v>
      </c>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row>
    <row r="182" spans="1:52">
      <c r="B182" s="39" t="s">
        <v>92</v>
      </c>
      <c r="O182" s="39" t="s">
        <v>93</v>
      </c>
      <c r="P182" s="39"/>
    </row>
    <row r="184" spans="1:52">
      <c r="AD184" s="39"/>
    </row>
    <row r="185" spans="1:52">
      <c r="K185" s="51" t="s">
        <v>50</v>
      </c>
      <c r="L185" s="37"/>
      <c r="M185" s="37"/>
      <c r="AD185" s="39"/>
      <c r="AE185" s="39"/>
      <c r="AF185" s="39"/>
      <c r="AG185" s="39"/>
    </row>
    <row r="186" spans="1:52">
      <c r="K186" s="37"/>
      <c r="L186" s="51" t="s">
        <v>145</v>
      </c>
      <c r="M186" s="37"/>
      <c r="AB186" s="39"/>
    </row>
    <row r="187" spans="1:52">
      <c r="K187" s="56">
        <v>0</v>
      </c>
      <c r="L187" s="40" t="s">
        <v>146</v>
      </c>
      <c r="M187" s="40"/>
      <c r="AB187" s="39"/>
    </row>
    <row r="188" spans="1:52">
      <c r="K188" s="56">
        <v>1</v>
      </c>
      <c r="L188" s="40" t="s">
        <v>147</v>
      </c>
      <c r="M188" s="40"/>
      <c r="AB188" s="39"/>
    </row>
    <row r="189" spans="1:52">
      <c r="K189" s="56">
        <v>2</v>
      </c>
      <c r="L189" s="40" t="s">
        <v>148</v>
      </c>
      <c r="M189" s="40"/>
    </row>
    <row r="190" spans="1:52">
      <c r="K190" s="56">
        <v>3</v>
      </c>
      <c r="L190" s="38" t="s">
        <v>149</v>
      </c>
      <c r="M190" s="38"/>
    </row>
    <row r="191" spans="1:52">
      <c r="K191" s="56">
        <v>4</v>
      </c>
      <c r="L191" s="38" t="s">
        <v>150</v>
      </c>
      <c r="M191" s="38"/>
    </row>
    <row r="192" spans="1:52">
      <c r="K192" s="56">
        <v>5</v>
      </c>
      <c r="L192" s="38" t="s">
        <v>151</v>
      </c>
      <c r="M192" s="38"/>
    </row>
    <row r="193" spans="11:39">
      <c r="K193" s="56">
        <v>6</v>
      </c>
      <c r="L193" s="38" t="s">
        <v>152</v>
      </c>
      <c r="M193" s="38"/>
    </row>
    <row r="194" spans="11:39">
      <c r="K194" s="38"/>
      <c r="L194" s="38"/>
      <c r="M194" s="38"/>
      <c r="AH194" s="39"/>
    </row>
    <row r="196" spans="11:39">
      <c r="AJ196" s="39"/>
    </row>
    <row r="197" spans="11:39">
      <c r="AH197" s="85"/>
      <c r="AI197" s="85"/>
      <c r="AJ197" s="39"/>
      <c r="AK197" s="39"/>
      <c r="AL197" s="39"/>
      <c r="AM197" s="39"/>
    </row>
    <row r="198" spans="11:39">
      <c r="AH198" s="84"/>
      <c r="AI198" s="84"/>
      <c r="AL198" s="54"/>
      <c r="AM198" s="54"/>
    </row>
    <row r="199" spans="11:39">
      <c r="AH199" s="84"/>
      <c r="AI199" s="84"/>
      <c r="AL199" s="54"/>
      <c r="AM199" s="54"/>
    </row>
    <row r="200" spans="11:39">
      <c r="AH200" s="84"/>
      <c r="AI200" s="84"/>
      <c r="AL200" s="54"/>
      <c r="AM200" s="54"/>
    </row>
    <row r="210" spans="1:52">
      <c r="B210" s="59"/>
      <c r="C210" s="58"/>
      <c r="D210" s="58"/>
      <c r="E210" s="58"/>
      <c r="F210" s="58"/>
      <c r="G210" s="58"/>
      <c r="H210" s="58"/>
      <c r="I210" s="58"/>
      <c r="J210" s="58"/>
      <c r="K210" s="58"/>
      <c r="L210" s="58"/>
      <c r="M210" s="58"/>
      <c r="N210" s="58"/>
      <c r="O210" s="58"/>
      <c r="P210" s="58"/>
      <c r="Q210" s="58"/>
      <c r="R210" s="58"/>
      <c r="S210" s="58"/>
      <c r="T210" s="58"/>
      <c r="U210" s="58"/>
      <c r="V210" s="58"/>
      <c r="W210" s="60"/>
    </row>
    <row r="211" spans="1:52">
      <c r="B211" s="61" t="s">
        <v>179</v>
      </c>
      <c r="S211" s="62"/>
      <c r="W211" s="62"/>
    </row>
    <row r="212" spans="1:52">
      <c r="B212" s="63"/>
      <c r="C212" s="57"/>
      <c r="D212" s="57"/>
      <c r="E212" s="57"/>
      <c r="F212" s="57"/>
      <c r="G212" s="57"/>
      <c r="H212" s="57"/>
      <c r="I212" s="57"/>
      <c r="J212" s="57"/>
      <c r="K212" s="57"/>
      <c r="L212" s="57"/>
      <c r="M212" s="57"/>
      <c r="N212" s="57"/>
      <c r="O212" s="57"/>
      <c r="P212" s="57"/>
      <c r="Q212" s="57"/>
      <c r="R212" s="57"/>
      <c r="S212" s="57"/>
      <c r="T212" s="57"/>
      <c r="U212" s="57"/>
      <c r="V212" s="57"/>
      <c r="W212" s="64"/>
    </row>
    <row r="214" spans="1:52">
      <c r="A214" s="87" t="s">
        <v>64</v>
      </c>
      <c r="B214" s="38" t="s">
        <v>61</v>
      </c>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row>
    <row r="215" spans="1:52">
      <c r="A215" s="87"/>
      <c r="B215" s="38" t="s">
        <v>58</v>
      </c>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row>
    <row r="217" spans="1:52">
      <c r="B217" s="39" t="s">
        <v>111</v>
      </c>
      <c r="I217" s="39" t="s">
        <v>99</v>
      </c>
      <c r="N217" s="39" t="s">
        <v>183</v>
      </c>
      <c r="P217" s="39"/>
      <c r="Z217" s="39" t="s">
        <v>182</v>
      </c>
      <c r="AH217" s="39" t="s">
        <v>184</v>
      </c>
    </row>
    <row r="219" spans="1:52">
      <c r="I219" s="42" t="s">
        <v>98</v>
      </c>
      <c r="J219" s="42" t="s">
        <v>74</v>
      </c>
      <c r="K219" s="42" t="s">
        <v>75</v>
      </c>
    </row>
    <row r="220" spans="1:52">
      <c r="I220" s="42" t="s">
        <v>94</v>
      </c>
      <c r="J220" s="41">
        <v>10311139</v>
      </c>
      <c r="K220" s="43">
        <f>J220/J224</f>
        <v>0.33299803607762729</v>
      </c>
      <c r="V220" s="51" t="s">
        <v>50</v>
      </c>
      <c r="W220" s="37"/>
      <c r="X220" s="37"/>
    </row>
    <row r="221" spans="1:52">
      <c r="I221" s="42" t="s">
        <v>95</v>
      </c>
      <c r="J221" s="41">
        <v>7927227</v>
      </c>
      <c r="K221" s="43">
        <f>J221/J224</f>
        <v>0.25600964379798791</v>
      </c>
      <c r="V221" s="37"/>
      <c r="W221" s="51" t="s">
        <v>145</v>
      </c>
      <c r="X221" s="37"/>
    </row>
    <row r="222" spans="1:52">
      <c r="I222" s="42" t="s">
        <v>96</v>
      </c>
      <c r="J222" s="41">
        <v>7261513</v>
      </c>
      <c r="K222" s="43">
        <f>J222/J224</f>
        <v>0.2345104229466948</v>
      </c>
      <c r="V222" s="56">
        <v>0</v>
      </c>
      <c r="W222" s="40" t="s">
        <v>146</v>
      </c>
      <c r="X222" s="40"/>
    </row>
    <row r="223" spans="1:52">
      <c r="I223" s="42" t="s">
        <v>97</v>
      </c>
      <c r="J223" s="41">
        <v>5464685</v>
      </c>
      <c r="K223" s="43">
        <f>J223/J224</f>
        <v>0.17648189717768994</v>
      </c>
      <c r="V223" s="56">
        <v>1</v>
      </c>
      <c r="W223" s="40" t="s">
        <v>147</v>
      </c>
      <c r="X223" s="40"/>
    </row>
    <row r="224" spans="1:52">
      <c r="I224" s="42" t="s">
        <v>76</v>
      </c>
      <c r="J224" s="41">
        <f>SUM(J220:J223)</f>
        <v>30964564</v>
      </c>
      <c r="K224" s="44">
        <f>SUM(K220:K223)</f>
        <v>0.99999999999999989</v>
      </c>
      <c r="V224" s="56">
        <v>2</v>
      </c>
      <c r="W224" s="40" t="s">
        <v>148</v>
      </c>
      <c r="X224" s="40"/>
    </row>
    <row r="225" spans="2:30">
      <c r="V225" s="56">
        <v>3</v>
      </c>
      <c r="W225" s="38" t="s">
        <v>149</v>
      </c>
      <c r="X225" s="38"/>
    </row>
    <row r="226" spans="2:30">
      <c r="V226" s="56">
        <v>4</v>
      </c>
      <c r="W226" s="38" t="s">
        <v>150</v>
      </c>
      <c r="X226" s="38"/>
    </row>
    <row r="227" spans="2:30">
      <c r="V227" s="56">
        <v>5</v>
      </c>
      <c r="W227" s="38" t="s">
        <v>151</v>
      </c>
      <c r="X227" s="38"/>
    </row>
    <row r="228" spans="2:30">
      <c r="V228" s="56">
        <v>6</v>
      </c>
      <c r="W228" s="38" t="s">
        <v>152</v>
      </c>
      <c r="X228" s="38"/>
    </row>
    <row r="229" spans="2:30">
      <c r="V229" s="38"/>
      <c r="W229" s="38"/>
      <c r="X229" s="38"/>
    </row>
    <row r="240" spans="2:30">
      <c r="B240" s="59"/>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60"/>
    </row>
    <row r="241" spans="1:52">
      <c r="B241" s="61" t="s">
        <v>180</v>
      </c>
      <c r="AD241" s="62"/>
    </row>
    <row r="242" spans="1:52">
      <c r="B242" s="61" t="s">
        <v>181</v>
      </c>
      <c r="AD242" s="62"/>
    </row>
    <row r="243" spans="1:52">
      <c r="B243" s="63"/>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64"/>
    </row>
    <row r="245" spans="1:52">
      <c r="A245" s="87" t="s">
        <v>65</v>
      </c>
      <c r="B245" s="38" t="s">
        <v>66</v>
      </c>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row>
    <row r="246" spans="1:52">
      <c r="A246" s="87"/>
      <c r="B246" s="38" t="s">
        <v>58</v>
      </c>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row>
    <row r="248" spans="1:52">
      <c r="B248" s="52" t="s">
        <v>100</v>
      </c>
      <c r="P248" s="39"/>
    </row>
    <row r="249" spans="1:52">
      <c r="AH249" s="39" t="s">
        <v>190</v>
      </c>
    </row>
    <row r="250" spans="1:52">
      <c r="B250" s="39" t="s">
        <v>110</v>
      </c>
      <c r="K250" s="39" t="s">
        <v>187</v>
      </c>
      <c r="P250" s="39" t="s">
        <v>188</v>
      </c>
      <c r="Y250" s="39" t="s">
        <v>189</v>
      </c>
    </row>
    <row r="252" spans="1:52">
      <c r="K252" s="47" t="s">
        <v>109</v>
      </c>
      <c r="L252" s="48"/>
      <c r="M252" s="42" t="s">
        <v>105</v>
      </c>
      <c r="N252" s="42" t="s">
        <v>107</v>
      </c>
    </row>
    <row r="253" spans="1:52">
      <c r="K253" s="47" t="s">
        <v>101</v>
      </c>
      <c r="L253" s="48"/>
      <c r="M253" s="41">
        <v>10574504</v>
      </c>
      <c r="N253" s="43">
        <f>M253/M257</f>
        <v>0.34150340369720689</v>
      </c>
    </row>
    <row r="254" spans="1:52">
      <c r="K254" s="47" t="s">
        <v>102</v>
      </c>
      <c r="L254" s="48"/>
      <c r="M254" s="41">
        <v>9724950</v>
      </c>
      <c r="N254" s="43">
        <f>M254/M257</f>
        <v>0.31406707357481278</v>
      </c>
    </row>
    <row r="255" spans="1:52">
      <c r="K255" s="47" t="s">
        <v>103</v>
      </c>
      <c r="L255" s="48"/>
      <c r="M255" s="41">
        <v>9690576</v>
      </c>
      <c r="N255" s="43">
        <f>M255/M257</f>
        <v>0.31295696590463862</v>
      </c>
    </row>
    <row r="256" spans="1:52">
      <c r="K256" s="47" t="s">
        <v>104</v>
      </c>
      <c r="L256" s="48"/>
      <c r="M256" s="41">
        <v>974534</v>
      </c>
      <c r="N256" s="43">
        <f>M256/M257</f>
        <v>3.1472556823341678E-2</v>
      </c>
    </row>
    <row r="257" spans="11:14">
      <c r="K257" s="65" t="s">
        <v>106</v>
      </c>
      <c r="L257" s="66"/>
      <c r="M257" s="41">
        <f>SUM(M253:M256)</f>
        <v>30964564</v>
      </c>
      <c r="N257" s="44">
        <f>SUM(N253:N256)</f>
        <v>1</v>
      </c>
    </row>
    <row r="261" spans="11:14">
      <c r="K261" s="51" t="s">
        <v>50</v>
      </c>
      <c r="L261" s="37"/>
      <c r="M261" s="37"/>
      <c r="N261" s="37"/>
    </row>
    <row r="262" spans="11:14">
      <c r="K262" s="37"/>
      <c r="L262" s="37"/>
      <c r="M262" s="51" t="s">
        <v>100</v>
      </c>
      <c r="N262" s="37"/>
    </row>
    <row r="263" spans="11:14">
      <c r="K263" s="51" t="s">
        <v>112</v>
      </c>
      <c r="L263" s="38"/>
      <c r="M263" s="40" t="s">
        <v>118</v>
      </c>
      <c r="N263" s="40"/>
    </row>
    <row r="264" spans="11:14">
      <c r="K264" s="51" t="s">
        <v>113</v>
      </c>
      <c r="L264" s="38"/>
      <c r="M264" s="40" t="s">
        <v>117</v>
      </c>
      <c r="N264" s="40"/>
    </row>
    <row r="265" spans="11:14">
      <c r="K265" s="51" t="s">
        <v>114</v>
      </c>
      <c r="L265" s="38"/>
      <c r="M265" s="40" t="s">
        <v>116</v>
      </c>
      <c r="N265" s="40"/>
    </row>
    <row r="266" spans="11:14">
      <c r="K266" s="51" t="s">
        <v>115</v>
      </c>
      <c r="L266" s="37"/>
      <c r="M266" s="38" t="s">
        <v>119</v>
      </c>
      <c r="N266" s="37"/>
    </row>
    <row r="267" spans="11:14">
      <c r="K267" s="37"/>
      <c r="L267" s="37"/>
      <c r="M267" s="37"/>
      <c r="N267" s="37"/>
    </row>
    <row r="274" spans="2:37">
      <c r="B274" s="59"/>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60"/>
    </row>
    <row r="275" spans="2:37">
      <c r="B275" s="61" t="s">
        <v>185</v>
      </c>
      <c r="AA275" s="62"/>
    </row>
    <row r="276" spans="2:37">
      <c r="B276" s="61" t="s">
        <v>186</v>
      </c>
      <c r="AA276" s="62"/>
    </row>
    <row r="277" spans="2:37">
      <c r="B277" s="63"/>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64"/>
    </row>
    <row r="280" spans="2:37">
      <c r="B280" s="52" t="s">
        <v>108</v>
      </c>
    </row>
    <row r="282" spans="2:37">
      <c r="B282" s="39" t="s">
        <v>191</v>
      </c>
      <c r="L282" s="39" t="s">
        <v>192</v>
      </c>
      <c r="S282" s="39" t="s">
        <v>193</v>
      </c>
      <c r="AB282" s="39" t="s">
        <v>193</v>
      </c>
      <c r="AK282" s="39" t="s">
        <v>194</v>
      </c>
    </row>
    <row r="284" spans="2:37">
      <c r="L284" s="83" t="s">
        <v>120</v>
      </c>
      <c r="M284" s="83"/>
      <c r="N284" s="83"/>
      <c r="O284" s="42" t="s">
        <v>105</v>
      </c>
      <c r="P284" s="42" t="s">
        <v>107</v>
      </c>
    </row>
    <row r="285" spans="2:37">
      <c r="L285" s="83" t="s">
        <v>121</v>
      </c>
      <c r="M285" s="83"/>
      <c r="N285" s="83"/>
      <c r="O285" s="41">
        <v>21743711</v>
      </c>
      <c r="P285" s="43">
        <f>O285/O289</f>
        <v>0.70221272936379797</v>
      </c>
    </row>
    <row r="286" spans="2:37">
      <c r="L286" s="83" t="s">
        <v>122</v>
      </c>
      <c r="M286" s="83"/>
      <c r="N286" s="83"/>
      <c r="O286" s="41">
        <v>5094410</v>
      </c>
      <c r="P286" s="43">
        <f>O286/O289</f>
        <v>0.16452387316030026</v>
      </c>
    </row>
    <row r="287" spans="2:37">
      <c r="L287" s="83" t="s">
        <v>123</v>
      </c>
      <c r="M287" s="83"/>
      <c r="N287" s="83"/>
      <c r="O287" s="41">
        <v>2645271</v>
      </c>
      <c r="P287" s="43">
        <f>O287/O289</f>
        <v>8.5428976167725143E-2</v>
      </c>
    </row>
    <row r="288" spans="2:37">
      <c r="L288" s="45" t="s">
        <v>124</v>
      </c>
      <c r="M288" s="45"/>
      <c r="N288" s="45"/>
      <c r="O288" s="41">
        <v>1481172</v>
      </c>
      <c r="P288" s="43">
        <f>O288/O289</f>
        <v>4.783442130817666E-2</v>
      </c>
    </row>
    <row r="289" spans="12:16">
      <c r="L289" s="83" t="s">
        <v>76</v>
      </c>
      <c r="M289" s="83"/>
      <c r="N289" s="83"/>
      <c r="O289" s="41">
        <f>SUM(O285:O288)</f>
        <v>30964564</v>
      </c>
      <c r="P289" s="44">
        <f>SUM(P285:P288)</f>
        <v>1</v>
      </c>
    </row>
    <row r="307" spans="2:45">
      <c r="B307" s="39" t="s">
        <v>195</v>
      </c>
      <c r="L307" s="39" t="s">
        <v>196</v>
      </c>
      <c r="S307" s="39" t="s">
        <v>197</v>
      </c>
      <c r="AB307" s="39" t="s">
        <v>197</v>
      </c>
      <c r="AK307" s="39" t="s">
        <v>198</v>
      </c>
      <c r="AS307" s="39" t="s">
        <v>229</v>
      </c>
    </row>
    <row r="309" spans="2:45">
      <c r="L309" s="45" t="s">
        <v>125</v>
      </c>
      <c r="M309" s="45"/>
      <c r="N309" s="42" t="s">
        <v>105</v>
      </c>
      <c r="O309" s="42" t="s">
        <v>107</v>
      </c>
    </row>
    <row r="310" spans="2:45">
      <c r="L310" s="83" t="s">
        <v>126</v>
      </c>
      <c r="M310" s="83"/>
      <c r="N310" s="41">
        <v>23224883</v>
      </c>
      <c r="O310" s="43">
        <f>N310/N312</f>
        <v>0.75004715067197458</v>
      </c>
    </row>
    <row r="311" spans="2:45">
      <c r="L311" s="83" t="s">
        <v>127</v>
      </c>
      <c r="M311" s="83"/>
      <c r="N311" s="41">
        <v>7739681</v>
      </c>
      <c r="O311" s="43">
        <f>N311/N312</f>
        <v>0.24995284932802542</v>
      </c>
    </row>
    <row r="312" spans="2:45">
      <c r="L312" s="83" t="s">
        <v>106</v>
      </c>
      <c r="M312" s="83"/>
      <c r="N312" s="41">
        <f>SUM(N310:N311)</f>
        <v>30964564</v>
      </c>
      <c r="O312" s="43">
        <f>SUM(O310:O311)</f>
        <v>1</v>
      </c>
    </row>
    <row r="332" spans="2:30">
      <c r="B332" s="59"/>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60"/>
    </row>
    <row r="333" spans="2:30">
      <c r="B333" s="61" t="s">
        <v>199</v>
      </c>
      <c r="AD333" s="62"/>
    </row>
    <row r="334" spans="2:30">
      <c r="B334" s="61" t="s">
        <v>231</v>
      </c>
      <c r="AD334" s="62"/>
    </row>
    <row r="335" spans="2:30">
      <c r="B335" s="63"/>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64"/>
    </row>
    <row r="337" spans="1:52">
      <c r="A337" s="87" t="s">
        <v>67</v>
      </c>
      <c r="B337" s="38" t="s">
        <v>68</v>
      </c>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row>
    <row r="338" spans="1:52">
      <c r="A338" s="87"/>
      <c r="B338" s="38" t="s">
        <v>58</v>
      </c>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37"/>
      <c r="AW338" s="37"/>
      <c r="AX338" s="37"/>
      <c r="AY338" s="37"/>
      <c r="AZ338" s="37"/>
    </row>
    <row r="340" spans="1:52">
      <c r="B340" s="39" t="s">
        <v>225</v>
      </c>
      <c r="P340" s="39"/>
    </row>
    <row r="341" spans="1:52">
      <c r="L341" s="39" t="s">
        <v>226</v>
      </c>
      <c r="Q341" s="39" t="s">
        <v>227</v>
      </c>
      <c r="Z341" s="39" t="s">
        <v>227</v>
      </c>
      <c r="AH341" s="39" t="s">
        <v>228</v>
      </c>
      <c r="AO341" s="39" t="s">
        <v>230</v>
      </c>
    </row>
    <row r="343" spans="1:52">
      <c r="L343" s="45" t="s">
        <v>128</v>
      </c>
      <c r="M343" s="45"/>
      <c r="N343" s="42" t="s">
        <v>105</v>
      </c>
      <c r="O343" s="42" t="s">
        <v>107</v>
      </c>
    </row>
    <row r="344" spans="1:52">
      <c r="L344" s="45" t="s">
        <v>129</v>
      </c>
      <c r="M344" s="45"/>
      <c r="N344" s="41">
        <v>13206444</v>
      </c>
      <c r="O344" s="43">
        <f>N344/N349</f>
        <v>0.42650185547582714</v>
      </c>
      <c r="AH344" s="76"/>
      <c r="AI344" s="77"/>
      <c r="AJ344" s="42" t="s">
        <v>91</v>
      </c>
      <c r="AK344" s="41"/>
      <c r="AL344" s="41"/>
      <c r="AM344" s="41"/>
    </row>
    <row r="345" spans="1:52">
      <c r="L345" s="45" t="s">
        <v>130</v>
      </c>
      <c r="M345" s="45"/>
      <c r="N345" s="41">
        <v>9109710</v>
      </c>
      <c r="O345" s="43">
        <f>N345/N349</f>
        <v>0.29419790958464648</v>
      </c>
      <c r="AH345" s="78"/>
      <c r="AI345" s="79"/>
      <c r="AJ345" s="42" t="s">
        <v>87</v>
      </c>
      <c r="AK345" s="42" t="s">
        <v>88</v>
      </c>
      <c r="AL345" s="42" t="s">
        <v>89</v>
      </c>
      <c r="AM345" s="42" t="s">
        <v>90</v>
      </c>
    </row>
    <row r="346" spans="1:52">
      <c r="L346" s="45" t="s">
        <v>131</v>
      </c>
      <c r="M346" s="45"/>
      <c r="N346" s="41">
        <v>5092881</v>
      </c>
      <c r="O346" s="43">
        <f>N346/N349</f>
        <v>0.16447449413465018</v>
      </c>
      <c r="AH346" s="42" t="s">
        <v>84</v>
      </c>
      <c r="AI346" s="41"/>
      <c r="AJ346" s="41">
        <v>100354.615594</v>
      </c>
      <c r="AK346" s="41">
        <v>96940</v>
      </c>
      <c r="AL346" s="41">
        <v>25955</v>
      </c>
      <c r="AM346" s="41">
        <v>593901</v>
      </c>
    </row>
    <row r="347" spans="1:52">
      <c r="L347" s="45" t="s">
        <v>132</v>
      </c>
      <c r="M347" s="45"/>
      <c r="N347" s="41">
        <v>3361397</v>
      </c>
      <c r="O347" s="43">
        <f>N347/N349</f>
        <v>0.10855625159133518</v>
      </c>
      <c r="AH347" s="42" t="s">
        <v>85</v>
      </c>
      <c r="AI347" s="41"/>
      <c r="AJ347" s="41">
        <v>97419.249228000001</v>
      </c>
      <c r="AK347" s="41">
        <v>95743</v>
      </c>
      <c r="AL347" s="41">
        <v>25903</v>
      </c>
      <c r="AM347" s="41">
        <v>590790</v>
      </c>
    </row>
    <row r="348" spans="1:52">
      <c r="L348" s="45" t="s">
        <v>133</v>
      </c>
      <c r="M348" s="45"/>
      <c r="N348" s="41">
        <v>194132</v>
      </c>
      <c r="O348" s="43">
        <f>N348/N349</f>
        <v>6.2694892135410013E-3</v>
      </c>
      <c r="AH348" s="42" t="s">
        <v>86</v>
      </c>
      <c r="AI348" s="41"/>
      <c r="AJ348" s="41">
        <v>99918.972479999997</v>
      </c>
      <c r="AK348" s="41">
        <v>96943</v>
      </c>
      <c r="AL348" s="41">
        <v>25972</v>
      </c>
      <c r="AM348" s="41">
        <v>592409</v>
      </c>
    </row>
    <row r="349" spans="1:52">
      <c r="L349" s="47" t="s">
        <v>106</v>
      </c>
      <c r="M349" s="48"/>
      <c r="N349" s="41">
        <f>SUM(N344:N348)</f>
        <v>30964564</v>
      </c>
      <c r="O349" s="43">
        <f>SUM(O344:O348)</f>
        <v>1</v>
      </c>
    </row>
    <row r="353" spans="2:30">
      <c r="L353" s="51" t="s">
        <v>50</v>
      </c>
      <c r="M353" s="37"/>
      <c r="N353" s="37"/>
      <c r="O353" s="37"/>
    </row>
    <row r="354" spans="2:30">
      <c r="L354" s="37"/>
      <c r="M354" s="37"/>
      <c r="N354" s="51" t="s">
        <v>139</v>
      </c>
      <c r="O354" s="37"/>
    </row>
    <row r="355" spans="2:30">
      <c r="L355" s="51" t="s">
        <v>134</v>
      </c>
      <c r="M355" s="38"/>
      <c r="N355" s="40" t="s">
        <v>140</v>
      </c>
      <c r="O355" s="40"/>
    </row>
    <row r="356" spans="2:30">
      <c r="L356" s="51" t="s">
        <v>135</v>
      </c>
      <c r="M356" s="38"/>
      <c r="N356" s="40" t="s">
        <v>141</v>
      </c>
      <c r="O356" s="40"/>
    </row>
    <row r="357" spans="2:30">
      <c r="L357" s="51" t="s">
        <v>136</v>
      </c>
      <c r="M357" s="38"/>
      <c r="N357" s="40" t="s">
        <v>142</v>
      </c>
      <c r="O357" s="40"/>
    </row>
    <row r="358" spans="2:30">
      <c r="L358" s="51" t="s">
        <v>137</v>
      </c>
      <c r="M358" s="37"/>
      <c r="N358" s="38" t="s">
        <v>143</v>
      </c>
      <c r="O358" s="37"/>
    </row>
    <row r="359" spans="2:30">
      <c r="L359" s="51" t="s">
        <v>138</v>
      </c>
      <c r="M359" s="38"/>
      <c r="N359" s="38" t="s">
        <v>144</v>
      </c>
      <c r="O359" s="38"/>
    </row>
    <row r="360" spans="2:30">
      <c r="L360" s="38"/>
      <c r="M360" s="38"/>
      <c r="N360" s="38"/>
      <c r="O360" s="38"/>
    </row>
    <row r="363" spans="2:30">
      <c r="M363" s="55"/>
      <c r="N363" s="55"/>
      <c r="O363" s="55"/>
      <c r="P363" s="55"/>
    </row>
    <row r="366" spans="2:30">
      <c r="B366" s="59"/>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60"/>
    </row>
    <row r="367" spans="2:30">
      <c r="B367" s="61" t="s">
        <v>232</v>
      </c>
      <c r="AD367" s="62"/>
    </row>
    <row r="368" spans="2:30">
      <c r="B368" s="61" t="s">
        <v>233</v>
      </c>
      <c r="AD368" s="62"/>
    </row>
    <row r="369" spans="1:52">
      <c r="B369" s="63"/>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64"/>
    </row>
    <row r="372" spans="1:52">
      <c r="A372" s="87" t="s">
        <v>69</v>
      </c>
      <c r="B372" s="38" t="s">
        <v>70</v>
      </c>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row>
    <row r="373" spans="1:52">
      <c r="A373" s="87"/>
      <c r="B373" s="38" t="s">
        <v>58</v>
      </c>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row>
    <row r="375" spans="1:52">
      <c r="B375" s="39"/>
      <c r="P375" s="39"/>
    </row>
    <row r="376" spans="1:52">
      <c r="B376" s="39"/>
    </row>
    <row r="377" spans="1:52">
      <c r="B377" s="39" t="s">
        <v>234</v>
      </c>
      <c r="N377" s="39" t="s">
        <v>235</v>
      </c>
    </row>
    <row r="378" spans="1:52">
      <c r="B378" s="41" t="s">
        <v>98</v>
      </c>
      <c r="C378" s="82" t="s">
        <v>205</v>
      </c>
      <c r="D378" s="82"/>
      <c r="E378" s="82" t="s">
        <v>206</v>
      </c>
      <c r="F378" s="82"/>
      <c r="G378" s="82" t="s">
        <v>76</v>
      </c>
      <c r="H378" s="82"/>
      <c r="I378" s="82" t="s">
        <v>207</v>
      </c>
      <c r="J378" s="82"/>
      <c r="K378" s="82" t="s">
        <v>208</v>
      </c>
      <c r="L378" s="82"/>
      <c r="N378" s="80" t="s">
        <v>109</v>
      </c>
      <c r="O378" s="81"/>
      <c r="P378" s="46" t="s">
        <v>205</v>
      </c>
      <c r="Q378" s="46"/>
      <c r="R378" s="82" t="s">
        <v>206</v>
      </c>
      <c r="S378" s="82"/>
      <c r="T378" s="82" t="s">
        <v>76</v>
      </c>
      <c r="U378" s="82"/>
      <c r="V378" s="82" t="s">
        <v>207</v>
      </c>
      <c r="W378" s="82"/>
      <c r="X378" s="82" t="s">
        <v>208</v>
      </c>
      <c r="Y378" s="82"/>
    </row>
    <row r="379" spans="1:52">
      <c r="B379" s="41" t="s">
        <v>201</v>
      </c>
      <c r="C379" s="82">
        <v>29265</v>
      </c>
      <c r="D379" s="82"/>
      <c r="E379" s="82">
        <v>7568060</v>
      </c>
      <c r="F379" s="82"/>
      <c r="G379" s="82">
        <f>C379+E379</f>
        <v>7597325</v>
      </c>
      <c r="H379" s="82"/>
      <c r="I379" s="75">
        <f>C379/G379</f>
        <v>3.8520137021912319E-3</v>
      </c>
      <c r="J379" s="75"/>
      <c r="K379" s="75">
        <f>E379/G379</f>
        <v>0.99614798629780876</v>
      </c>
      <c r="L379" s="75"/>
      <c r="N379" s="80" t="s">
        <v>209</v>
      </c>
      <c r="O379" s="81"/>
      <c r="P379" s="80">
        <v>32668</v>
      </c>
      <c r="Q379" s="81"/>
      <c r="R379" s="82">
        <v>9692282</v>
      </c>
      <c r="S379" s="82"/>
      <c r="T379" s="82">
        <f>P379+R379</f>
        <v>9724950</v>
      </c>
      <c r="U379" s="82"/>
      <c r="V379" s="75">
        <f>P379/T379</f>
        <v>3.359194648815675E-3</v>
      </c>
      <c r="W379" s="75"/>
      <c r="X379" s="75">
        <f>R379/T379</f>
        <v>0.99664080535118438</v>
      </c>
      <c r="Y379" s="75"/>
    </row>
    <row r="380" spans="1:52">
      <c r="B380" s="41" t="s">
        <v>202</v>
      </c>
      <c r="C380" s="82">
        <v>18642</v>
      </c>
      <c r="D380" s="82"/>
      <c r="E380" s="82">
        <v>5704094</v>
      </c>
      <c r="F380" s="82"/>
      <c r="G380" s="82">
        <f t="shared" ref="G380:G382" si="0">C380+E380</f>
        <v>5722736</v>
      </c>
      <c r="H380" s="82"/>
      <c r="I380" s="75">
        <f t="shared" ref="I380:I382" si="1">C380/G380</f>
        <v>3.257532760553693E-3</v>
      </c>
      <c r="J380" s="75"/>
      <c r="K380" s="75">
        <f t="shared" ref="K380:K382" si="2">E380/G380</f>
        <v>0.99674246723944626</v>
      </c>
      <c r="L380" s="75"/>
      <c r="N380" s="80" t="s">
        <v>210</v>
      </c>
      <c r="O380" s="81"/>
      <c r="P380" s="80">
        <v>33660</v>
      </c>
      <c r="Q380" s="81"/>
      <c r="R380" s="82">
        <v>10540844</v>
      </c>
      <c r="S380" s="82"/>
      <c r="T380" s="82">
        <f t="shared" ref="T380:T382" si="3">P380+R380</f>
        <v>10574504</v>
      </c>
      <c r="U380" s="82"/>
      <c r="V380" s="75">
        <f t="shared" ref="V380:V382" si="4">P380/T380</f>
        <v>3.1831280218911451E-3</v>
      </c>
      <c r="W380" s="75"/>
      <c r="X380" s="75">
        <f t="shared" ref="X380:X382" si="5">R380/T380</f>
        <v>0.99681687197810886</v>
      </c>
      <c r="Y380" s="75"/>
    </row>
    <row r="381" spans="1:52">
      <c r="B381" s="41" t="s">
        <v>203</v>
      </c>
      <c r="C381" s="82">
        <v>40579</v>
      </c>
      <c r="D381" s="82"/>
      <c r="E381" s="82">
        <v>10751306</v>
      </c>
      <c r="F381" s="82"/>
      <c r="G381" s="82">
        <f t="shared" si="0"/>
        <v>10791885</v>
      </c>
      <c r="H381" s="82"/>
      <c r="I381" s="75">
        <f t="shared" si="1"/>
        <v>3.7601401423384331E-3</v>
      </c>
      <c r="J381" s="75"/>
      <c r="K381" s="75">
        <f t="shared" si="2"/>
        <v>0.99623985985766161</v>
      </c>
      <c r="L381" s="75"/>
      <c r="N381" s="80" t="s">
        <v>211</v>
      </c>
      <c r="O381" s="81"/>
      <c r="P381" s="80">
        <v>3367</v>
      </c>
      <c r="Q381" s="81"/>
      <c r="R381" s="82">
        <v>971167</v>
      </c>
      <c r="S381" s="82"/>
      <c r="T381" s="82">
        <f t="shared" si="3"/>
        <v>974534</v>
      </c>
      <c r="U381" s="82"/>
      <c r="V381" s="75">
        <f t="shared" si="4"/>
        <v>3.4549846388119859E-3</v>
      </c>
      <c r="W381" s="75"/>
      <c r="X381" s="75">
        <f t="shared" si="5"/>
        <v>0.996545015361188</v>
      </c>
      <c r="Y381" s="75"/>
    </row>
    <row r="382" spans="1:52">
      <c r="B382" s="41" t="s">
        <v>204</v>
      </c>
      <c r="C382" s="82">
        <v>31242</v>
      </c>
      <c r="D382" s="82"/>
      <c r="E382" s="82">
        <v>8261671</v>
      </c>
      <c r="F382" s="82"/>
      <c r="G382" s="82">
        <f t="shared" si="0"/>
        <v>8292913</v>
      </c>
      <c r="H382" s="82"/>
      <c r="I382" s="75">
        <f t="shared" si="1"/>
        <v>3.7673131262802345E-3</v>
      </c>
      <c r="J382" s="75"/>
      <c r="K382" s="75">
        <f t="shared" si="2"/>
        <v>0.9962326868737198</v>
      </c>
      <c r="L382" s="75"/>
      <c r="N382" s="80" t="s">
        <v>212</v>
      </c>
      <c r="O382" s="81"/>
      <c r="P382" s="80">
        <v>27748</v>
      </c>
      <c r="Q382" s="81"/>
      <c r="R382" s="82">
        <v>9662828</v>
      </c>
      <c r="S382" s="82"/>
      <c r="T382" s="82">
        <f t="shared" si="3"/>
        <v>9690576</v>
      </c>
      <c r="U382" s="82"/>
      <c r="V382" s="75">
        <f t="shared" si="4"/>
        <v>2.8634004831085374E-3</v>
      </c>
      <c r="W382" s="75"/>
      <c r="X382" s="75">
        <f t="shared" si="5"/>
        <v>0.99713659951689149</v>
      </c>
      <c r="Y382" s="75"/>
    </row>
    <row r="385" spans="2:25">
      <c r="B385" s="39" t="s">
        <v>236</v>
      </c>
      <c r="N385" s="39" t="s">
        <v>237</v>
      </c>
    </row>
    <row r="386" spans="2:25">
      <c r="B386" s="41" t="s">
        <v>217</v>
      </c>
      <c r="C386" s="82" t="s">
        <v>205</v>
      </c>
      <c r="D386" s="82"/>
      <c r="E386" s="82" t="s">
        <v>206</v>
      </c>
      <c r="F386" s="82"/>
      <c r="G386" s="82" t="s">
        <v>76</v>
      </c>
      <c r="H386" s="82"/>
      <c r="I386" s="82" t="s">
        <v>207</v>
      </c>
      <c r="J386" s="82"/>
      <c r="K386" s="82" t="s">
        <v>208</v>
      </c>
      <c r="L386" s="82"/>
      <c r="N386" s="80" t="s">
        <v>108</v>
      </c>
      <c r="O386" s="81"/>
      <c r="P386" s="46" t="s">
        <v>205</v>
      </c>
      <c r="Q386" s="46"/>
      <c r="R386" s="82" t="s">
        <v>206</v>
      </c>
      <c r="S386" s="82"/>
      <c r="T386" s="82" t="s">
        <v>76</v>
      </c>
      <c r="U386" s="82"/>
      <c r="V386" s="82" t="s">
        <v>207</v>
      </c>
      <c r="W386" s="82"/>
      <c r="X386" s="82" t="s">
        <v>208</v>
      </c>
      <c r="Y386" s="82"/>
    </row>
    <row r="387" spans="2:25">
      <c r="B387" s="41" t="s">
        <v>218</v>
      </c>
      <c r="C387" s="82">
        <v>27571</v>
      </c>
      <c r="D387" s="82"/>
      <c r="E387" s="82">
        <v>7712110</v>
      </c>
      <c r="F387" s="82"/>
      <c r="G387" s="82">
        <f>C387+E387</f>
        <v>7739681</v>
      </c>
      <c r="H387" s="82"/>
      <c r="I387" s="75">
        <f>C387/G387</f>
        <v>3.562291520800405E-3</v>
      </c>
      <c r="J387" s="75"/>
      <c r="K387" s="75">
        <f>E387/G387</f>
        <v>0.99643770847919955</v>
      </c>
      <c r="L387" s="75"/>
      <c r="N387" s="80" t="s">
        <v>213</v>
      </c>
      <c r="O387" s="81"/>
      <c r="P387" s="80">
        <v>8444</v>
      </c>
      <c r="Q387" s="81"/>
      <c r="R387" s="82">
        <v>2636827</v>
      </c>
      <c r="S387" s="82"/>
      <c r="T387" s="82">
        <f>P387+R387</f>
        <v>2645271</v>
      </c>
      <c r="U387" s="82"/>
      <c r="V387" s="75">
        <f>P387/T387</f>
        <v>3.1921115076678345E-3</v>
      </c>
      <c r="W387" s="75"/>
      <c r="X387" s="75">
        <f>R387/T387</f>
        <v>0.99680788849233215</v>
      </c>
      <c r="Y387" s="75"/>
    </row>
    <row r="388" spans="2:25">
      <c r="B388" s="41" t="s">
        <v>219</v>
      </c>
      <c r="C388" s="82">
        <v>69872</v>
      </c>
      <c r="D388" s="82"/>
      <c r="E388" s="82">
        <v>23155011</v>
      </c>
      <c r="F388" s="82"/>
      <c r="G388" s="82">
        <f t="shared" ref="G388" si="6">C388+E388</f>
        <v>23224883</v>
      </c>
      <c r="H388" s="82"/>
      <c r="I388" s="75">
        <f t="shared" ref="I388" si="7">C388/G388</f>
        <v>3.0084973947985014E-3</v>
      </c>
      <c r="J388" s="75"/>
      <c r="K388" s="75">
        <f t="shared" ref="K388" si="8">E388/G388</f>
        <v>0.99699150260520153</v>
      </c>
      <c r="L388" s="75"/>
      <c r="N388" s="80" t="s">
        <v>214</v>
      </c>
      <c r="O388" s="81"/>
      <c r="P388" s="80">
        <v>4666</v>
      </c>
      <c r="Q388" s="81"/>
      <c r="R388" s="82">
        <v>1476506</v>
      </c>
      <c r="S388" s="82"/>
      <c r="T388" s="82">
        <f t="shared" ref="T388:T390" si="9">P388+R388</f>
        <v>1481172</v>
      </c>
      <c r="U388" s="82"/>
      <c r="V388" s="75">
        <f t="shared" ref="V388:V390" si="10">P388/T388</f>
        <v>3.1502080784675921E-3</v>
      </c>
      <c r="W388" s="75"/>
      <c r="X388" s="75">
        <f t="shared" ref="X388:X390" si="11">R388/T388</f>
        <v>0.99684979192153245</v>
      </c>
      <c r="Y388" s="75"/>
    </row>
    <row r="389" spans="2:25">
      <c r="N389" s="80" t="s">
        <v>215</v>
      </c>
      <c r="O389" s="81"/>
      <c r="P389" s="80">
        <v>65206</v>
      </c>
      <c r="Q389" s="81"/>
      <c r="R389" s="82">
        <v>21678505</v>
      </c>
      <c r="S389" s="82"/>
      <c r="T389" s="82">
        <f t="shared" si="9"/>
        <v>21743711</v>
      </c>
      <c r="U389" s="82"/>
      <c r="V389" s="75">
        <f t="shared" si="10"/>
        <v>2.9988441255496818E-3</v>
      </c>
      <c r="W389" s="75"/>
      <c r="X389" s="75">
        <f t="shared" si="11"/>
        <v>0.99700115587445037</v>
      </c>
      <c r="Y389" s="75"/>
    </row>
    <row r="390" spans="2:25">
      <c r="N390" s="80" t="s">
        <v>216</v>
      </c>
      <c r="O390" s="81"/>
      <c r="P390" s="80">
        <v>19127</v>
      </c>
      <c r="Q390" s="81"/>
      <c r="R390" s="82">
        <v>5075283</v>
      </c>
      <c r="S390" s="82"/>
      <c r="T390" s="82">
        <f t="shared" si="9"/>
        <v>5094410</v>
      </c>
      <c r="U390" s="82"/>
      <c r="V390" s="75">
        <f t="shared" si="10"/>
        <v>3.7545073914349259E-3</v>
      </c>
      <c r="W390" s="75"/>
      <c r="X390" s="75">
        <f t="shared" si="11"/>
        <v>0.9962454926085651</v>
      </c>
      <c r="Y390" s="75"/>
    </row>
    <row r="392" spans="2:25">
      <c r="B392" s="39" t="s">
        <v>238</v>
      </c>
    </row>
    <row r="393" spans="2:25">
      <c r="B393" s="80" t="s">
        <v>220</v>
      </c>
      <c r="C393" s="81"/>
      <c r="D393" s="46" t="s">
        <v>205</v>
      </c>
      <c r="E393" s="46"/>
      <c r="F393" s="82" t="s">
        <v>206</v>
      </c>
      <c r="G393" s="82"/>
      <c r="H393" s="82" t="s">
        <v>76</v>
      </c>
      <c r="I393" s="82"/>
      <c r="J393" s="82" t="s">
        <v>207</v>
      </c>
      <c r="K393" s="82"/>
      <c r="L393" s="82" t="s">
        <v>208</v>
      </c>
      <c r="M393" s="82"/>
    </row>
    <row r="394" spans="2:25">
      <c r="B394" s="80" t="s">
        <v>200</v>
      </c>
      <c r="C394" s="81"/>
      <c r="D394" s="80">
        <v>0</v>
      </c>
      <c r="E394" s="81"/>
      <c r="F394" s="82">
        <v>194132</v>
      </c>
      <c r="G394" s="82"/>
      <c r="H394" s="82">
        <f>D394+F394</f>
        <v>194132</v>
      </c>
      <c r="I394" s="82"/>
      <c r="J394" s="75">
        <f>D394/H394</f>
        <v>0</v>
      </c>
      <c r="K394" s="75"/>
      <c r="L394" s="75">
        <f>F394/H394</f>
        <v>1</v>
      </c>
      <c r="M394" s="75"/>
    </row>
    <row r="395" spans="2:25">
      <c r="B395" s="80" t="s">
        <v>221</v>
      </c>
      <c r="C395" s="81"/>
      <c r="D395" s="80">
        <v>7429</v>
      </c>
      <c r="E395" s="81"/>
      <c r="F395" s="82">
        <v>5085452</v>
      </c>
      <c r="G395" s="82"/>
      <c r="H395" s="82">
        <f t="shared" ref="H395:H397" si="12">D395+F395</f>
        <v>5092881</v>
      </c>
      <c r="I395" s="82"/>
      <c r="J395" s="75">
        <f t="shared" ref="J395:J397" si="13">D395/H395</f>
        <v>1.4587028442251055E-3</v>
      </c>
      <c r="K395" s="75"/>
      <c r="L395" s="75">
        <f t="shared" ref="L395:L397" si="14">F395/H395</f>
        <v>0.99854129715577489</v>
      </c>
      <c r="M395" s="75"/>
    </row>
    <row r="396" spans="2:25">
      <c r="B396" s="80" t="s">
        <v>222</v>
      </c>
      <c r="C396" s="81"/>
      <c r="D396" s="80">
        <v>31803</v>
      </c>
      <c r="E396" s="81"/>
      <c r="F396" s="82">
        <v>9077907</v>
      </c>
      <c r="G396" s="82"/>
      <c r="H396" s="82">
        <f t="shared" si="12"/>
        <v>9109710</v>
      </c>
      <c r="I396" s="82"/>
      <c r="J396" s="75">
        <f t="shared" si="13"/>
        <v>3.4911100353359216E-3</v>
      </c>
      <c r="K396" s="75"/>
      <c r="L396" s="75">
        <f t="shared" si="14"/>
        <v>0.99650888996466402</v>
      </c>
      <c r="M396" s="75"/>
    </row>
    <row r="397" spans="2:25">
      <c r="B397" s="80" t="s">
        <v>224</v>
      </c>
      <c r="C397" s="81"/>
      <c r="D397" s="80">
        <v>44415</v>
      </c>
      <c r="E397" s="81"/>
      <c r="F397" s="82">
        <v>13162029</v>
      </c>
      <c r="G397" s="82"/>
      <c r="H397" s="82">
        <f t="shared" si="12"/>
        <v>13206444</v>
      </c>
      <c r="I397" s="82"/>
      <c r="J397" s="75">
        <f t="shared" si="13"/>
        <v>3.3631309079113197E-3</v>
      </c>
      <c r="K397" s="75"/>
      <c r="L397" s="75">
        <f t="shared" si="14"/>
        <v>0.99663686909208871</v>
      </c>
      <c r="M397" s="75"/>
    </row>
    <row r="398" spans="2:25">
      <c r="B398" s="80" t="s">
        <v>223</v>
      </c>
      <c r="C398" s="81"/>
      <c r="D398" s="80">
        <v>13796</v>
      </c>
      <c r="E398" s="81"/>
      <c r="F398" s="80">
        <v>3347601</v>
      </c>
      <c r="G398" s="81"/>
      <c r="H398" s="82">
        <f>D398+F398</f>
        <v>3361397</v>
      </c>
      <c r="I398" s="82"/>
      <c r="J398" s="75">
        <f>D398/H398</f>
        <v>4.104245942981445E-3</v>
      </c>
      <c r="K398" s="75"/>
      <c r="L398" s="75">
        <f>F398/H398</f>
        <v>0.99589575405701858</v>
      </c>
      <c r="M398" s="75"/>
    </row>
    <row r="402" spans="2:23">
      <c r="B402" s="59"/>
      <c r="C402" s="58"/>
      <c r="D402" s="58"/>
      <c r="E402" s="58"/>
      <c r="F402" s="58"/>
      <c r="G402" s="58"/>
      <c r="H402" s="58"/>
      <c r="I402" s="58"/>
      <c r="J402" s="58"/>
      <c r="K402" s="58"/>
      <c r="L402" s="58"/>
      <c r="M402" s="58"/>
      <c r="N402" s="58"/>
      <c r="O402" s="58"/>
      <c r="P402" s="58"/>
      <c r="Q402" s="58"/>
      <c r="R402" s="58"/>
      <c r="S402" s="58"/>
      <c r="T402" s="58"/>
      <c r="U402" s="58"/>
      <c r="V402" s="58"/>
      <c r="W402" s="60"/>
    </row>
    <row r="403" spans="2:23">
      <c r="B403" s="61" t="s">
        <v>239</v>
      </c>
      <c r="W403" s="62"/>
    </row>
    <row r="404" spans="2:23">
      <c r="B404" s="61" t="s">
        <v>240</v>
      </c>
      <c r="W404" s="62"/>
    </row>
    <row r="405" spans="2:23">
      <c r="B405" s="63"/>
      <c r="C405" s="57"/>
      <c r="D405" s="57"/>
      <c r="E405" s="57"/>
      <c r="F405" s="57"/>
      <c r="G405" s="57"/>
      <c r="H405" s="57"/>
      <c r="I405" s="57"/>
      <c r="J405" s="57"/>
      <c r="K405" s="57"/>
      <c r="L405" s="57"/>
      <c r="M405" s="57"/>
      <c r="N405" s="57"/>
      <c r="O405" s="57"/>
      <c r="P405" s="57"/>
      <c r="Q405" s="57"/>
      <c r="R405" s="57"/>
      <c r="S405" s="57"/>
      <c r="T405" s="57"/>
      <c r="U405" s="57"/>
      <c r="V405" s="57"/>
      <c r="W405" s="64"/>
    </row>
  </sheetData>
  <sortState xmlns:xlrd2="http://schemas.microsoft.com/office/spreadsheetml/2017/richdata2" ref="X16:Y39">
    <sortCondition ref="X15:X39"/>
  </sortState>
  <mergeCells count="163">
    <mergeCell ref="A149:A150"/>
    <mergeCell ref="A179:A180"/>
    <mergeCell ref="A214:A215"/>
    <mergeCell ref="A245:A246"/>
    <mergeCell ref="A337:A338"/>
    <mergeCell ref="A10:A11"/>
    <mergeCell ref="A43:A44"/>
    <mergeCell ref="A75:A76"/>
    <mergeCell ref="A107:A108"/>
    <mergeCell ref="A145:A146"/>
    <mergeCell ref="AH197:AI197"/>
    <mergeCell ref="N165:O165"/>
    <mergeCell ref="N166:O166"/>
    <mergeCell ref="N167:O167"/>
    <mergeCell ref="AH198:AI198"/>
    <mergeCell ref="L156:M156"/>
    <mergeCell ref="L157:M157"/>
    <mergeCell ref="L158:M158"/>
    <mergeCell ref="A372:A373"/>
    <mergeCell ref="L286:N286"/>
    <mergeCell ref="L287:N287"/>
    <mergeCell ref="L289:N289"/>
    <mergeCell ref="L310:M310"/>
    <mergeCell ref="L311:M311"/>
    <mergeCell ref="L312:M312"/>
    <mergeCell ref="L284:N284"/>
    <mergeCell ref="L285:N285"/>
    <mergeCell ref="AH199:AI199"/>
    <mergeCell ref="AH200:AI200"/>
    <mergeCell ref="E378:F378"/>
    <mergeCell ref="E379:F379"/>
    <mergeCell ref="E380:F380"/>
    <mergeCell ref="E381:F381"/>
    <mergeCell ref="E382:F382"/>
    <mergeCell ref="C378:D378"/>
    <mergeCell ref="C379:D379"/>
    <mergeCell ref="C380:D380"/>
    <mergeCell ref="C381:D381"/>
    <mergeCell ref="C382:D382"/>
    <mergeCell ref="K380:L380"/>
    <mergeCell ref="K381:L381"/>
    <mergeCell ref="K382:L382"/>
    <mergeCell ref="K378:L378"/>
    <mergeCell ref="G381:H381"/>
    <mergeCell ref="G379:H379"/>
    <mergeCell ref="G380:H380"/>
    <mergeCell ref="G382:H382"/>
    <mergeCell ref="I379:J379"/>
    <mergeCell ref="I380:J380"/>
    <mergeCell ref="I382:J382"/>
    <mergeCell ref="I381:J381"/>
    <mergeCell ref="R379:S379"/>
    <mergeCell ref="T379:U379"/>
    <mergeCell ref="V379:W379"/>
    <mergeCell ref="X379:Y379"/>
    <mergeCell ref="I378:J378"/>
    <mergeCell ref="G378:H378"/>
    <mergeCell ref="R378:S378"/>
    <mergeCell ref="T378:U378"/>
    <mergeCell ref="K379:L379"/>
    <mergeCell ref="X386:Y386"/>
    <mergeCell ref="N378:O378"/>
    <mergeCell ref="N379:O379"/>
    <mergeCell ref="N380:O380"/>
    <mergeCell ref="N381:O381"/>
    <mergeCell ref="N382:O382"/>
    <mergeCell ref="P379:Q379"/>
    <mergeCell ref="P380:Q380"/>
    <mergeCell ref="P381:Q381"/>
    <mergeCell ref="P382:Q382"/>
    <mergeCell ref="R382:S382"/>
    <mergeCell ref="T382:U382"/>
    <mergeCell ref="V382:W382"/>
    <mergeCell ref="X382:Y382"/>
    <mergeCell ref="R381:S381"/>
    <mergeCell ref="T381:U381"/>
    <mergeCell ref="V381:W381"/>
    <mergeCell ref="X381:Y381"/>
    <mergeCell ref="R380:S380"/>
    <mergeCell ref="T380:U380"/>
    <mergeCell ref="V380:W380"/>
    <mergeCell ref="X380:Y380"/>
    <mergeCell ref="V378:W378"/>
    <mergeCell ref="X378:Y378"/>
    <mergeCell ref="N387:O387"/>
    <mergeCell ref="P387:Q387"/>
    <mergeCell ref="R387:S387"/>
    <mergeCell ref="T387:U387"/>
    <mergeCell ref="V387:W387"/>
    <mergeCell ref="N386:O386"/>
    <mergeCell ref="R386:S386"/>
    <mergeCell ref="T386:U386"/>
    <mergeCell ref="V386:W386"/>
    <mergeCell ref="C386:D386"/>
    <mergeCell ref="E386:F386"/>
    <mergeCell ref="G386:H386"/>
    <mergeCell ref="I386:J386"/>
    <mergeCell ref="K386:L386"/>
    <mergeCell ref="X389:Y389"/>
    <mergeCell ref="N390:O390"/>
    <mergeCell ref="P390:Q390"/>
    <mergeCell ref="R390:S390"/>
    <mergeCell ref="T390:U390"/>
    <mergeCell ref="V390:W390"/>
    <mergeCell ref="X390:Y390"/>
    <mergeCell ref="N389:O389"/>
    <mergeCell ref="P389:Q389"/>
    <mergeCell ref="R389:S389"/>
    <mergeCell ref="T389:U389"/>
    <mergeCell ref="V389:W389"/>
    <mergeCell ref="X387:Y387"/>
    <mergeCell ref="N388:O388"/>
    <mergeCell ref="P388:Q388"/>
    <mergeCell ref="R388:S388"/>
    <mergeCell ref="T388:U388"/>
    <mergeCell ref="V388:W388"/>
    <mergeCell ref="X388:Y388"/>
    <mergeCell ref="C388:D388"/>
    <mergeCell ref="E388:F388"/>
    <mergeCell ref="G388:H388"/>
    <mergeCell ref="I388:J388"/>
    <mergeCell ref="K388:L388"/>
    <mergeCell ref="C387:D387"/>
    <mergeCell ref="E387:F387"/>
    <mergeCell ref="G387:H387"/>
    <mergeCell ref="I387:J387"/>
    <mergeCell ref="K387:L387"/>
    <mergeCell ref="J395:K395"/>
    <mergeCell ref="L395:M395"/>
    <mergeCell ref="B394:C394"/>
    <mergeCell ref="D394:E394"/>
    <mergeCell ref="F394:G394"/>
    <mergeCell ref="H394:I394"/>
    <mergeCell ref="J394:K394"/>
    <mergeCell ref="B393:C393"/>
    <mergeCell ref="F393:G393"/>
    <mergeCell ref="H393:I393"/>
    <mergeCell ref="J393:K393"/>
    <mergeCell ref="L393:M393"/>
    <mergeCell ref="L398:M398"/>
    <mergeCell ref="AH344:AI345"/>
    <mergeCell ref="B398:C398"/>
    <mergeCell ref="D398:E398"/>
    <mergeCell ref="F398:G398"/>
    <mergeCell ref="H398:I398"/>
    <mergeCell ref="J398:K398"/>
    <mergeCell ref="L396:M396"/>
    <mergeCell ref="B397:C397"/>
    <mergeCell ref="D397:E397"/>
    <mergeCell ref="F397:G397"/>
    <mergeCell ref="H397:I397"/>
    <mergeCell ref="J397:K397"/>
    <mergeCell ref="L397:M397"/>
    <mergeCell ref="B396:C396"/>
    <mergeCell ref="D396:E396"/>
    <mergeCell ref="F396:G396"/>
    <mergeCell ref="H396:I396"/>
    <mergeCell ref="J396:K396"/>
    <mergeCell ref="L394:M394"/>
    <mergeCell ref="B395:C395"/>
    <mergeCell ref="D395:E395"/>
    <mergeCell ref="F395:G395"/>
    <mergeCell ref="H395:I395"/>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J152"/>
  <sheetViews>
    <sheetView showGridLines="0" zoomScale="94" zoomScaleNormal="80" workbookViewId="0">
      <selection activeCell="N7" sqref="N7"/>
    </sheetView>
  </sheetViews>
  <sheetFormatPr baseColWidth="10" defaultColWidth="8.83203125" defaultRowHeight="15"/>
  <cols>
    <col min="1" max="1" width="4" customWidth="1"/>
    <col min="3" max="3" width="71.6640625" customWidth="1"/>
  </cols>
  <sheetData>
    <row r="1" spans="2:17">
      <c r="Q1" s="16" t="s">
        <v>19</v>
      </c>
    </row>
    <row r="12" spans="2:17">
      <c r="B12" s="17" t="s">
        <v>21</v>
      </c>
      <c r="C12" s="17"/>
      <c r="E12" s="17" t="s">
        <v>22</v>
      </c>
    </row>
    <row r="13" spans="2:17" ht="15" customHeight="1">
      <c r="B13" s="89">
        <v>1</v>
      </c>
      <c r="C13" s="90" t="s">
        <v>284</v>
      </c>
      <c r="D13" s="74"/>
      <c r="E13" s="102" t="s">
        <v>288</v>
      </c>
      <c r="F13" s="103"/>
      <c r="G13" s="103"/>
      <c r="H13" s="103"/>
      <c r="I13" s="103"/>
      <c r="J13" s="103"/>
      <c r="K13" s="104"/>
      <c r="L13" s="74"/>
      <c r="M13" s="74"/>
    </row>
    <row r="14" spans="2:17" ht="45" customHeight="1">
      <c r="B14" s="89"/>
      <c r="C14" s="90"/>
      <c r="D14" s="74"/>
      <c r="E14" s="105"/>
      <c r="F14" s="106"/>
      <c r="G14" s="106"/>
      <c r="H14" s="106"/>
      <c r="I14" s="106"/>
      <c r="J14" s="106"/>
      <c r="K14" s="107"/>
      <c r="L14" s="74"/>
      <c r="M14" s="74"/>
    </row>
    <row r="15" spans="2:17">
      <c r="B15" s="89"/>
      <c r="C15" s="90"/>
      <c r="E15" s="105"/>
      <c r="F15" s="106"/>
      <c r="G15" s="106"/>
      <c r="H15" s="106"/>
      <c r="I15" s="106"/>
      <c r="J15" s="106"/>
      <c r="K15" s="107"/>
    </row>
    <row r="16" spans="2:17">
      <c r="B16" s="89"/>
      <c r="C16" s="90"/>
      <c r="E16" s="105"/>
      <c r="F16" s="106"/>
      <c r="G16" s="106"/>
      <c r="H16" s="106"/>
      <c r="I16" s="106"/>
      <c r="J16" s="106"/>
      <c r="K16" s="107"/>
    </row>
    <row r="17" spans="2:11">
      <c r="B17" s="89"/>
      <c r="C17" s="90"/>
      <c r="E17" s="105"/>
      <c r="F17" s="106"/>
      <c r="G17" s="106"/>
      <c r="H17" s="106"/>
      <c r="I17" s="106"/>
      <c r="J17" s="106"/>
      <c r="K17" s="107"/>
    </row>
    <row r="18" spans="2:11">
      <c r="B18" s="89"/>
      <c r="C18" s="90"/>
      <c r="E18" s="105"/>
      <c r="F18" s="106"/>
      <c r="G18" s="106"/>
      <c r="H18" s="106"/>
      <c r="I18" s="106"/>
      <c r="J18" s="106"/>
      <c r="K18" s="107"/>
    </row>
    <row r="19" spans="2:11">
      <c r="B19" s="89"/>
      <c r="C19" s="90"/>
      <c r="E19" s="105"/>
      <c r="F19" s="106"/>
      <c r="G19" s="106"/>
      <c r="H19" s="106"/>
      <c r="I19" s="106"/>
      <c r="J19" s="106"/>
      <c r="K19" s="107"/>
    </row>
    <row r="20" spans="2:11">
      <c r="B20" s="89"/>
      <c r="C20" s="90"/>
      <c r="E20" s="105"/>
      <c r="F20" s="106"/>
      <c r="G20" s="106"/>
      <c r="H20" s="106"/>
      <c r="I20" s="106"/>
      <c r="J20" s="106"/>
      <c r="K20" s="107"/>
    </row>
    <row r="21" spans="2:11">
      <c r="B21" s="89"/>
      <c r="C21" s="90"/>
      <c r="E21" s="105"/>
      <c r="F21" s="106"/>
      <c r="G21" s="106"/>
      <c r="H21" s="106"/>
      <c r="I21" s="106"/>
      <c r="J21" s="106"/>
      <c r="K21" s="107"/>
    </row>
    <row r="22" spans="2:11">
      <c r="B22" s="89"/>
      <c r="C22" s="90"/>
      <c r="E22" s="105"/>
      <c r="F22" s="106"/>
      <c r="G22" s="106"/>
      <c r="H22" s="106"/>
      <c r="I22" s="106"/>
      <c r="J22" s="106"/>
      <c r="K22" s="107"/>
    </row>
    <row r="23" spans="2:11">
      <c r="B23" s="89"/>
      <c r="C23" s="90"/>
      <c r="E23" s="108"/>
      <c r="F23" s="109"/>
      <c r="G23" s="109"/>
      <c r="H23" s="109"/>
      <c r="I23" s="109"/>
      <c r="J23" s="109"/>
      <c r="K23" s="110"/>
    </row>
    <row r="27" spans="2:11">
      <c r="B27" s="17" t="s">
        <v>21</v>
      </c>
      <c r="C27" s="17"/>
      <c r="E27" s="17" t="s">
        <v>22</v>
      </c>
    </row>
    <row r="28" spans="2:11">
      <c r="B28" s="89">
        <v>2</v>
      </c>
      <c r="C28" s="90" t="s">
        <v>285</v>
      </c>
      <c r="D28" s="74"/>
      <c r="E28" s="102" t="s">
        <v>286</v>
      </c>
      <c r="F28" s="103"/>
      <c r="G28" s="103"/>
      <c r="H28" s="103"/>
      <c r="I28" s="103"/>
      <c r="J28" s="103"/>
      <c r="K28" s="104"/>
    </row>
    <row r="29" spans="2:11">
      <c r="B29" s="89"/>
      <c r="C29" s="90"/>
      <c r="D29" s="74"/>
      <c r="E29" s="105"/>
      <c r="F29" s="106"/>
      <c r="G29" s="106"/>
      <c r="H29" s="106"/>
      <c r="I29" s="106"/>
      <c r="J29" s="106"/>
      <c r="K29" s="107"/>
    </row>
    <row r="30" spans="2:11">
      <c r="B30" s="89"/>
      <c r="C30" s="90"/>
      <c r="E30" s="105"/>
      <c r="F30" s="106"/>
      <c r="G30" s="106"/>
      <c r="H30" s="106"/>
      <c r="I30" s="106"/>
      <c r="J30" s="106"/>
      <c r="K30" s="107"/>
    </row>
    <row r="31" spans="2:11">
      <c r="B31" s="89"/>
      <c r="C31" s="90"/>
      <c r="E31" s="105"/>
      <c r="F31" s="106"/>
      <c r="G31" s="106"/>
      <c r="H31" s="106"/>
      <c r="I31" s="106"/>
      <c r="J31" s="106"/>
      <c r="K31" s="107"/>
    </row>
    <row r="32" spans="2:11">
      <c r="B32" s="89"/>
      <c r="C32" s="90"/>
      <c r="E32" s="105"/>
      <c r="F32" s="106"/>
      <c r="G32" s="106"/>
      <c r="H32" s="106"/>
      <c r="I32" s="106"/>
      <c r="J32" s="106"/>
      <c r="K32" s="107"/>
    </row>
    <row r="33" spans="2:18">
      <c r="B33" s="89"/>
      <c r="C33" s="90"/>
      <c r="E33" s="105"/>
      <c r="F33" s="106"/>
      <c r="G33" s="106"/>
      <c r="H33" s="106"/>
      <c r="I33" s="106"/>
      <c r="J33" s="106"/>
      <c r="K33" s="107"/>
    </row>
    <row r="34" spans="2:18">
      <c r="B34" s="89"/>
      <c r="C34" s="90"/>
      <c r="E34" s="105"/>
      <c r="F34" s="106"/>
      <c r="G34" s="106"/>
      <c r="H34" s="106"/>
      <c r="I34" s="106"/>
      <c r="J34" s="106"/>
      <c r="K34" s="107"/>
    </row>
    <row r="35" spans="2:18">
      <c r="B35" s="89"/>
      <c r="C35" s="90"/>
      <c r="E35" s="105"/>
      <c r="F35" s="106"/>
      <c r="G35" s="106"/>
      <c r="H35" s="106"/>
      <c r="I35" s="106"/>
      <c r="J35" s="106"/>
      <c r="K35" s="107"/>
    </row>
    <row r="36" spans="2:18">
      <c r="B36" s="89"/>
      <c r="C36" s="90"/>
      <c r="E36" s="105"/>
      <c r="F36" s="106"/>
      <c r="G36" s="106"/>
      <c r="H36" s="106"/>
      <c r="I36" s="106"/>
      <c r="J36" s="106"/>
      <c r="K36" s="107"/>
    </row>
    <row r="37" spans="2:18">
      <c r="B37" s="89"/>
      <c r="C37" s="90"/>
      <c r="E37" s="105"/>
      <c r="F37" s="106"/>
      <c r="G37" s="106"/>
      <c r="H37" s="106"/>
      <c r="I37" s="106"/>
      <c r="J37" s="106"/>
      <c r="K37" s="107"/>
    </row>
    <row r="38" spans="2:18">
      <c r="B38" s="89"/>
      <c r="C38" s="90"/>
      <c r="E38" s="108"/>
      <c r="F38" s="109"/>
      <c r="G38" s="109"/>
      <c r="H38" s="109"/>
      <c r="I38" s="109"/>
      <c r="J38" s="109"/>
      <c r="K38" s="110"/>
    </row>
    <row r="42" spans="2:18">
      <c r="B42" s="17" t="s">
        <v>21</v>
      </c>
      <c r="C42" s="17"/>
      <c r="E42" s="17" t="s">
        <v>22</v>
      </c>
    </row>
    <row r="43" spans="2:18">
      <c r="B43" s="89">
        <v>3</v>
      </c>
      <c r="C43" s="90" t="s">
        <v>287</v>
      </c>
      <c r="D43" s="74"/>
      <c r="E43" s="102" t="s">
        <v>289</v>
      </c>
      <c r="F43" s="103"/>
      <c r="G43" s="103"/>
      <c r="H43" s="103"/>
      <c r="I43" s="103"/>
      <c r="J43" s="103"/>
      <c r="K43" s="104"/>
      <c r="M43" s="37"/>
      <c r="N43" s="37"/>
      <c r="O43" s="37"/>
      <c r="P43" s="37"/>
      <c r="Q43" s="37"/>
      <c r="R43" s="37"/>
    </row>
    <row r="44" spans="2:18">
      <c r="B44" s="89"/>
      <c r="C44" s="90"/>
      <c r="D44" s="74"/>
      <c r="E44" s="105"/>
      <c r="F44" s="106"/>
      <c r="G44" s="106"/>
      <c r="H44" s="106"/>
      <c r="I44" s="106"/>
      <c r="J44" s="106"/>
      <c r="K44" s="107"/>
      <c r="M44" s="37"/>
      <c r="N44" s="37"/>
      <c r="O44" s="51" t="s">
        <v>168</v>
      </c>
      <c r="P44" s="37"/>
      <c r="Q44" s="37"/>
      <c r="R44" s="37"/>
    </row>
    <row r="45" spans="2:18">
      <c r="B45" s="89"/>
      <c r="C45" s="90"/>
      <c r="E45" s="105"/>
      <c r="F45" s="106"/>
      <c r="G45" s="106"/>
      <c r="H45" s="106"/>
      <c r="I45" s="106"/>
      <c r="J45" s="106"/>
      <c r="K45" s="107"/>
      <c r="M45" s="51" t="s">
        <v>165</v>
      </c>
      <c r="N45" s="38"/>
      <c r="O45" s="40" t="s">
        <v>171</v>
      </c>
      <c r="P45" s="40"/>
      <c r="Q45" s="37"/>
      <c r="R45" s="37"/>
    </row>
    <row r="46" spans="2:18">
      <c r="B46" s="89"/>
      <c r="C46" s="90"/>
      <c r="E46" s="105"/>
      <c r="F46" s="106"/>
      <c r="G46" s="106"/>
      <c r="H46" s="106"/>
      <c r="I46" s="106"/>
      <c r="J46" s="106"/>
      <c r="K46" s="107"/>
      <c r="M46" s="51" t="s">
        <v>166</v>
      </c>
      <c r="N46" s="38"/>
      <c r="O46" s="40" t="s">
        <v>172</v>
      </c>
      <c r="P46" s="40"/>
      <c r="Q46" s="37"/>
      <c r="R46" s="37"/>
    </row>
    <row r="47" spans="2:18">
      <c r="B47" s="89"/>
      <c r="C47" s="90"/>
      <c r="E47" s="105"/>
      <c r="F47" s="106"/>
      <c r="G47" s="106"/>
      <c r="H47" s="106"/>
      <c r="I47" s="106"/>
      <c r="J47" s="106"/>
      <c r="K47" s="107"/>
      <c r="M47" s="51" t="s">
        <v>167</v>
      </c>
      <c r="N47" s="38"/>
      <c r="O47" s="40" t="s">
        <v>173</v>
      </c>
      <c r="P47" s="40"/>
      <c r="Q47" s="37"/>
      <c r="R47" s="37"/>
    </row>
    <row r="48" spans="2:18">
      <c r="B48" s="89"/>
      <c r="C48" s="90"/>
      <c r="E48" s="105"/>
      <c r="F48" s="106"/>
      <c r="G48" s="106"/>
      <c r="H48" s="106"/>
      <c r="I48" s="106"/>
      <c r="J48" s="106"/>
      <c r="K48" s="107"/>
      <c r="M48" s="37"/>
      <c r="N48" s="37"/>
      <c r="O48" s="37"/>
      <c r="P48" s="37"/>
      <c r="Q48" s="37"/>
      <c r="R48" s="37"/>
    </row>
    <row r="49" spans="2:11">
      <c r="B49" s="89"/>
      <c r="C49" s="90"/>
      <c r="E49" s="105"/>
      <c r="F49" s="106"/>
      <c r="G49" s="106"/>
      <c r="H49" s="106"/>
      <c r="I49" s="106"/>
      <c r="J49" s="106"/>
      <c r="K49" s="107"/>
    </row>
    <row r="50" spans="2:11">
      <c r="B50" s="89"/>
      <c r="C50" s="90"/>
      <c r="E50" s="105"/>
      <c r="F50" s="106"/>
      <c r="G50" s="106"/>
      <c r="H50" s="106"/>
      <c r="I50" s="106"/>
      <c r="J50" s="106"/>
      <c r="K50" s="107"/>
    </row>
    <row r="51" spans="2:11">
      <c r="B51" s="89"/>
      <c r="C51" s="90"/>
      <c r="E51" s="105"/>
      <c r="F51" s="106"/>
      <c r="G51" s="106"/>
      <c r="H51" s="106"/>
      <c r="I51" s="106"/>
      <c r="J51" s="106"/>
      <c r="K51" s="107"/>
    </row>
    <row r="52" spans="2:11">
      <c r="B52" s="89"/>
      <c r="C52" s="90"/>
      <c r="E52" s="105"/>
      <c r="F52" s="106"/>
      <c r="G52" s="106"/>
      <c r="H52" s="106"/>
      <c r="I52" s="106"/>
      <c r="J52" s="106"/>
      <c r="K52" s="107"/>
    </row>
    <row r="53" spans="2:11">
      <c r="B53" s="89"/>
      <c r="C53" s="90"/>
      <c r="E53" s="108"/>
      <c r="F53" s="109"/>
      <c r="G53" s="109"/>
      <c r="H53" s="109"/>
      <c r="I53" s="109"/>
      <c r="J53" s="109"/>
      <c r="K53" s="110"/>
    </row>
    <row r="57" spans="2:11">
      <c r="B57" s="17" t="s">
        <v>21</v>
      </c>
      <c r="C57" s="17"/>
      <c r="E57" s="17" t="s">
        <v>22</v>
      </c>
    </row>
    <row r="58" spans="2:11">
      <c r="B58" s="89">
        <v>4</v>
      </c>
      <c r="C58" s="90" t="s">
        <v>290</v>
      </c>
      <c r="D58" s="74"/>
      <c r="E58" s="102" t="s">
        <v>291</v>
      </c>
      <c r="F58" s="103"/>
      <c r="G58" s="103"/>
      <c r="H58" s="103"/>
      <c r="I58" s="103"/>
      <c r="J58" s="103"/>
      <c r="K58" s="104"/>
    </row>
    <row r="59" spans="2:11">
      <c r="B59" s="89"/>
      <c r="C59" s="90"/>
      <c r="D59" s="74"/>
      <c r="E59" s="105"/>
      <c r="F59" s="106"/>
      <c r="G59" s="106"/>
      <c r="H59" s="106"/>
      <c r="I59" s="106"/>
      <c r="J59" s="106"/>
      <c r="K59" s="107"/>
    </row>
    <row r="60" spans="2:11">
      <c r="B60" s="89"/>
      <c r="C60" s="90"/>
      <c r="E60" s="105"/>
      <c r="F60" s="106"/>
      <c r="G60" s="106"/>
      <c r="H60" s="106"/>
      <c r="I60" s="106"/>
      <c r="J60" s="106"/>
      <c r="K60" s="107"/>
    </row>
    <row r="61" spans="2:11">
      <c r="B61" s="89"/>
      <c r="C61" s="90"/>
      <c r="E61" s="105"/>
      <c r="F61" s="106"/>
      <c r="G61" s="106"/>
      <c r="H61" s="106"/>
      <c r="I61" s="106"/>
      <c r="J61" s="106"/>
      <c r="K61" s="107"/>
    </row>
    <row r="62" spans="2:11">
      <c r="B62" s="89"/>
      <c r="C62" s="90"/>
      <c r="E62" s="105"/>
      <c r="F62" s="106"/>
      <c r="G62" s="106"/>
      <c r="H62" s="106"/>
      <c r="I62" s="106"/>
      <c r="J62" s="106"/>
      <c r="K62" s="107"/>
    </row>
    <row r="63" spans="2:11">
      <c r="B63" s="89"/>
      <c r="C63" s="90"/>
      <c r="E63" s="105"/>
      <c r="F63" s="106"/>
      <c r="G63" s="106"/>
      <c r="H63" s="106"/>
      <c r="I63" s="106"/>
      <c r="J63" s="106"/>
      <c r="K63" s="107"/>
    </row>
    <row r="64" spans="2:11">
      <c r="B64" s="89"/>
      <c r="C64" s="90"/>
      <c r="E64" s="105"/>
      <c r="F64" s="106"/>
      <c r="G64" s="106"/>
      <c r="H64" s="106"/>
      <c r="I64" s="106"/>
      <c r="J64" s="106"/>
      <c r="K64" s="107"/>
    </row>
    <row r="65" spans="2:11">
      <c r="B65" s="89"/>
      <c r="C65" s="90"/>
      <c r="E65" s="105"/>
      <c r="F65" s="106"/>
      <c r="G65" s="106"/>
      <c r="H65" s="106"/>
      <c r="I65" s="106"/>
      <c r="J65" s="106"/>
      <c r="K65" s="107"/>
    </row>
    <row r="66" spans="2:11">
      <c r="B66" s="89"/>
      <c r="C66" s="90"/>
      <c r="E66" s="105"/>
      <c r="F66" s="106"/>
      <c r="G66" s="106"/>
      <c r="H66" s="106"/>
      <c r="I66" s="106"/>
      <c r="J66" s="106"/>
      <c r="K66" s="107"/>
    </row>
    <row r="67" spans="2:11">
      <c r="B67" s="89"/>
      <c r="C67" s="90"/>
      <c r="E67" s="105"/>
      <c r="F67" s="106"/>
      <c r="G67" s="106"/>
      <c r="H67" s="106"/>
      <c r="I67" s="106"/>
      <c r="J67" s="106"/>
      <c r="K67" s="107"/>
    </row>
    <row r="68" spans="2:11">
      <c r="B68" s="89"/>
      <c r="C68" s="90"/>
      <c r="E68" s="108"/>
      <c r="F68" s="109"/>
      <c r="G68" s="109"/>
      <c r="H68" s="109"/>
      <c r="I68" s="109"/>
      <c r="J68" s="109"/>
      <c r="K68" s="110"/>
    </row>
    <row r="81" spans="2:22">
      <c r="B81" s="17" t="s">
        <v>21</v>
      </c>
      <c r="C81" s="17"/>
      <c r="E81" s="17" t="s">
        <v>22</v>
      </c>
    </row>
    <row r="82" spans="2:22">
      <c r="B82" s="89">
        <v>5</v>
      </c>
      <c r="C82" s="90" t="s">
        <v>292</v>
      </c>
      <c r="D82" s="74"/>
      <c r="E82" s="102" t="s">
        <v>294</v>
      </c>
      <c r="F82" s="103"/>
      <c r="G82" s="103"/>
      <c r="H82" s="103"/>
      <c r="I82" s="103"/>
      <c r="J82" s="103"/>
      <c r="K82" s="104"/>
      <c r="S82" s="47" t="s">
        <v>77</v>
      </c>
      <c r="T82" s="48"/>
      <c r="U82" s="42" t="s">
        <v>74</v>
      </c>
      <c r="V82" s="42" t="s">
        <v>75</v>
      </c>
    </row>
    <row r="83" spans="2:22">
      <c r="B83" s="89"/>
      <c r="C83" s="90"/>
      <c r="D83" s="74"/>
      <c r="E83" s="105"/>
      <c r="F83" s="106"/>
      <c r="G83" s="106"/>
      <c r="H83" s="106"/>
      <c r="I83" s="106"/>
      <c r="J83" s="106"/>
      <c r="K83" s="107"/>
      <c r="S83" s="46" t="s">
        <v>71</v>
      </c>
      <c r="T83" s="46"/>
      <c r="U83" s="41">
        <v>15876776</v>
      </c>
      <c r="V83" s="43">
        <f>U83/U86</f>
        <v>0.51274017615749412</v>
      </c>
    </row>
    <row r="84" spans="2:22">
      <c r="B84" s="89"/>
      <c r="C84" s="90"/>
      <c r="E84" s="105"/>
      <c r="F84" s="106"/>
      <c r="G84" s="106"/>
      <c r="H84" s="106"/>
      <c r="I84" s="106"/>
      <c r="J84" s="106"/>
      <c r="K84" s="107"/>
      <c r="S84" s="80" t="s">
        <v>72</v>
      </c>
      <c r="T84" s="81"/>
      <c r="U84" s="41">
        <v>10284093</v>
      </c>
      <c r="V84" s="43">
        <f>U84/U86</f>
        <v>0.33212458602678857</v>
      </c>
    </row>
    <row r="85" spans="2:22">
      <c r="B85" s="89"/>
      <c r="C85" s="90"/>
      <c r="E85" s="105"/>
      <c r="F85" s="106"/>
      <c r="G85" s="106"/>
      <c r="H85" s="106"/>
      <c r="I85" s="106"/>
      <c r="J85" s="106"/>
      <c r="K85" s="107"/>
      <c r="S85" s="80" t="s">
        <v>73</v>
      </c>
      <c r="T85" s="81"/>
      <c r="U85" s="41">
        <v>4803695</v>
      </c>
      <c r="V85" s="43">
        <f>U85/U86</f>
        <v>0.15513523781571734</v>
      </c>
    </row>
    <row r="86" spans="2:22">
      <c r="B86" s="89"/>
      <c r="C86" s="90"/>
      <c r="E86" s="105"/>
      <c r="F86" s="106"/>
      <c r="G86" s="106"/>
      <c r="H86" s="106"/>
      <c r="I86" s="106"/>
      <c r="J86" s="106"/>
      <c r="K86" s="107"/>
      <c r="S86" s="80" t="s">
        <v>76</v>
      </c>
      <c r="T86" s="81"/>
      <c r="U86" s="41">
        <f>SUM(U83:U85)</f>
        <v>30964564</v>
      </c>
      <c r="V86" s="44">
        <f>SUM(V83:V85)</f>
        <v>1</v>
      </c>
    </row>
    <row r="87" spans="2:22">
      <c r="B87" s="89"/>
      <c r="C87" s="90"/>
      <c r="E87" s="105"/>
      <c r="F87" s="106"/>
      <c r="G87" s="106"/>
      <c r="H87" s="106"/>
      <c r="I87" s="106"/>
      <c r="J87" s="106"/>
      <c r="K87" s="107"/>
    </row>
    <row r="88" spans="2:22">
      <c r="B88" s="89"/>
      <c r="C88" s="90"/>
      <c r="E88" s="105"/>
      <c r="F88" s="106"/>
      <c r="G88" s="106"/>
      <c r="H88" s="106"/>
      <c r="I88" s="106"/>
      <c r="J88" s="106"/>
      <c r="K88" s="107"/>
      <c r="S88" s="37"/>
      <c r="T88" s="37"/>
      <c r="U88" s="51" t="s">
        <v>80</v>
      </c>
      <c r="V88" s="37"/>
    </row>
    <row r="89" spans="2:22">
      <c r="B89" s="89"/>
      <c r="C89" s="90"/>
      <c r="E89" s="105"/>
      <c r="F89" s="106"/>
      <c r="G89" s="106"/>
      <c r="H89" s="106"/>
      <c r="I89" s="106"/>
      <c r="J89" s="106"/>
      <c r="K89" s="107"/>
      <c r="S89" s="51" t="s">
        <v>71</v>
      </c>
      <c r="T89" s="38"/>
      <c r="U89" s="86" t="s">
        <v>82</v>
      </c>
      <c r="V89" s="86"/>
    </row>
    <row r="90" spans="2:22">
      <c r="B90" s="89"/>
      <c r="C90" s="90"/>
      <c r="E90" s="105"/>
      <c r="F90" s="106"/>
      <c r="G90" s="106"/>
      <c r="H90" s="106"/>
      <c r="I90" s="106"/>
      <c r="J90" s="106"/>
      <c r="K90" s="107"/>
      <c r="S90" s="51" t="s">
        <v>72</v>
      </c>
      <c r="T90" s="38"/>
      <c r="U90" s="86" t="s">
        <v>81</v>
      </c>
      <c r="V90" s="86"/>
    </row>
    <row r="91" spans="2:22">
      <c r="B91" s="89"/>
      <c r="C91" s="90"/>
      <c r="E91" s="105"/>
      <c r="F91" s="106"/>
      <c r="G91" s="106"/>
      <c r="H91" s="106"/>
      <c r="I91" s="106"/>
      <c r="J91" s="106"/>
      <c r="K91" s="107"/>
      <c r="S91" s="51" t="s">
        <v>73</v>
      </c>
      <c r="T91" s="38"/>
      <c r="U91" s="86" t="s">
        <v>83</v>
      </c>
      <c r="V91" s="86"/>
    </row>
    <row r="92" spans="2:22">
      <c r="B92" s="89"/>
      <c r="C92" s="90"/>
      <c r="E92" s="108"/>
      <c r="F92" s="109"/>
      <c r="G92" s="109"/>
      <c r="H92" s="109"/>
      <c r="I92" s="109"/>
      <c r="J92" s="109"/>
      <c r="K92" s="110"/>
      <c r="S92" s="37"/>
      <c r="T92" s="37"/>
      <c r="U92" s="37"/>
      <c r="V92" s="37"/>
    </row>
    <row r="96" spans="2:22">
      <c r="B96" s="17" t="s">
        <v>21</v>
      </c>
      <c r="C96" s="17"/>
      <c r="E96" s="17" t="s">
        <v>22</v>
      </c>
    </row>
    <row r="97" spans="2:36">
      <c r="B97" s="89">
        <v>6</v>
      </c>
      <c r="C97" s="90" t="s">
        <v>293</v>
      </c>
      <c r="D97" s="74"/>
      <c r="E97" s="102" t="s">
        <v>295</v>
      </c>
      <c r="F97" s="103"/>
      <c r="G97" s="103"/>
      <c r="H97" s="103"/>
      <c r="I97" s="103"/>
      <c r="J97" s="103"/>
      <c r="K97" s="104"/>
      <c r="S97" s="42" t="s">
        <v>98</v>
      </c>
      <c r="T97" s="42" t="s">
        <v>74</v>
      </c>
      <c r="U97" s="42" t="s">
        <v>75</v>
      </c>
    </row>
    <row r="98" spans="2:36">
      <c r="B98" s="89"/>
      <c r="C98" s="90"/>
      <c r="D98" s="74"/>
      <c r="E98" s="105"/>
      <c r="F98" s="106"/>
      <c r="G98" s="106"/>
      <c r="H98" s="106"/>
      <c r="I98" s="106"/>
      <c r="J98" s="106"/>
      <c r="K98" s="107"/>
      <c r="S98" s="42" t="s">
        <v>94</v>
      </c>
      <c r="T98" s="41">
        <v>10311139</v>
      </c>
      <c r="U98" s="43">
        <f>T98/T102</f>
        <v>0.33299803607762729</v>
      </c>
    </row>
    <row r="99" spans="2:36">
      <c r="B99" s="89"/>
      <c r="C99" s="90"/>
      <c r="E99" s="105"/>
      <c r="F99" s="106"/>
      <c r="G99" s="106"/>
      <c r="H99" s="106"/>
      <c r="I99" s="106"/>
      <c r="J99" s="106"/>
      <c r="K99" s="107"/>
      <c r="S99" s="42" t="s">
        <v>95</v>
      </c>
      <c r="T99" s="41">
        <v>7927227</v>
      </c>
      <c r="U99" s="43">
        <f>T99/T102</f>
        <v>0.25600964379798791</v>
      </c>
    </row>
    <row r="100" spans="2:36">
      <c r="B100" s="89"/>
      <c r="C100" s="90"/>
      <c r="E100" s="105"/>
      <c r="F100" s="106"/>
      <c r="G100" s="106"/>
      <c r="H100" s="106"/>
      <c r="I100" s="106"/>
      <c r="J100" s="106"/>
      <c r="K100" s="107"/>
      <c r="S100" s="42" t="s">
        <v>96</v>
      </c>
      <c r="T100" s="41">
        <v>7261513</v>
      </c>
      <c r="U100" s="43">
        <f>T100/T102</f>
        <v>0.2345104229466948</v>
      </c>
    </row>
    <row r="101" spans="2:36">
      <c r="B101" s="89"/>
      <c r="C101" s="90"/>
      <c r="E101" s="105"/>
      <c r="F101" s="106"/>
      <c r="G101" s="106"/>
      <c r="H101" s="106"/>
      <c r="I101" s="106"/>
      <c r="J101" s="106"/>
      <c r="K101" s="107"/>
      <c r="S101" s="42" t="s">
        <v>97</v>
      </c>
      <c r="T101" s="41">
        <v>5464685</v>
      </c>
      <c r="U101" s="43">
        <f>T101/T102</f>
        <v>0.17648189717768994</v>
      </c>
    </row>
    <row r="102" spans="2:36">
      <c r="B102" s="89"/>
      <c r="C102" s="90"/>
      <c r="E102" s="105"/>
      <c r="F102" s="106"/>
      <c r="G102" s="106"/>
      <c r="H102" s="106"/>
      <c r="I102" s="106"/>
      <c r="J102" s="106"/>
      <c r="K102" s="107"/>
      <c r="S102" s="42" t="s">
        <v>76</v>
      </c>
      <c r="T102" s="41">
        <f>SUM(T98:T101)</f>
        <v>30964564</v>
      </c>
      <c r="U102" s="44">
        <f>SUM(U98:U101)</f>
        <v>0.99999999999999989</v>
      </c>
    </row>
    <row r="103" spans="2:36">
      <c r="B103" s="89"/>
      <c r="C103" s="90"/>
      <c r="E103" s="105"/>
      <c r="F103" s="106"/>
      <c r="G103" s="106"/>
      <c r="H103" s="106"/>
      <c r="I103" s="106"/>
      <c r="J103" s="106"/>
      <c r="K103" s="107"/>
    </row>
    <row r="104" spans="2:36">
      <c r="B104" s="89"/>
      <c r="C104" s="90"/>
      <c r="E104" s="105"/>
      <c r="F104" s="106"/>
      <c r="G104" s="106"/>
      <c r="H104" s="106"/>
      <c r="I104" s="106"/>
      <c r="J104" s="106"/>
      <c r="K104" s="107"/>
    </row>
    <row r="105" spans="2:36">
      <c r="B105" s="89"/>
      <c r="C105" s="90"/>
      <c r="E105" s="105"/>
      <c r="F105" s="106"/>
      <c r="G105" s="106"/>
      <c r="H105" s="106"/>
      <c r="I105" s="106"/>
      <c r="J105" s="106"/>
      <c r="K105" s="107"/>
    </row>
    <row r="106" spans="2:36">
      <c r="B106" s="89"/>
      <c r="C106" s="90"/>
      <c r="E106" s="105"/>
      <c r="F106" s="106"/>
      <c r="G106" s="106"/>
      <c r="H106" s="106"/>
      <c r="I106" s="106"/>
      <c r="J106" s="106"/>
      <c r="K106" s="107"/>
    </row>
    <row r="107" spans="2:36">
      <c r="B107" s="89"/>
      <c r="C107" s="90"/>
      <c r="E107" s="108"/>
      <c r="F107" s="109"/>
      <c r="G107" s="109"/>
      <c r="H107" s="109"/>
      <c r="I107" s="109"/>
      <c r="J107" s="109"/>
      <c r="K107" s="110"/>
    </row>
    <row r="111" spans="2:36">
      <c r="B111" s="17" t="s">
        <v>21</v>
      </c>
      <c r="C111" s="17"/>
      <c r="E111" s="17" t="s">
        <v>22</v>
      </c>
    </row>
    <row r="112" spans="2:36">
      <c r="B112" s="89">
        <v>7</v>
      </c>
      <c r="C112" s="90" t="s">
        <v>296</v>
      </c>
      <c r="D112" s="74"/>
      <c r="E112" s="102" t="s">
        <v>297</v>
      </c>
      <c r="F112" s="103"/>
      <c r="G112" s="103"/>
      <c r="H112" s="103"/>
      <c r="I112" s="103"/>
      <c r="J112" s="103"/>
      <c r="K112" s="104"/>
      <c r="AA112" s="47" t="s">
        <v>109</v>
      </c>
      <c r="AB112" s="48"/>
      <c r="AC112" s="42" t="s">
        <v>105</v>
      </c>
      <c r="AD112" s="42" t="s">
        <v>107</v>
      </c>
      <c r="AF112" s="100" t="s">
        <v>120</v>
      </c>
      <c r="AG112" s="111"/>
      <c r="AH112" s="101"/>
      <c r="AI112" s="42" t="s">
        <v>105</v>
      </c>
      <c r="AJ112" s="42" t="s">
        <v>107</v>
      </c>
    </row>
    <row r="113" spans="2:36">
      <c r="B113" s="89"/>
      <c r="C113" s="90"/>
      <c r="D113" s="74"/>
      <c r="E113" s="105"/>
      <c r="F113" s="106"/>
      <c r="G113" s="106"/>
      <c r="H113" s="106"/>
      <c r="I113" s="106"/>
      <c r="J113" s="106"/>
      <c r="K113" s="107"/>
      <c r="AA113" s="47" t="s">
        <v>101</v>
      </c>
      <c r="AB113" s="48"/>
      <c r="AC113" s="41">
        <v>10574504</v>
      </c>
      <c r="AD113" s="43">
        <f>AC113/AC117</f>
        <v>0.34150340369720689</v>
      </c>
      <c r="AF113" s="100" t="s">
        <v>121</v>
      </c>
      <c r="AG113" s="111"/>
      <c r="AH113" s="101"/>
      <c r="AI113" s="41">
        <v>21743711</v>
      </c>
      <c r="AJ113" s="43">
        <f>AI113/AI117</f>
        <v>0.70221272936379797</v>
      </c>
    </row>
    <row r="114" spans="2:36">
      <c r="B114" s="89"/>
      <c r="C114" s="90"/>
      <c r="E114" s="105"/>
      <c r="F114" s="106"/>
      <c r="G114" s="106"/>
      <c r="H114" s="106"/>
      <c r="I114" s="106"/>
      <c r="J114" s="106"/>
      <c r="K114" s="107"/>
      <c r="AA114" s="47" t="s">
        <v>102</v>
      </c>
      <c r="AB114" s="48"/>
      <c r="AC114" s="41">
        <v>9724950</v>
      </c>
      <c r="AD114" s="43">
        <f>AC114/AC117</f>
        <v>0.31406707357481278</v>
      </c>
      <c r="AF114" s="100" t="s">
        <v>122</v>
      </c>
      <c r="AG114" s="111"/>
      <c r="AH114" s="101"/>
      <c r="AI114" s="41">
        <v>5094410</v>
      </c>
      <c r="AJ114" s="43">
        <f>AI114/AI117</f>
        <v>0.16452387316030026</v>
      </c>
    </row>
    <row r="115" spans="2:36">
      <c r="B115" s="89"/>
      <c r="C115" s="90"/>
      <c r="E115" s="105"/>
      <c r="F115" s="106"/>
      <c r="G115" s="106"/>
      <c r="H115" s="106"/>
      <c r="I115" s="106"/>
      <c r="J115" s="106"/>
      <c r="K115" s="107"/>
      <c r="AA115" s="47" t="s">
        <v>103</v>
      </c>
      <c r="AB115" s="48"/>
      <c r="AC115" s="41">
        <v>9690576</v>
      </c>
      <c r="AD115" s="43">
        <f>AC115/AC117</f>
        <v>0.31295696590463862</v>
      </c>
      <c r="AF115" s="100" t="s">
        <v>123</v>
      </c>
      <c r="AG115" s="111"/>
      <c r="AH115" s="101"/>
      <c r="AI115" s="41">
        <v>2645271</v>
      </c>
      <c r="AJ115" s="43">
        <f>AI115/AI117</f>
        <v>8.5428976167725143E-2</v>
      </c>
    </row>
    <row r="116" spans="2:36">
      <c r="B116" s="89"/>
      <c r="C116" s="90"/>
      <c r="E116" s="105"/>
      <c r="F116" s="106"/>
      <c r="G116" s="106"/>
      <c r="H116" s="106"/>
      <c r="I116" s="106"/>
      <c r="J116" s="106"/>
      <c r="K116" s="107"/>
      <c r="AA116" s="47" t="s">
        <v>104</v>
      </c>
      <c r="AB116" s="48"/>
      <c r="AC116" s="41">
        <v>974534</v>
      </c>
      <c r="AD116" s="43">
        <f>AC116/AC117</f>
        <v>3.1472556823341678E-2</v>
      </c>
      <c r="AF116" s="100" t="s">
        <v>124</v>
      </c>
      <c r="AG116" s="111"/>
      <c r="AH116" s="101"/>
      <c r="AI116" s="41">
        <v>1481172</v>
      </c>
      <c r="AJ116" s="43">
        <f>AI116/AI117</f>
        <v>4.783442130817666E-2</v>
      </c>
    </row>
    <row r="117" spans="2:36">
      <c r="B117" s="89"/>
      <c r="C117" s="90"/>
      <c r="E117" s="105"/>
      <c r="F117" s="106"/>
      <c r="G117" s="106"/>
      <c r="H117" s="106"/>
      <c r="I117" s="106"/>
      <c r="J117" s="106"/>
      <c r="K117" s="107"/>
      <c r="AA117" s="65" t="s">
        <v>106</v>
      </c>
      <c r="AB117" s="66"/>
      <c r="AC117" s="41">
        <f>SUM(AC113:AC116)</f>
        <v>30964564</v>
      </c>
      <c r="AD117" s="44">
        <f>SUM(AD113:AD116)</f>
        <v>1</v>
      </c>
      <c r="AF117" s="100" t="s">
        <v>76</v>
      </c>
      <c r="AG117" s="111"/>
      <c r="AH117" s="101"/>
      <c r="AI117" s="41">
        <f>SUM(AI113:AI116)</f>
        <v>30964564</v>
      </c>
      <c r="AJ117" s="44">
        <f>SUM(AJ113:AJ116)</f>
        <v>1</v>
      </c>
    </row>
    <row r="118" spans="2:36">
      <c r="B118" s="89"/>
      <c r="C118" s="90"/>
      <c r="E118" s="105"/>
      <c r="F118" s="106"/>
      <c r="G118" s="106"/>
      <c r="H118" s="106"/>
      <c r="I118" s="106"/>
      <c r="J118" s="106"/>
      <c r="K118" s="107"/>
    </row>
    <row r="119" spans="2:36">
      <c r="B119" s="89"/>
      <c r="C119" s="90"/>
      <c r="E119" s="105"/>
      <c r="F119" s="106"/>
      <c r="G119" s="106"/>
      <c r="H119" s="106"/>
      <c r="I119" s="106"/>
      <c r="J119" s="106"/>
      <c r="K119" s="107"/>
      <c r="U119" s="53"/>
      <c r="V119" s="53"/>
      <c r="AA119" s="37"/>
      <c r="AB119" s="37"/>
      <c r="AC119" s="51" t="s">
        <v>100</v>
      </c>
      <c r="AD119" s="37"/>
      <c r="AF119" s="100" t="s">
        <v>125</v>
      </c>
      <c r="AG119" s="101"/>
      <c r="AH119" s="42" t="s">
        <v>105</v>
      </c>
      <c r="AI119" s="42" t="s">
        <v>107</v>
      </c>
    </row>
    <row r="120" spans="2:36">
      <c r="B120" s="89"/>
      <c r="C120" s="90"/>
      <c r="E120" s="105"/>
      <c r="F120" s="106"/>
      <c r="G120" s="106"/>
      <c r="H120" s="106"/>
      <c r="I120" s="106"/>
      <c r="J120" s="106"/>
      <c r="K120" s="107"/>
      <c r="U120" s="84"/>
      <c r="V120" s="84"/>
      <c r="AA120" s="51" t="s">
        <v>112</v>
      </c>
      <c r="AB120" s="38"/>
      <c r="AC120" s="40" t="s">
        <v>118</v>
      </c>
      <c r="AD120" s="40"/>
      <c r="AF120" s="100" t="s">
        <v>126</v>
      </c>
      <c r="AG120" s="101"/>
      <c r="AH120" s="41">
        <v>23224883</v>
      </c>
      <c r="AI120" s="43">
        <f>AH120/AH122</f>
        <v>0.75004715067197458</v>
      </c>
    </row>
    <row r="121" spans="2:36">
      <c r="B121" s="89"/>
      <c r="C121" s="90"/>
      <c r="E121" s="105"/>
      <c r="F121" s="106"/>
      <c r="G121" s="106"/>
      <c r="H121" s="106"/>
      <c r="I121" s="106"/>
      <c r="J121" s="106"/>
      <c r="K121" s="107"/>
      <c r="U121" s="84"/>
      <c r="V121" s="84"/>
      <c r="AA121" s="51" t="s">
        <v>113</v>
      </c>
      <c r="AB121" s="38"/>
      <c r="AC121" s="40" t="s">
        <v>117</v>
      </c>
      <c r="AD121" s="40"/>
      <c r="AF121" s="100" t="s">
        <v>127</v>
      </c>
      <c r="AG121" s="101"/>
      <c r="AH121" s="41">
        <v>7739681</v>
      </c>
      <c r="AI121" s="43">
        <f>AH121/AH122</f>
        <v>0.24995284932802542</v>
      </c>
    </row>
    <row r="122" spans="2:36">
      <c r="B122" s="89"/>
      <c r="C122" s="90"/>
      <c r="E122" s="108"/>
      <c r="F122" s="109"/>
      <c r="G122" s="109"/>
      <c r="H122" s="109"/>
      <c r="I122" s="109"/>
      <c r="J122" s="109"/>
      <c r="K122" s="110"/>
      <c r="U122" s="84"/>
      <c r="V122" s="84"/>
      <c r="AA122" s="51" t="s">
        <v>114</v>
      </c>
      <c r="AB122" s="38"/>
      <c r="AC122" s="40" t="s">
        <v>116</v>
      </c>
      <c r="AD122" s="40"/>
      <c r="AF122" s="100" t="s">
        <v>106</v>
      </c>
      <c r="AG122" s="101"/>
      <c r="AH122" s="41">
        <f>SUM(AH120:AH121)</f>
        <v>30964564</v>
      </c>
      <c r="AI122" s="43">
        <f>SUM(AI120:AI121)</f>
        <v>1</v>
      </c>
    </row>
    <row r="123" spans="2:36">
      <c r="AA123" s="51" t="s">
        <v>115</v>
      </c>
      <c r="AB123" s="37"/>
      <c r="AC123" s="38" t="s">
        <v>119</v>
      </c>
      <c r="AD123" s="37"/>
    </row>
    <row r="124" spans="2:36">
      <c r="AA124" s="37"/>
      <c r="AB124" s="37"/>
      <c r="AC124" s="37"/>
      <c r="AD124" s="37"/>
    </row>
    <row r="126" spans="2:36">
      <c r="B126" s="17" t="s">
        <v>21</v>
      </c>
      <c r="C126" s="17"/>
      <c r="E126" s="17" t="s">
        <v>22</v>
      </c>
    </row>
    <row r="127" spans="2:36">
      <c r="B127" s="89">
        <v>8</v>
      </c>
      <c r="C127" s="90" t="s">
        <v>298</v>
      </c>
      <c r="D127" s="74"/>
      <c r="E127" s="102" t="s">
        <v>299</v>
      </c>
      <c r="F127" s="103"/>
      <c r="G127" s="103"/>
      <c r="H127" s="103"/>
      <c r="I127" s="103"/>
      <c r="J127" s="103"/>
      <c r="K127" s="104"/>
    </row>
    <row r="128" spans="2:36">
      <c r="B128" s="89"/>
      <c r="C128" s="90"/>
      <c r="D128" s="74"/>
      <c r="E128" s="105"/>
      <c r="F128" s="106"/>
      <c r="G128" s="106"/>
      <c r="H128" s="106"/>
      <c r="I128" s="106"/>
      <c r="J128" s="106"/>
      <c r="K128" s="107"/>
    </row>
    <row r="129" spans="2:24">
      <c r="B129" s="89"/>
      <c r="C129" s="90"/>
      <c r="E129" s="105"/>
      <c r="F129" s="106"/>
      <c r="G129" s="106"/>
      <c r="H129" s="106"/>
      <c r="I129" s="106"/>
      <c r="J129" s="106"/>
      <c r="K129" s="107"/>
    </row>
    <row r="130" spans="2:24">
      <c r="B130" s="89"/>
      <c r="C130" s="90"/>
      <c r="E130" s="105"/>
      <c r="F130" s="106"/>
      <c r="G130" s="106"/>
      <c r="H130" s="106"/>
      <c r="I130" s="106"/>
      <c r="J130" s="106"/>
      <c r="K130" s="107"/>
    </row>
    <row r="131" spans="2:24">
      <c r="B131" s="89"/>
      <c r="C131" s="90"/>
      <c r="E131" s="105"/>
      <c r="F131" s="106"/>
      <c r="G131" s="106"/>
      <c r="H131" s="106"/>
      <c r="I131" s="106"/>
      <c r="J131" s="106"/>
      <c r="K131" s="107"/>
    </row>
    <row r="132" spans="2:24">
      <c r="B132" s="89"/>
      <c r="C132" s="90"/>
      <c r="E132" s="105"/>
      <c r="F132" s="106"/>
      <c r="G132" s="106"/>
      <c r="H132" s="106"/>
      <c r="I132" s="106"/>
      <c r="J132" s="106"/>
      <c r="K132" s="107"/>
    </row>
    <row r="133" spans="2:24">
      <c r="B133" s="89"/>
      <c r="C133" s="90"/>
      <c r="E133" s="105"/>
      <c r="F133" s="106"/>
      <c r="G133" s="106"/>
      <c r="H133" s="106"/>
      <c r="I133" s="106"/>
      <c r="J133" s="106"/>
      <c r="K133" s="107"/>
    </row>
    <row r="134" spans="2:24">
      <c r="B134" s="89"/>
      <c r="C134" s="90"/>
      <c r="E134" s="105"/>
      <c r="F134" s="106"/>
      <c r="G134" s="106"/>
      <c r="H134" s="106"/>
      <c r="I134" s="106"/>
      <c r="J134" s="106"/>
      <c r="K134" s="107"/>
    </row>
    <row r="135" spans="2:24">
      <c r="B135" s="89"/>
      <c r="C135" s="90"/>
      <c r="E135" s="105"/>
      <c r="F135" s="106"/>
      <c r="G135" s="106"/>
      <c r="H135" s="106"/>
      <c r="I135" s="106"/>
      <c r="J135" s="106"/>
      <c r="K135" s="107"/>
    </row>
    <row r="136" spans="2:24">
      <c r="B136" s="89"/>
      <c r="C136" s="90"/>
      <c r="E136" s="105"/>
      <c r="F136" s="106"/>
      <c r="G136" s="106"/>
      <c r="H136" s="106"/>
      <c r="I136" s="106"/>
      <c r="J136" s="106"/>
      <c r="K136" s="107"/>
    </row>
    <row r="137" spans="2:24">
      <c r="B137" s="89"/>
      <c r="C137" s="90"/>
      <c r="E137" s="108"/>
      <c r="F137" s="109"/>
      <c r="G137" s="109"/>
      <c r="H137" s="109"/>
      <c r="I137" s="109"/>
      <c r="J137" s="109"/>
      <c r="K137" s="110"/>
    </row>
    <row r="141" spans="2:24">
      <c r="B141" s="17" t="s">
        <v>21</v>
      </c>
      <c r="C141" s="17"/>
      <c r="E141" s="17" t="s">
        <v>22</v>
      </c>
    </row>
    <row r="142" spans="2:24">
      <c r="B142" s="89">
        <v>9</v>
      </c>
      <c r="C142" s="90" t="s">
        <v>300</v>
      </c>
      <c r="D142" s="74"/>
      <c r="E142" s="91" t="s">
        <v>301</v>
      </c>
      <c r="F142" s="92"/>
      <c r="G142" s="92"/>
      <c r="H142" s="92"/>
      <c r="I142" s="92"/>
      <c r="J142" s="92"/>
      <c r="K142" s="93"/>
      <c r="M142" s="39" t="s">
        <v>238</v>
      </c>
    </row>
    <row r="143" spans="2:24">
      <c r="B143" s="89"/>
      <c r="C143" s="90"/>
      <c r="D143" s="74"/>
      <c r="E143" s="94"/>
      <c r="F143" s="95"/>
      <c r="G143" s="95"/>
      <c r="H143" s="95"/>
      <c r="I143" s="95"/>
      <c r="J143" s="95"/>
      <c r="K143" s="96"/>
      <c r="M143" s="80" t="s">
        <v>220</v>
      </c>
      <c r="N143" s="81"/>
      <c r="O143" s="46" t="s">
        <v>205</v>
      </c>
      <c r="P143" s="46"/>
      <c r="Q143" s="82" t="s">
        <v>206</v>
      </c>
      <c r="R143" s="82"/>
      <c r="S143" s="82" t="s">
        <v>76</v>
      </c>
      <c r="T143" s="82"/>
      <c r="U143" s="82" t="s">
        <v>207</v>
      </c>
      <c r="V143" s="82"/>
      <c r="W143" s="82" t="s">
        <v>208</v>
      </c>
      <c r="X143" s="82"/>
    </row>
    <row r="144" spans="2:24">
      <c r="B144" s="89"/>
      <c r="C144" s="90"/>
      <c r="E144" s="94"/>
      <c r="F144" s="95"/>
      <c r="G144" s="95"/>
      <c r="H144" s="95"/>
      <c r="I144" s="95"/>
      <c r="J144" s="95"/>
      <c r="K144" s="96"/>
      <c r="M144" s="80" t="s">
        <v>200</v>
      </c>
      <c r="N144" s="81"/>
      <c r="O144" s="80">
        <v>0</v>
      </c>
      <c r="P144" s="81"/>
      <c r="Q144" s="82">
        <v>194132</v>
      </c>
      <c r="R144" s="82"/>
      <c r="S144" s="82">
        <f>O144+Q144</f>
        <v>194132</v>
      </c>
      <c r="T144" s="82"/>
      <c r="U144" s="75">
        <f>O144/S144</f>
        <v>0</v>
      </c>
      <c r="V144" s="75"/>
      <c r="W144" s="75">
        <f>Q144/S144</f>
        <v>1</v>
      </c>
      <c r="X144" s="75"/>
    </row>
    <row r="145" spans="2:24">
      <c r="B145" s="89"/>
      <c r="C145" s="90"/>
      <c r="E145" s="94"/>
      <c r="F145" s="95"/>
      <c r="G145" s="95"/>
      <c r="H145" s="95"/>
      <c r="I145" s="95"/>
      <c r="J145" s="95"/>
      <c r="K145" s="96"/>
      <c r="M145" s="80" t="s">
        <v>221</v>
      </c>
      <c r="N145" s="81"/>
      <c r="O145" s="80">
        <v>7429</v>
      </c>
      <c r="P145" s="81"/>
      <c r="Q145" s="82">
        <v>5085452</v>
      </c>
      <c r="R145" s="82"/>
      <c r="S145" s="82">
        <f t="shared" ref="S145:S147" si="0">O145+Q145</f>
        <v>5092881</v>
      </c>
      <c r="T145" s="82"/>
      <c r="U145" s="75">
        <f t="shared" ref="U145:U147" si="1">O145/S145</f>
        <v>1.4587028442251055E-3</v>
      </c>
      <c r="V145" s="75"/>
      <c r="W145" s="75">
        <f t="shared" ref="W145:W147" si="2">Q145/S145</f>
        <v>0.99854129715577489</v>
      </c>
      <c r="X145" s="75"/>
    </row>
    <row r="146" spans="2:24">
      <c r="B146" s="89"/>
      <c r="C146" s="90"/>
      <c r="E146" s="94"/>
      <c r="F146" s="95"/>
      <c r="G146" s="95"/>
      <c r="H146" s="95"/>
      <c r="I146" s="95"/>
      <c r="J146" s="95"/>
      <c r="K146" s="96"/>
      <c r="M146" s="80" t="s">
        <v>222</v>
      </c>
      <c r="N146" s="81"/>
      <c r="O146" s="80">
        <v>31803</v>
      </c>
      <c r="P146" s="81"/>
      <c r="Q146" s="82">
        <v>9077907</v>
      </c>
      <c r="R146" s="82"/>
      <c r="S146" s="82">
        <f t="shared" si="0"/>
        <v>9109710</v>
      </c>
      <c r="T146" s="82"/>
      <c r="U146" s="75">
        <f t="shared" si="1"/>
        <v>3.4911100353359216E-3</v>
      </c>
      <c r="V146" s="75"/>
      <c r="W146" s="75">
        <f t="shared" si="2"/>
        <v>0.99650888996466402</v>
      </c>
      <c r="X146" s="75"/>
    </row>
    <row r="147" spans="2:24">
      <c r="B147" s="89"/>
      <c r="C147" s="90"/>
      <c r="E147" s="94"/>
      <c r="F147" s="95"/>
      <c r="G147" s="95"/>
      <c r="H147" s="95"/>
      <c r="I147" s="95"/>
      <c r="J147" s="95"/>
      <c r="K147" s="96"/>
      <c r="M147" s="80" t="s">
        <v>224</v>
      </c>
      <c r="N147" s="81"/>
      <c r="O147" s="80">
        <v>44415</v>
      </c>
      <c r="P147" s="81"/>
      <c r="Q147" s="82">
        <v>13162029</v>
      </c>
      <c r="R147" s="82"/>
      <c r="S147" s="82">
        <f t="shared" si="0"/>
        <v>13206444</v>
      </c>
      <c r="T147" s="82"/>
      <c r="U147" s="75">
        <f t="shared" si="1"/>
        <v>3.3631309079113197E-3</v>
      </c>
      <c r="V147" s="75"/>
      <c r="W147" s="75">
        <f t="shared" si="2"/>
        <v>0.99663686909208871</v>
      </c>
      <c r="X147" s="75"/>
    </row>
    <row r="148" spans="2:24">
      <c r="B148" s="89"/>
      <c r="C148" s="90"/>
      <c r="E148" s="94"/>
      <c r="F148" s="95"/>
      <c r="G148" s="95"/>
      <c r="H148" s="95"/>
      <c r="I148" s="95"/>
      <c r="J148" s="95"/>
      <c r="K148" s="96"/>
      <c r="M148" s="80" t="s">
        <v>223</v>
      </c>
      <c r="N148" s="81"/>
      <c r="O148" s="80">
        <v>13796</v>
      </c>
      <c r="P148" s="81"/>
      <c r="Q148" s="80">
        <v>3347601</v>
      </c>
      <c r="R148" s="81"/>
      <c r="S148" s="82">
        <f>O148+Q148</f>
        <v>3361397</v>
      </c>
      <c r="T148" s="82"/>
      <c r="U148" s="75">
        <f>O148/S148</f>
        <v>4.104245942981445E-3</v>
      </c>
      <c r="V148" s="75"/>
      <c r="W148" s="75">
        <f>Q148/S148</f>
        <v>0.99589575405701858</v>
      </c>
      <c r="X148" s="75"/>
    </row>
    <row r="149" spans="2:24">
      <c r="B149" s="89"/>
      <c r="C149" s="90"/>
      <c r="E149" s="94"/>
      <c r="F149" s="95"/>
      <c r="G149" s="95"/>
      <c r="H149" s="95"/>
      <c r="I149" s="95"/>
      <c r="J149" s="95"/>
      <c r="K149" s="96"/>
    </row>
    <row r="150" spans="2:24">
      <c r="B150" s="89"/>
      <c r="C150" s="90"/>
      <c r="E150" s="94"/>
      <c r="F150" s="95"/>
      <c r="G150" s="95"/>
      <c r="H150" s="95"/>
      <c r="I150" s="95"/>
      <c r="J150" s="95"/>
      <c r="K150" s="96"/>
    </row>
    <row r="151" spans="2:24">
      <c r="B151" s="89"/>
      <c r="C151" s="90"/>
      <c r="E151" s="94"/>
      <c r="F151" s="95"/>
      <c r="G151" s="95"/>
      <c r="H151" s="95"/>
      <c r="I151" s="95"/>
      <c r="J151" s="95"/>
      <c r="K151" s="96"/>
    </row>
    <row r="152" spans="2:24">
      <c r="B152" s="89"/>
      <c r="C152" s="90"/>
      <c r="E152" s="97"/>
      <c r="F152" s="98"/>
      <c r="G152" s="98"/>
      <c r="H152" s="98"/>
      <c r="I152" s="98"/>
      <c r="J152" s="98"/>
      <c r="K152" s="99"/>
    </row>
  </sheetData>
  <mergeCells count="81">
    <mergeCell ref="B28:B38"/>
    <mergeCell ref="C28:C38"/>
    <mergeCell ref="E28:K38"/>
    <mergeCell ref="E13:K23"/>
    <mergeCell ref="C13:C23"/>
    <mergeCell ref="B13:B23"/>
    <mergeCell ref="B43:B53"/>
    <mergeCell ref="C43:C53"/>
    <mergeCell ref="E43:K53"/>
    <mergeCell ref="B58:B68"/>
    <mergeCell ref="C58:C68"/>
    <mergeCell ref="E58:K68"/>
    <mergeCell ref="U89:V89"/>
    <mergeCell ref="U90:V90"/>
    <mergeCell ref="U91:V91"/>
    <mergeCell ref="B97:B107"/>
    <mergeCell ref="C97:C107"/>
    <mergeCell ref="E97:K107"/>
    <mergeCell ref="B82:B92"/>
    <mergeCell ref="C82:C92"/>
    <mergeCell ref="E82:K92"/>
    <mergeCell ref="S84:T84"/>
    <mergeCell ref="S85:T85"/>
    <mergeCell ref="S86:T86"/>
    <mergeCell ref="AF117:AH117"/>
    <mergeCell ref="U122:V122"/>
    <mergeCell ref="B112:B122"/>
    <mergeCell ref="C112:C122"/>
    <mergeCell ref="E112:K122"/>
    <mergeCell ref="U120:V120"/>
    <mergeCell ref="U121:V121"/>
    <mergeCell ref="AF112:AH112"/>
    <mergeCell ref="AF113:AH113"/>
    <mergeCell ref="AF114:AH114"/>
    <mergeCell ref="AF115:AH115"/>
    <mergeCell ref="AF116:AH116"/>
    <mergeCell ref="B142:B152"/>
    <mergeCell ref="C142:C152"/>
    <mergeCell ref="E142:K152"/>
    <mergeCell ref="AF119:AG119"/>
    <mergeCell ref="AF120:AG120"/>
    <mergeCell ref="AF121:AG121"/>
    <mergeCell ref="AF122:AG122"/>
    <mergeCell ref="B127:B137"/>
    <mergeCell ref="C127:C137"/>
    <mergeCell ref="E127:K137"/>
    <mergeCell ref="M143:N143"/>
    <mergeCell ref="Q143:R143"/>
    <mergeCell ref="S143:T143"/>
    <mergeCell ref="U143:V143"/>
    <mergeCell ref="W143:X143"/>
    <mergeCell ref="W146:X146"/>
    <mergeCell ref="W144:X144"/>
    <mergeCell ref="M145:N145"/>
    <mergeCell ref="O145:P145"/>
    <mergeCell ref="Q145:R145"/>
    <mergeCell ref="S145:T145"/>
    <mergeCell ref="U145:V145"/>
    <mergeCell ref="W145:X145"/>
    <mergeCell ref="M144:N144"/>
    <mergeCell ref="O144:P144"/>
    <mergeCell ref="Q144:R144"/>
    <mergeCell ref="S144:T144"/>
    <mergeCell ref="U144:V144"/>
    <mergeCell ref="M146:N146"/>
    <mergeCell ref="O146:P146"/>
    <mergeCell ref="Q146:R146"/>
    <mergeCell ref="S146:T146"/>
    <mergeCell ref="U146:V146"/>
    <mergeCell ref="W148:X148"/>
    <mergeCell ref="M147:N147"/>
    <mergeCell ref="O147:P147"/>
    <mergeCell ref="Q147:R147"/>
    <mergeCell ref="S147:T147"/>
    <mergeCell ref="U147:V147"/>
    <mergeCell ref="W147:X147"/>
    <mergeCell ref="M148:N148"/>
    <mergeCell ref="O148:P148"/>
    <mergeCell ref="Q148:R148"/>
    <mergeCell ref="S148:T148"/>
    <mergeCell ref="U148:V148"/>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 &amp; Analysis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Frederike Schulz-Müllensiefen</cp:lastModifiedBy>
  <dcterms:created xsi:type="dcterms:W3CDTF">2020-03-05T18:09:11Z</dcterms:created>
  <dcterms:modified xsi:type="dcterms:W3CDTF">2024-05-07T18:30:46Z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