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Dio\Planilha inteligente\"/>
    </mc:Choice>
  </mc:AlternateContent>
  <xr:revisionPtr revIDLastSave="0" documentId="13_ncr:1_{6A1C8DBD-7FF2-4D72-BB24-48C0CAE8046F}" xr6:coauthVersionLast="47" xr6:coauthVersionMax="47" xr10:uidLastSave="{00000000-0000-0000-0000-000000000000}"/>
  <bookViews>
    <workbookView xWindow="-120" yWindow="-120" windowWidth="20730" windowHeight="11160" tabRatio="0" firstSheet="3" activeTab="3" xr2:uid="{050983FE-D4AF-4127-A7A7-DA01C534A820}"/>
  </bookViews>
  <sheets>
    <sheet name="Data" sheetId="1" state="hidden" r:id="rId1"/>
    <sheet name="Controler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4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7" i="5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3" i="5" l="1"/>
</calcChain>
</file>

<file path=xl/sharedStrings.xml><?xml version="1.0" encoding="utf-8"?>
<sst xmlns="http://schemas.openxmlformats.org/spreadsheetml/2006/main" count="232" uniqueCount="43">
  <si>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</si>
  <si>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</si>
  <si>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</si>
  <si>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</si>
  <si>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</si>
  <si>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</si>
  <si>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</si>
  <si>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</si>
  <si>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</si>
  <si>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Salario Mensal</t>
  </si>
  <si>
    <t>Transferência</t>
  </si>
  <si>
    <t>Recebido</t>
  </si>
  <si>
    <t>SAÍDA</t>
  </si>
  <si>
    <t>Alimentação</t>
  </si>
  <si>
    <t>Compras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</si>
  <si>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</si>
  <si>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</si>
  <si>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</si>
  <si>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</si>
  <si>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</si>
  <si>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</si>
  <si>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</si>
  <si>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</si>
  <si>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</si>
  <si>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</si>
  <si>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</si>
  <si>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</si>
  <si>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</si>
  <si>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</t>
  </si>
  <si>
    <t>Investimentos</t>
  </si>
  <si>
    <t>Dividendos de ações</t>
  </si>
  <si>
    <t>Serviços</t>
  </si>
  <si>
    <t>Limpeza do apartamento</t>
  </si>
  <si>
    <t>Uitlidades domésticas</t>
  </si>
  <si>
    <t>Reparos domésticos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</si>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</sst>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D6F5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2" fillId="0" borderId="0" xfId="0" applyFont="1"/>
    <xf numFmtId="14" fontId="3" fillId="0" borderId="0" xfId="0" applyNumberFormat="1" applyFont="1"/>
    <xf numFmtId="165" fontId="3" fillId="0" borderId="0" xfId="0" applyNumberFormat="1" applyFont="1"/>
    <xf numFmtId="0" fontId="1" fillId="2" borderId="1" xfId="1"/>
  </cellXfs>
  <cellStyles count="2">
    <cellStyle name="Entrada" xfId="1" builtinId="20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D6F5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numFmt numFmtId="19" formatCode="dd/mm/yyyy"/>
    </dxf>
    <dxf>
      <numFmt numFmtId="165" formatCode="&quot;R$&quot;\ #,##0.00"/>
    </dxf>
  </dxfs>
  <tableStyles count="1" defaultTableStyle="TableStyleMedium2" defaultPivotStyle="PivotStyleLight16">
    <tableStyle name="MyStyle" pivot="0" table="0" count="10" xr9:uid="{3E461679-9D49-499F-A853-BCC1A0DFA982}">
      <tableStyleElement type="wholeTable" dxfId="7"/>
      <tableStyleElement type="headerRow" dxfId="6"/>
    </tableStyle>
  </tableStyles>
  <colors>
    <mruColors>
      <color rgb="FFFD6F54"/>
      <color rgb="FFDF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rgb="FFFFC00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[Planilha_Inteligente.xlsx]Controler!Tabela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D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Controler!$C$5:$C$13</c:f>
              <c:strCache>
                <c:ptCount val="8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Saúde</c:v>
                </c:pt>
                <c:pt idx="4">
                  <c:v>Serviços</c:v>
                </c:pt>
                <c:pt idx="5">
                  <c:v>Transporte</c:v>
                </c:pt>
                <c:pt idx="6">
                  <c:v>Uitlidades domésticas</c:v>
                </c:pt>
                <c:pt idx="7">
                  <c:v>Vestuário</c:v>
                </c:pt>
              </c:strCache>
            </c:strRef>
          </c:cat>
          <c:val>
            <c:numRef>
              <c:f>Controler!$D$5:$D$13</c:f>
              <c:numCache>
                <c:formatCode>"R$"\ #,##0.00</c:formatCode>
                <c:ptCount val="8"/>
                <c:pt idx="0">
                  <c:v>2200</c:v>
                </c:pt>
                <c:pt idx="1">
                  <c:v>1600</c:v>
                </c:pt>
                <c:pt idx="2">
                  <c:v>480</c:v>
                </c:pt>
                <c:pt idx="3">
                  <c:v>1000</c:v>
                </c:pt>
                <c:pt idx="4">
                  <c:v>600</c:v>
                </c:pt>
                <c:pt idx="5">
                  <c:v>1200</c:v>
                </c:pt>
                <c:pt idx="6">
                  <c:v>1800</c:v>
                </c:pt>
                <c:pt idx="7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A-418B-9044-8E97DA0EFB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78112664"/>
        <c:axId val="578107984"/>
      </c:barChart>
      <c:catAx>
        <c:axId val="57811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107984"/>
        <c:crosses val="autoZero"/>
        <c:auto val="1"/>
        <c:lblAlgn val="ctr"/>
        <c:lblOffset val="100"/>
        <c:noMultiLvlLbl val="0"/>
      </c:catAx>
      <c:valAx>
        <c:axId val="5781079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78112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D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Controler!$F$5:$F$7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Controler!$G$5:$G$7</c:f>
              <c:numCache>
                <c:formatCode>"R$"\ #,##0.00</c:formatCode>
                <c:ptCount val="2"/>
                <c:pt idx="0">
                  <c:v>3200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8-4B9F-B452-7FB9C7F1CB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197256"/>
        <c:axId val="584197616"/>
      </c:barChart>
      <c:catAx>
        <c:axId val="58419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197616"/>
        <c:crosses val="autoZero"/>
        <c:auto val="1"/>
        <c:lblAlgn val="ctr"/>
        <c:lblOffset val="100"/>
        <c:noMultiLvlLbl val="0"/>
      </c:catAx>
      <c:valAx>
        <c:axId val="5841976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8419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5-44F1-89CF-14FA7F1F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843424"/>
        <c:axId val="583840184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22000">
                  <a:srgbClr val="FD6F54"/>
                </a:gs>
                <a:gs pos="100000">
                  <a:schemeClr val="bg1">
                    <a:alpha val="54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5-44F1-89CF-14FA7F1F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074176"/>
        <c:axId val="585074536"/>
      </c:barChart>
      <c:catAx>
        <c:axId val="58384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3840184"/>
        <c:crosses val="autoZero"/>
        <c:auto val="1"/>
        <c:lblAlgn val="ctr"/>
        <c:lblOffset val="100"/>
        <c:noMultiLvlLbl val="0"/>
      </c:catAx>
      <c:valAx>
        <c:axId val="5838401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83843424"/>
        <c:crosses val="autoZero"/>
        <c:crossBetween val="between"/>
      </c:valAx>
      <c:valAx>
        <c:axId val="585074536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85074176"/>
        <c:crosses val="max"/>
        <c:crossBetween val="between"/>
      </c:valAx>
      <c:catAx>
        <c:axId val="58507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85074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297656</xdr:colOff>
      <xdr:row>20</xdr:row>
      <xdr:rowOff>71438</xdr:rowOff>
    </xdr:from>
    <xdr:to>
      <xdr:col>16</xdr:col>
      <xdr:colOff>428625</xdr:colOff>
      <xdr:row>36</xdr:row>
      <xdr:rowOff>135733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21F4C9D-C0DF-1861-12D3-464B964B98BF}"/>
            </a:ext>
          </a:extLst>
        </xdr:cNvPr>
        <xdr:cNvGrpSpPr/>
      </xdr:nvGrpSpPr>
      <xdr:grpSpPr>
        <a:xfrm>
          <a:off x="1607344" y="3881438"/>
          <a:ext cx="9013031" cy="3112295"/>
          <a:chOff x="1631157" y="3298032"/>
          <a:chExt cx="8310562" cy="311229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3CFF06B1-723C-D79B-95C6-95BC9BBEEA0D}"/>
              </a:ext>
            </a:extLst>
          </xdr:cNvPr>
          <xdr:cNvGrpSpPr/>
        </xdr:nvGrpSpPr>
        <xdr:grpSpPr>
          <a:xfrm>
            <a:off x="1631157" y="3298032"/>
            <a:ext cx="8310562" cy="3112295"/>
            <a:chOff x="1714500" y="3667125"/>
            <a:chExt cx="8489156" cy="3112295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56A0464F-375A-985C-314F-6669DEE0F321}"/>
                </a:ext>
              </a:extLst>
            </xdr:cNvPr>
            <xdr:cNvGrpSpPr/>
          </xdr:nvGrpSpPr>
          <xdr:grpSpPr>
            <a:xfrm>
              <a:off x="1714500" y="3667125"/>
              <a:ext cx="8489156" cy="3112295"/>
              <a:chOff x="1678781" y="3607593"/>
              <a:chExt cx="4774407" cy="3112295"/>
            </a:xfrm>
          </xdr:grpSpPr>
          <xdr:sp macro="" textlink="">
            <xdr:nvSpPr>
              <xdr:cNvPr id="13" name="Retângulo: Cantos Arredondados 12">
                <a:extLst>
                  <a:ext uri="{FF2B5EF4-FFF2-40B4-BE49-F238E27FC236}">
                    <a16:creationId xmlns:a16="http://schemas.microsoft.com/office/drawing/2014/main" id="{0A06A01F-588D-2DBF-01D7-1ED8F5729B98}"/>
                  </a:ext>
                </a:extLst>
              </xdr:cNvPr>
              <xdr:cNvSpPr/>
            </xdr:nvSpPr>
            <xdr:spPr>
              <a:xfrm>
                <a:off x="1678781" y="3633276"/>
                <a:ext cx="4760766" cy="308184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DD52B13A-1F25-4DCE-B014-BACA517C83C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78782" y="3976688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4" name="Retângulo: Cantos Superiores Arredondados 13">
                <a:extLst>
                  <a:ext uri="{FF2B5EF4-FFF2-40B4-BE49-F238E27FC236}">
                    <a16:creationId xmlns:a16="http://schemas.microsoft.com/office/drawing/2014/main" id="{31E9B0F7-E79C-B884-8CE3-FF410B719FBA}"/>
                  </a:ext>
                </a:extLst>
              </xdr:cNvPr>
              <xdr:cNvSpPr/>
            </xdr:nvSpPr>
            <xdr:spPr>
              <a:xfrm>
                <a:off x="1678781" y="3607593"/>
                <a:ext cx="4774407" cy="56500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D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D24D190B-680F-4064-989E-46F6DD48B406}"/>
                </a:ext>
              </a:extLst>
            </xdr:cNvPr>
            <xdr:cNvSpPr txBox="1"/>
          </xdr:nvSpPr>
          <xdr:spPr>
            <a:xfrm>
              <a:off x="2228434" y="3700463"/>
              <a:ext cx="943913" cy="43345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2" name="Gráfico 21" descr="Dinheiro voador com preenchimento sólido">
            <a:extLst>
              <a:ext uri="{FF2B5EF4-FFF2-40B4-BE49-F238E27FC236}">
                <a16:creationId xmlns:a16="http://schemas.microsoft.com/office/drawing/2014/main" id="{69219656-4F1E-0559-D47F-8FAAF68F0C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750219" y="3393281"/>
            <a:ext cx="366712" cy="36671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297656</xdr:colOff>
      <xdr:row>4</xdr:row>
      <xdr:rowOff>86916</xdr:rowOff>
    </xdr:from>
    <xdr:to>
      <xdr:col>9</xdr:col>
      <xdr:colOff>119060</xdr:colOff>
      <xdr:row>19</xdr:row>
      <xdr:rowOff>151211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B7F4FBD4-AA9A-764A-FE3F-19760027B86E}"/>
            </a:ext>
          </a:extLst>
        </xdr:cNvPr>
        <xdr:cNvGrpSpPr/>
      </xdr:nvGrpSpPr>
      <xdr:grpSpPr>
        <a:xfrm>
          <a:off x="1607344" y="848916"/>
          <a:ext cx="4452935" cy="2921795"/>
          <a:chOff x="1690688" y="261937"/>
          <a:chExt cx="4452935" cy="2921795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F9BB88A7-64C5-10BC-94DB-FA282455E8C7}"/>
              </a:ext>
            </a:extLst>
          </xdr:cNvPr>
          <xdr:cNvGrpSpPr/>
        </xdr:nvGrpSpPr>
        <xdr:grpSpPr>
          <a:xfrm>
            <a:off x="1690688" y="261937"/>
            <a:ext cx="4452935" cy="2921795"/>
            <a:chOff x="1916907" y="297656"/>
            <a:chExt cx="4631529" cy="2921795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6DAE0B45-8D5C-1593-6F11-AADD37B86879}"/>
                </a:ext>
              </a:extLst>
            </xdr:cNvPr>
            <xdr:cNvGrpSpPr/>
          </xdr:nvGrpSpPr>
          <xdr:grpSpPr>
            <a:xfrm>
              <a:off x="1916907" y="297656"/>
              <a:ext cx="4631529" cy="2921795"/>
              <a:chOff x="1809751" y="345281"/>
              <a:chExt cx="4631529" cy="2921795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72F06421-DBE9-8A1E-D03F-C39346DA3EA3}"/>
                  </a:ext>
                </a:extLst>
              </xdr:cNvPr>
              <xdr:cNvGrpSpPr/>
            </xdr:nvGrpSpPr>
            <xdr:grpSpPr>
              <a:xfrm>
                <a:off x="1809751" y="345281"/>
                <a:ext cx="4583906" cy="2881313"/>
                <a:chOff x="2226469" y="345281"/>
                <a:chExt cx="4167187" cy="2881313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5F9FBA87-5B91-0F7B-78BF-72F6246A273B}"/>
                    </a:ext>
                  </a:extLst>
                </xdr:cNvPr>
                <xdr:cNvSpPr/>
              </xdr:nvSpPr>
              <xdr:spPr>
                <a:xfrm>
                  <a:off x="2226469" y="369094"/>
                  <a:ext cx="4155281" cy="28575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0" name="Retângulo: Cantos Superiores Arredondados 9">
                  <a:extLst>
                    <a:ext uri="{FF2B5EF4-FFF2-40B4-BE49-F238E27FC236}">
                      <a16:creationId xmlns:a16="http://schemas.microsoft.com/office/drawing/2014/main" id="{1AB98054-A6D6-CEF2-AF64-DBC4BBE81CD1}"/>
                    </a:ext>
                  </a:extLst>
                </xdr:cNvPr>
                <xdr:cNvSpPr/>
              </xdr:nvSpPr>
              <xdr:spPr>
                <a:xfrm>
                  <a:off x="2226469" y="345281"/>
                  <a:ext cx="4167187" cy="523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D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C49F0C49-1F6F-4698-803C-BE519F35C69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69280" y="523876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14C47351-9747-2D26-F10D-BE8739D73E16}"/>
                </a:ext>
              </a:extLst>
            </xdr:cNvPr>
            <xdr:cNvSpPr txBox="1"/>
          </xdr:nvSpPr>
          <xdr:spPr>
            <a:xfrm>
              <a:off x="2366506" y="345282"/>
              <a:ext cx="1156407" cy="43345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4" name="Gráfico 23" descr="Registrar com preenchimento sólido">
            <a:extLst>
              <a:ext uri="{FF2B5EF4-FFF2-40B4-BE49-F238E27FC236}">
                <a16:creationId xmlns:a16="http://schemas.microsoft.com/office/drawing/2014/main" id="{1B29E697-173F-FB75-42C0-D191C5FCC2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97813" y="316688"/>
            <a:ext cx="397687" cy="39768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2</xdr:row>
      <xdr:rowOff>190499</xdr:rowOff>
    </xdr:from>
    <xdr:to>
      <xdr:col>0</xdr:col>
      <xdr:colOff>1285875</xdr:colOff>
      <xdr:row>10</xdr:row>
      <xdr:rowOff>154780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5CE0354A-27A9-498B-A6FC-3E8CB873EB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1499"/>
              <a:ext cx="1285875" cy="1488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297655</xdr:colOff>
      <xdr:row>0</xdr:row>
      <xdr:rowOff>83343</xdr:rowOff>
    </xdr:from>
    <xdr:to>
      <xdr:col>16</xdr:col>
      <xdr:colOff>440530</xdr:colOff>
      <xdr:row>3</xdr:row>
      <xdr:rowOff>166688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822F0DA6-106A-A18E-5EFA-F69A911C7C1F}"/>
            </a:ext>
          </a:extLst>
        </xdr:cNvPr>
        <xdr:cNvGrpSpPr/>
      </xdr:nvGrpSpPr>
      <xdr:grpSpPr>
        <a:xfrm>
          <a:off x="1607343" y="83343"/>
          <a:ext cx="9024937" cy="654845"/>
          <a:chOff x="1666874" y="83343"/>
          <a:chExt cx="8072438" cy="654845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CBC40AC-6F41-41C8-8A9F-06444B391E2F}"/>
              </a:ext>
            </a:extLst>
          </xdr:cNvPr>
          <xdr:cNvSpPr/>
        </xdr:nvSpPr>
        <xdr:spPr>
          <a:xfrm>
            <a:off x="1666874" y="95250"/>
            <a:ext cx="8072438" cy="6429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700DAB38-1B5B-4B27-98FB-77FE3D918743}"/>
              </a:ext>
            </a:extLst>
          </xdr:cNvPr>
          <xdr:cNvSpPr/>
        </xdr:nvSpPr>
        <xdr:spPr>
          <a:xfrm>
            <a:off x="1702595" y="152399"/>
            <a:ext cx="583406" cy="535782"/>
          </a:xfrm>
          <a:prstGeom prst="roundRect">
            <a:avLst/>
          </a:prstGeom>
          <a:solidFill>
            <a:srgbClr val="FD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436B71A6-C1CD-54C6-65DF-002CD2200822}"/>
              </a:ext>
            </a:extLst>
          </xdr:cNvPr>
          <xdr:cNvSpPr txBox="1"/>
        </xdr:nvSpPr>
        <xdr:spPr>
          <a:xfrm>
            <a:off x="2500313" y="83343"/>
            <a:ext cx="1583531" cy="3810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Felipe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F78AB641-BCDF-490C-AF2B-A0D3C85B5CFA}"/>
              </a:ext>
            </a:extLst>
          </xdr:cNvPr>
          <xdr:cNvSpPr txBox="1"/>
        </xdr:nvSpPr>
        <xdr:spPr>
          <a:xfrm>
            <a:off x="2500313" y="354805"/>
            <a:ext cx="2967037" cy="3810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kern="1200">
                <a:solidFill>
                  <a:schemeClr val="bg1">
                    <a:lumMod val="8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36" name="Agrupar 3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DBAE75A-6209-2E55-5132-18DF02F49BF8}"/>
              </a:ext>
            </a:extLst>
          </xdr:cNvPr>
          <xdr:cNvGrpSpPr/>
        </xdr:nvGrpSpPr>
        <xdr:grpSpPr>
          <a:xfrm>
            <a:off x="4952999" y="297656"/>
            <a:ext cx="2857501" cy="273844"/>
            <a:chOff x="4952999" y="297656"/>
            <a:chExt cx="2857501" cy="273844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80A7D33B-ED37-4CFA-B15A-07E32008E2A6}"/>
                </a:ext>
              </a:extLst>
            </xdr:cNvPr>
            <xdr:cNvSpPr/>
          </xdr:nvSpPr>
          <xdr:spPr>
            <a:xfrm>
              <a:off x="4952999" y="297656"/>
              <a:ext cx="2857501" cy="273844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6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5" name="Gráfico 34" descr="Lupa com preenchimento sólido">
              <a:extLst>
                <a:ext uri="{FF2B5EF4-FFF2-40B4-BE49-F238E27FC236}">
                  <a16:creationId xmlns:a16="http://schemas.microsoft.com/office/drawing/2014/main" id="{EA3616A6-F9C6-2A29-7F39-8F5096D092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7500937" y="333375"/>
              <a:ext cx="226218" cy="226218"/>
            </a:xfrm>
            <a:prstGeom prst="rect">
              <a:avLst/>
            </a:prstGeom>
          </xdr:spPr>
        </xdr:pic>
      </xdr:grpSp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67AFB340-EE7D-AF0D-2674-0FA6433860C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colorTemperature colorTemp="11200"/>
                    </a14:imgEffect>
                  </a14:imgLayer>
                </a14:imgProps>
              </a:ext>
            </a:extLst>
          </a:blip>
          <a:srcRect b="44272"/>
          <a:stretch/>
        </xdr:blipFill>
        <xdr:spPr>
          <a:xfrm>
            <a:off x="1750218" y="190499"/>
            <a:ext cx="503748" cy="44053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59531</xdr:colOff>
      <xdr:row>0</xdr:row>
      <xdr:rowOff>59531</xdr:rowOff>
    </xdr:from>
    <xdr:to>
      <xdr:col>0</xdr:col>
      <xdr:colOff>1262063</xdr:colOff>
      <xdr:row>2</xdr:row>
      <xdr:rowOff>83343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8543EBD0-778B-9721-2AD8-EA0FE6889A3F}"/>
            </a:ext>
          </a:extLst>
        </xdr:cNvPr>
        <xdr:cNvSpPr/>
      </xdr:nvSpPr>
      <xdr:spPr>
        <a:xfrm>
          <a:off x="59531" y="59531"/>
          <a:ext cx="1202532" cy="404812"/>
        </a:xfrm>
        <a:prstGeom prst="roundRect">
          <a:avLst>
            <a:gd name="adj" fmla="val 5000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 kern="1200"/>
            <a:t>Money App</a:t>
          </a:r>
        </a:p>
      </xdr:txBody>
    </xdr:sp>
    <xdr:clientData/>
  </xdr:twoCellAnchor>
  <xdr:twoCellAnchor editAs="oneCell">
    <xdr:from>
      <xdr:col>0</xdr:col>
      <xdr:colOff>928688</xdr:colOff>
      <xdr:row>0</xdr:row>
      <xdr:rowOff>119063</xdr:rowOff>
    </xdr:from>
    <xdr:to>
      <xdr:col>0</xdr:col>
      <xdr:colOff>1214437</xdr:colOff>
      <xdr:row>2</xdr:row>
      <xdr:rowOff>23812</xdr:rowOff>
    </xdr:to>
    <xdr:pic>
      <xdr:nvPicPr>
        <xdr:cNvPr id="43" name="Gráfico 42" descr="Dinheiro estrutura de tópicos">
          <a:extLst>
            <a:ext uri="{FF2B5EF4-FFF2-40B4-BE49-F238E27FC236}">
              <a16:creationId xmlns:a16="http://schemas.microsoft.com/office/drawing/2014/main" id="{5174F83D-837B-34CA-4F00-F829B772B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8688" y="119063"/>
          <a:ext cx="285749" cy="285749"/>
        </a:xfrm>
        <a:prstGeom prst="rect">
          <a:avLst/>
        </a:prstGeom>
      </xdr:spPr>
    </xdr:pic>
    <xdr:clientData/>
  </xdr:twoCellAnchor>
  <xdr:twoCellAnchor>
    <xdr:from>
      <xdr:col>9</xdr:col>
      <xdr:colOff>247650</xdr:colOff>
      <xdr:row>4</xdr:row>
      <xdr:rowOff>84535</xdr:rowOff>
    </xdr:from>
    <xdr:to>
      <xdr:col>16</xdr:col>
      <xdr:colOff>404267</xdr:colOff>
      <xdr:row>19</xdr:row>
      <xdr:rowOff>108348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6717B773-4691-7A02-60C0-43CE0C45F73C}"/>
            </a:ext>
          </a:extLst>
        </xdr:cNvPr>
        <xdr:cNvGrpSpPr/>
      </xdr:nvGrpSpPr>
      <xdr:grpSpPr>
        <a:xfrm>
          <a:off x="6188869" y="846535"/>
          <a:ext cx="4407148" cy="2881313"/>
          <a:chOff x="6188869" y="846535"/>
          <a:chExt cx="4407148" cy="2881313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BFD8AE32-61FF-43D8-B3D7-084EC9261CB2}"/>
              </a:ext>
            </a:extLst>
          </xdr:cNvPr>
          <xdr:cNvGrpSpPr/>
        </xdr:nvGrpSpPr>
        <xdr:grpSpPr>
          <a:xfrm>
            <a:off x="6188869" y="846535"/>
            <a:ext cx="4407148" cy="2881313"/>
            <a:chOff x="1690688" y="261937"/>
            <a:chExt cx="4407148" cy="2881313"/>
          </a:xfrm>
        </xdr:grpSpPr>
        <xdr:grpSp>
          <xdr:nvGrpSpPr>
            <xdr:cNvPr id="45" name="Agrupar 44">
              <a:extLst>
                <a:ext uri="{FF2B5EF4-FFF2-40B4-BE49-F238E27FC236}">
                  <a16:creationId xmlns:a16="http://schemas.microsoft.com/office/drawing/2014/main" id="{F8C54D7A-DEE9-B300-E02E-4D4F3BA7841F}"/>
                </a:ext>
              </a:extLst>
            </xdr:cNvPr>
            <xdr:cNvGrpSpPr/>
          </xdr:nvGrpSpPr>
          <xdr:grpSpPr>
            <a:xfrm>
              <a:off x="1690688" y="261937"/>
              <a:ext cx="4407148" cy="2881313"/>
              <a:chOff x="1916907" y="297656"/>
              <a:chExt cx="4583906" cy="2881313"/>
            </a:xfrm>
          </xdr:grpSpPr>
          <xdr:grpSp>
            <xdr:nvGrpSpPr>
              <xdr:cNvPr id="49" name="Agrupar 48">
                <a:extLst>
                  <a:ext uri="{FF2B5EF4-FFF2-40B4-BE49-F238E27FC236}">
                    <a16:creationId xmlns:a16="http://schemas.microsoft.com/office/drawing/2014/main" id="{EB22D34E-034D-5911-65CA-517872CF4ECE}"/>
                  </a:ext>
                </a:extLst>
              </xdr:cNvPr>
              <xdr:cNvGrpSpPr/>
            </xdr:nvGrpSpPr>
            <xdr:grpSpPr>
              <a:xfrm>
                <a:off x="1916907" y="297656"/>
                <a:ext cx="4583906" cy="2881313"/>
                <a:chOff x="2226469" y="345281"/>
                <a:chExt cx="4167187" cy="2881313"/>
              </a:xfrm>
            </xdr:grpSpPr>
            <xdr:sp macro="" textlink="">
              <xdr:nvSpPr>
                <xdr:cNvPr id="51" name="Retângulo: Cantos Arredondados 50">
                  <a:extLst>
                    <a:ext uri="{FF2B5EF4-FFF2-40B4-BE49-F238E27FC236}">
                      <a16:creationId xmlns:a16="http://schemas.microsoft.com/office/drawing/2014/main" id="{1CC81F7C-54D2-A36C-3C8B-0BA3A4A81E06}"/>
                    </a:ext>
                  </a:extLst>
                </xdr:cNvPr>
                <xdr:cNvSpPr/>
              </xdr:nvSpPr>
              <xdr:spPr>
                <a:xfrm>
                  <a:off x="2226469" y="369094"/>
                  <a:ext cx="4155281" cy="28575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52" name="Retângulo: Cantos Superiores Arredondados 51">
                  <a:extLst>
                    <a:ext uri="{FF2B5EF4-FFF2-40B4-BE49-F238E27FC236}">
                      <a16:creationId xmlns:a16="http://schemas.microsoft.com/office/drawing/2014/main" id="{78F7C378-AC78-FB6D-BA89-F69BCC937812}"/>
                    </a:ext>
                  </a:extLst>
                </xdr:cNvPr>
                <xdr:cNvSpPr/>
              </xdr:nvSpPr>
              <xdr:spPr>
                <a:xfrm>
                  <a:off x="2226469" y="345281"/>
                  <a:ext cx="4167187" cy="523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D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48" name="CaixaDeTexto 47">
                <a:extLst>
                  <a:ext uri="{FF2B5EF4-FFF2-40B4-BE49-F238E27FC236}">
                    <a16:creationId xmlns:a16="http://schemas.microsoft.com/office/drawing/2014/main" id="{435DC1FF-7017-AE01-E14B-AD1FF9BAE92B}"/>
                  </a:ext>
                </a:extLst>
              </xdr:cNvPr>
              <xdr:cNvSpPr txBox="1"/>
            </xdr:nvSpPr>
            <xdr:spPr>
              <a:xfrm>
                <a:off x="2366506" y="345282"/>
                <a:ext cx="1457150" cy="433452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46" name="Gráfico 45" descr="Porco estrutura de tópicos">
              <a:extLst>
                <a:ext uri="{FF2B5EF4-FFF2-40B4-BE49-F238E27FC236}">
                  <a16:creationId xmlns:a16="http://schemas.microsoft.com/office/drawing/2014/main" id="{18CBD2F1-1925-72DB-EFA5-B2E4FBAC72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rcRect/>
            <a:stretch/>
          </xdr:blipFill>
          <xdr:spPr>
            <a:xfrm>
              <a:off x="1697813" y="316688"/>
              <a:ext cx="397687" cy="397687"/>
            </a:xfrm>
            <a:prstGeom prst="rect">
              <a:avLst/>
            </a:prstGeom>
          </xdr:spPr>
        </xdr:pic>
      </xdr:grpSp>
      <xdr:graphicFrame macro="">
        <xdr:nvGraphicFramePr>
          <xdr:cNvPr id="54" name="Gráfico 53">
            <a:extLst>
              <a:ext uri="{FF2B5EF4-FFF2-40B4-BE49-F238E27FC236}">
                <a16:creationId xmlns:a16="http://schemas.microsoft.com/office/drawing/2014/main" id="{05BA2D93-1E83-42CC-ADAC-6923ED714F18}"/>
              </a:ext>
            </a:extLst>
          </xdr:cNvPr>
          <xdr:cNvGraphicFramePr>
            <a:graphicFrameLocks/>
          </xdr:cNvGraphicFramePr>
        </xdr:nvGraphicFramePr>
        <xdr:xfrm>
          <a:off x="6453187" y="1404936"/>
          <a:ext cx="3869532" cy="23217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Meira" refreshedDate="45648.671671643518" createdVersion="8" refreshedVersion="8" minRefreshableVersion="3" recordCount="40" xr:uid="{F018BDF7-D1F4-449E-8FF0-DC9FDD9F3A1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0-2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Renda fixa"/>
        <s v="Alimentação"/>
        <s v="Transporte"/>
        <s v="Lazer"/>
        <s v="Saúde"/>
        <s v="Educação"/>
        <s v="Vestuário"/>
        <s v="Investimentos"/>
        <s v="Serviços"/>
        <s v="Uitlidades doméstica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12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706703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24-08-01T00:00:00"/>
    <x v="0"/>
    <x v="0"/>
    <x v="0"/>
    <s v="Salario Mensal"/>
    <n v="5000"/>
    <s v="Transferência"/>
    <s v="Recebido"/>
  </r>
  <r>
    <d v="2024-08-01T00:00:00"/>
    <x v="0"/>
    <x v="1"/>
    <x v="1"/>
    <s v="Compras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20T00:00:00"/>
    <x v="0"/>
    <x v="1"/>
    <x v="9"/>
    <s v="Reparos domésticos"/>
    <n v="450"/>
    <s v="Débito Automático"/>
    <s v="Pago"/>
  </r>
  <r>
    <d v="2024-08-01T00:00:00"/>
    <x v="0"/>
    <x v="0"/>
    <x v="0"/>
    <s v="Salario Mensal"/>
    <n v="5000"/>
    <s v="Transferência"/>
    <s v="Recebido"/>
  </r>
  <r>
    <d v="2024-08-01T00:00:00"/>
    <x v="0"/>
    <x v="1"/>
    <x v="1"/>
    <s v="Compras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"/>
    <n v="600"/>
    <s v="Cartão de Crédito"/>
    <s v="Pendente"/>
  </r>
  <r>
    <d v="2024-09-15T00:00:00"/>
    <x v="1"/>
    <x v="0"/>
    <x v="7"/>
    <s v="Dividendos de ações"/>
    <n v="800"/>
    <s v="Transferência"/>
    <s v="Recebido"/>
  </r>
  <r>
    <d v="2024-09-15T00:00:00"/>
    <x v="1"/>
    <x v="1"/>
    <x v="8"/>
    <s v="Limpeza do apartamento"/>
    <n v="150"/>
    <s v="Transferência"/>
    <s v="Pago"/>
  </r>
  <r>
    <d v="2024-09-20T00:00:00"/>
    <x v="1"/>
    <x v="1"/>
    <x v="9"/>
    <s v="Reparos domésticos"/>
    <n v="450"/>
    <s v="Débito Automático"/>
    <s v="Pago"/>
  </r>
  <r>
    <d v="2024-09-01T00:00:00"/>
    <x v="1"/>
    <x v="0"/>
    <x v="0"/>
    <s v="Salario Mensal"/>
    <n v="5000"/>
    <s v="Transferência"/>
    <s v="Recebido"/>
  </r>
  <r>
    <d v="2024-09-01T00:00:00"/>
    <x v="1"/>
    <x v="1"/>
    <x v="1"/>
    <s v="Compras"/>
    <n v="550"/>
    <s v="Débito Automático"/>
    <s v="Pendente"/>
  </r>
  <r>
    <d v="2024-09-03T00:00:00"/>
    <x v="1"/>
    <x v="1"/>
    <x v="2"/>
    <s v="Gasolina"/>
    <n v="300"/>
    <s v="Cartão de Crédito"/>
    <s v="Pago"/>
  </r>
  <r>
    <d v="2024-09-05T00:00:00"/>
    <x v="1"/>
    <x v="1"/>
    <x v="3"/>
    <s v="Cinema"/>
    <n v="120"/>
    <s v="Cartão de Crédito"/>
    <s v="Pago"/>
  </r>
  <r>
    <d v="2024-09-07T00:00:00"/>
    <x v="1"/>
    <x v="1"/>
    <x v="4"/>
    <s v="Consulta Odontológica"/>
    <n v="250"/>
    <s v="Transferência"/>
    <s v="Pago"/>
  </r>
  <r>
    <d v="2024-09-10T00:00:00"/>
    <x v="1"/>
    <x v="1"/>
    <x v="5"/>
    <s v="Material Escolar"/>
    <n v="400"/>
    <s v="Débito Automático"/>
    <s v="Pendente"/>
  </r>
  <r>
    <d v="2024-09-12T00:00:00"/>
    <x v="1"/>
    <x v="1"/>
    <x v="6"/>
    <s v="Compra de roupas"/>
    <n v="600"/>
    <s v="Cartão de Crédito"/>
    <s v="Pendente"/>
  </r>
  <r>
    <d v="2024-09-15T00:00:00"/>
    <x v="1"/>
    <x v="0"/>
    <x v="7"/>
    <s v="Dividendos de ações"/>
    <n v="800"/>
    <s v="Transferência"/>
    <s v="Recebido"/>
  </r>
  <r>
    <d v="2024-10-15T00:00:00"/>
    <x v="2"/>
    <x v="1"/>
    <x v="8"/>
    <s v="Limpeza do apartamento"/>
    <n v="150"/>
    <s v="Transferência"/>
    <s v="Pago"/>
  </r>
  <r>
    <d v="2024-10-20T00:00:00"/>
    <x v="2"/>
    <x v="1"/>
    <x v="9"/>
    <s v="Reparos domésticos"/>
    <n v="450"/>
    <s v="Débito Automático"/>
    <s v="Pago"/>
  </r>
  <r>
    <d v="2024-10-01T00:00:00"/>
    <x v="2"/>
    <x v="0"/>
    <x v="0"/>
    <s v="Salario Mensal"/>
    <n v="5000"/>
    <s v="Transferência"/>
    <s v="Recebido"/>
  </r>
  <r>
    <d v="2024-10-01T00:00:00"/>
    <x v="2"/>
    <x v="1"/>
    <x v="1"/>
    <s v="Compras"/>
    <n v="550"/>
    <s v="Débito Automático"/>
    <s v="Pendente"/>
  </r>
  <r>
    <d v="2024-10-03T00:00:00"/>
    <x v="2"/>
    <x v="1"/>
    <x v="2"/>
    <s v="Gasolina"/>
    <n v="300"/>
    <s v="Cartão de Crédito"/>
    <s v="Pago"/>
  </r>
  <r>
    <d v="2024-10-05T00:00:00"/>
    <x v="2"/>
    <x v="1"/>
    <x v="3"/>
    <s v="Cinema"/>
    <n v="120"/>
    <s v="Cartão de Crédito"/>
    <s v="Pago"/>
  </r>
  <r>
    <d v="2024-10-07T00:00:00"/>
    <x v="2"/>
    <x v="1"/>
    <x v="4"/>
    <s v="Consulta Odontológica"/>
    <n v="250"/>
    <s v="Transferência"/>
    <s v="Pago"/>
  </r>
  <r>
    <d v="2024-10-10T00:00:00"/>
    <x v="2"/>
    <x v="1"/>
    <x v="5"/>
    <s v="Material Escolar"/>
    <n v="400"/>
    <s v="Débito Automático"/>
    <s v="Pendente"/>
  </r>
  <r>
    <d v="2024-10-12T00:00:00"/>
    <x v="2"/>
    <x v="1"/>
    <x v="6"/>
    <s v="Compra de roupas"/>
    <n v="600"/>
    <s v="Cartão de Crédito"/>
    <s v="Pendente"/>
  </r>
  <r>
    <d v="2024-10-15T00:00:00"/>
    <x v="2"/>
    <x v="0"/>
    <x v="7"/>
    <s v="Dividendos de ações"/>
    <n v="800"/>
    <s v="Transferência"/>
    <s v="Recebido"/>
  </r>
  <r>
    <d v="2024-10-15T00:00:00"/>
    <x v="2"/>
    <x v="1"/>
    <x v="8"/>
    <s v="Limpeza do apartamento"/>
    <n v="150"/>
    <s v="Transferência"/>
    <s v="Pago"/>
  </r>
  <r>
    <d v="2024-10-20T00:00:00"/>
    <x v="2"/>
    <x v="1"/>
    <x v="9"/>
    <s v="Reparos domésticos"/>
    <n v="450"/>
    <s v="Débito Automátic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68388-0826-4BD3-A521-DFA0C182E17F}" name="Tabela dinâmica3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F4:G7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5"/>
        <item x="7"/>
        <item x="3"/>
        <item x="0"/>
        <item x="4"/>
        <item x="8"/>
        <item x="2"/>
        <item x="9"/>
        <item x="6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2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BF4A8-D57F-4E3F-B489-60F1B28062B1}" name="Tabela dinâmica2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4:D13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5"/>
        <item x="7"/>
        <item x="3"/>
        <item x="0"/>
        <item x="4"/>
        <item x="8"/>
        <item x="2"/>
        <item x="9"/>
        <item x="6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9">
    <i>
      <x/>
    </i>
    <i>
      <x v="1"/>
    </i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1" numFmtId="165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6D73C62-95F5-4348-942A-3C6CF57EC0C3}" sourceName="Mês">
  <pivotTables>
    <pivotTable tabId="3" name="Tabela dinâmica2"/>
    <pivotTable tabId="3" name="Tabela dinâmica3"/>
  </pivotTables>
  <data>
    <tabular pivotCacheId="207067037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47996D3-2C3D-4B35-965E-48D2139A0F6C}" cache="SegmentaçãodeDados_Mês" caption="Mêses" style="My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4D5FE-A313-432B-A44C-456FDAAD7364}" name="Tbl_Operations" displayName="Tbl_Operations" ref="A1:H41" totalsRowShown="0">
  <autoFilter ref="A1:H41" xr:uid="{AA04D5FE-A313-432B-A44C-456FDAAD7364}"/>
  <tableColumns count="8">
    <tableColumn id="7" xr3:uid="{5D00F6D7-F4D8-4DC0-B39B-F5C630367077}" name="Data" dataDxfId="9"/>
    <tableColumn id="8" xr3:uid="{2BB1FF6E-92D5-4F01-877E-B323AF8DE8E2}" name="Mês" dataDxfId="8">
      <calculatedColumnFormula>MONTH(Tbl_Operations[[#This Row],[Data]])</calculatedColumnFormula>
    </tableColumn>
    <tableColumn id="1" xr3:uid="{4E666214-A8DA-400B-9950-77285DDD7D61}" name="Tipo"/>
    <tableColumn id="2" xr3:uid="{B818725A-C859-4726-A060-B8CC2DE63463}" name="Categoria"/>
    <tableColumn id="3" xr3:uid="{893883D9-89F8-4FE7-80F7-9FD33CF7F03B}" name="Descrição"/>
    <tableColumn id="4" xr3:uid="{EF6C60E7-C55C-4730-92AD-1CC8657FD1F5}" name="Valor" dataDxfId="10"/>
    <tableColumn id="5" xr3:uid="{5F0F2898-EDCA-4317-978C-E41799962C88}" name="Operação Bancária"/>
    <tableColumn id="6" xr3:uid="{601891C5-C728-4196-9CF9-83E4FA658C8B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3D0ED-48E4-487A-B44F-CCCD850D54A8}" name="Tabela2" displayName="Tabela2" ref="C6:D16" totalsRowShown="0" headerRowDxfId="5" dataDxfId="4">
  <autoFilter ref="C6:D16" xr:uid="{F553D0ED-48E4-487A-B44F-CCCD850D54A8}"/>
  <tableColumns count="2">
    <tableColumn id="1" xr3:uid="{8577605E-D6CF-4AED-A252-A00A74866CBC}" name="Data de Lançamento" dataDxfId="3" totalsRowDxfId="1"/>
    <tableColumn id="2" xr3:uid="{55C913FF-E74F-44E4-82E2-E3453C6ECFB3}" name="Depósito Reservado" dataDxfId="2" totalsRowDxfId="0">
      <calculatedColumnFormula>RANDBETWEEN(100,1000)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4D41-19A7-4A73-A5F3-C2B74152C8D9}">
  <sheetPr>
    <tabColor rgb="FF00B0F0"/>
  </sheetPr>
  <dimension ref="A1:H41"/>
  <sheetViews>
    <sheetView showGridLines="0" showRowColHeaders="0" workbookViewId="0">
      <selection activeCell="E14" sqref="E14"/>
    </sheetView>
  </sheetViews>
  <sheetFormatPr defaultColWidth="24.140625" defaultRowHeight="15" x14ac:dyDescent="0.25"/>
  <sheetData>
    <row r="1" spans="1:8" x14ac:dyDescent="0.25">
      <c r="A1" t="s">
        <v>0</v>
      </c>
      <c r="B1" t="s">
        <v>38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45505</v>
      </c>
      <c r="B2" s="7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25">
      <c r="A3" s="1">
        <v>45505</v>
      </c>
      <c r="B3" s="7">
        <f>MONTH(Tbl_Operations[[#This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25">
      <c r="A4" s="1">
        <v>45507</v>
      </c>
      <c r="B4" s="7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25">
      <c r="A5" s="1">
        <v>45509</v>
      </c>
      <c r="B5" s="7">
        <f>MONTH(Tbl_Operations[[#This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x14ac:dyDescent="0.25">
      <c r="A6" s="1">
        <v>45511</v>
      </c>
      <c r="B6" s="7">
        <f>MONTH(Tbl_Operations[[#This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x14ac:dyDescent="0.25">
      <c r="A7" s="1">
        <v>45514</v>
      </c>
      <c r="B7" s="7">
        <f>MONTH(Tbl_Operations[[#This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x14ac:dyDescent="0.25">
      <c r="A8" s="1">
        <v>45516</v>
      </c>
      <c r="B8" s="7">
        <f>MONTH(Tbl_Operations[[#This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x14ac:dyDescent="0.25">
      <c r="A9" s="1">
        <v>45519</v>
      </c>
      <c r="B9" s="7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25">
      <c r="A10" s="1">
        <v>45519</v>
      </c>
      <c r="B10" s="7">
        <f>MONTH(Tbl_Operations[[#This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x14ac:dyDescent="0.25">
      <c r="A11" s="1">
        <v>45524</v>
      </c>
      <c r="B11" s="7">
        <f>MONTH(Tbl_Operations[[#This Row],[Data]])</f>
        <v>8</v>
      </c>
      <c r="C11" t="s">
        <v>12</v>
      </c>
      <c r="D11" t="s">
        <v>33</v>
      </c>
      <c r="E11" t="s">
        <v>34</v>
      </c>
      <c r="F11" s="2">
        <v>450</v>
      </c>
      <c r="G11" t="s">
        <v>15</v>
      </c>
      <c r="H11" t="s">
        <v>20</v>
      </c>
    </row>
    <row r="12" spans="1:8" x14ac:dyDescent="0.25">
      <c r="A12" s="1">
        <v>45505</v>
      </c>
      <c r="B12" s="7">
        <f>MONTH(Tbl_Operations[[#This Row],[Data]])</f>
        <v>8</v>
      </c>
      <c r="C12" t="s">
        <v>7</v>
      </c>
      <c r="D12" t="s">
        <v>8</v>
      </c>
      <c r="E12" t="s">
        <v>9</v>
      </c>
      <c r="F12" s="2">
        <v>5000</v>
      </c>
      <c r="G12" t="s">
        <v>10</v>
      </c>
      <c r="H12" t="s">
        <v>11</v>
      </c>
    </row>
    <row r="13" spans="1:8" x14ac:dyDescent="0.25">
      <c r="A13" s="1">
        <v>45505</v>
      </c>
      <c r="B13" s="7">
        <f>MONTH(Tbl_Operations[[#This Row],[Data]])</f>
        <v>8</v>
      </c>
      <c r="C13" t="s">
        <v>12</v>
      </c>
      <c r="D13" t="s">
        <v>13</v>
      </c>
      <c r="E13" t="s">
        <v>14</v>
      </c>
      <c r="F13" s="2">
        <v>550</v>
      </c>
      <c r="G13" t="s">
        <v>15</v>
      </c>
      <c r="H13" t="s">
        <v>16</v>
      </c>
    </row>
    <row r="14" spans="1:8" x14ac:dyDescent="0.25">
      <c r="A14" s="1">
        <v>45507</v>
      </c>
      <c r="B14" s="7">
        <f>MONTH(Tbl_Operations[[#This Row],[Data]])</f>
        <v>8</v>
      </c>
      <c r="C14" t="s">
        <v>12</v>
      </c>
      <c r="D14" t="s">
        <v>17</v>
      </c>
      <c r="E14" t="s">
        <v>18</v>
      </c>
      <c r="F14" s="2">
        <v>300</v>
      </c>
      <c r="G14" t="s">
        <v>19</v>
      </c>
      <c r="H14" t="s">
        <v>20</v>
      </c>
    </row>
    <row r="15" spans="1:8" x14ac:dyDescent="0.25">
      <c r="A15" s="1">
        <v>45509</v>
      </c>
      <c r="B15" s="7">
        <f>MONTH(Tbl_Operations[[#This Row],[Data]])</f>
        <v>8</v>
      </c>
      <c r="C15" t="s">
        <v>12</v>
      </c>
      <c r="D15" t="s">
        <v>21</v>
      </c>
      <c r="E15" t="s">
        <v>22</v>
      </c>
      <c r="F15" s="2">
        <v>120</v>
      </c>
      <c r="G15" t="s">
        <v>19</v>
      </c>
      <c r="H15" t="s">
        <v>20</v>
      </c>
    </row>
    <row r="16" spans="1:8" x14ac:dyDescent="0.25">
      <c r="A16" s="1">
        <v>45511</v>
      </c>
      <c r="B16" s="7">
        <f>MONTH(Tbl_Operations[[#This Row],[Data]])</f>
        <v>8</v>
      </c>
      <c r="C16" t="s">
        <v>12</v>
      </c>
      <c r="D16" t="s">
        <v>23</v>
      </c>
      <c r="E16" t="s">
        <v>24</v>
      </c>
      <c r="F16" s="2">
        <v>250</v>
      </c>
      <c r="G16" t="s">
        <v>10</v>
      </c>
      <c r="H16" t="s">
        <v>20</v>
      </c>
    </row>
    <row r="17" spans="1:8" x14ac:dyDescent="0.25">
      <c r="A17" s="1">
        <v>45514</v>
      </c>
      <c r="B17" s="7">
        <f>MONTH(Tbl_Operations[[#This Row],[Data]])</f>
        <v>8</v>
      </c>
      <c r="C17" t="s">
        <v>12</v>
      </c>
      <c r="D17" t="s">
        <v>25</v>
      </c>
      <c r="E17" t="s">
        <v>26</v>
      </c>
      <c r="F17" s="2">
        <v>400</v>
      </c>
      <c r="G17" t="s">
        <v>15</v>
      </c>
      <c r="H17" t="s">
        <v>16</v>
      </c>
    </row>
    <row r="18" spans="1:8" x14ac:dyDescent="0.25">
      <c r="A18" s="1">
        <v>45516</v>
      </c>
      <c r="B18" s="7">
        <f>MONTH(Tbl_Operations[[#This Row],[Data]])</f>
        <v>8</v>
      </c>
      <c r="C18" t="s">
        <v>12</v>
      </c>
      <c r="D18" t="s">
        <v>27</v>
      </c>
      <c r="E18" t="s">
        <v>28</v>
      </c>
      <c r="F18" s="2">
        <v>600</v>
      </c>
      <c r="G18" t="s">
        <v>19</v>
      </c>
      <c r="H18" t="s">
        <v>16</v>
      </c>
    </row>
    <row r="19" spans="1:8" x14ac:dyDescent="0.25">
      <c r="A19" s="1">
        <v>45550</v>
      </c>
      <c r="B19" s="7">
        <f>MONTH(Tbl_Operations[[#This Row],[Data]])</f>
        <v>9</v>
      </c>
      <c r="C19" t="s">
        <v>7</v>
      </c>
      <c r="D19" t="s">
        <v>29</v>
      </c>
      <c r="E19" t="s">
        <v>30</v>
      </c>
      <c r="F19" s="2">
        <v>800</v>
      </c>
      <c r="G19" t="s">
        <v>10</v>
      </c>
      <c r="H19" t="s">
        <v>11</v>
      </c>
    </row>
    <row r="20" spans="1:8" x14ac:dyDescent="0.25">
      <c r="A20" s="1">
        <v>45550</v>
      </c>
      <c r="B20" s="7">
        <f>MONTH(Tbl_Operations[[#This Row],[Data]])</f>
        <v>9</v>
      </c>
      <c r="C20" t="s">
        <v>12</v>
      </c>
      <c r="D20" t="s">
        <v>31</v>
      </c>
      <c r="E20" t="s">
        <v>32</v>
      </c>
      <c r="F20" s="2">
        <v>150</v>
      </c>
      <c r="G20" t="s">
        <v>10</v>
      </c>
      <c r="H20" t="s">
        <v>20</v>
      </c>
    </row>
    <row r="21" spans="1:8" x14ac:dyDescent="0.25">
      <c r="A21" s="1">
        <v>45555</v>
      </c>
      <c r="B21" s="7">
        <f>MONTH(Tbl_Operations[[#This Row],[Data]])</f>
        <v>9</v>
      </c>
      <c r="C21" t="s">
        <v>12</v>
      </c>
      <c r="D21" t="s">
        <v>33</v>
      </c>
      <c r="E21" t="s">
        <v>34</v>
      </c>
      <c r="F21" s="2">
        <v>450</v>
      </c>
      <c r="G21" t="s">
        <v>15</v>
      </c>
      <c r="H21" t="s">
        <v>20</v>
      </c>
    </row>
    <row r="22" spans="1:8" x14ac:dyDescent="0.25">
      <c r="A22" s="1">
        <v>45536</v>
      </c>
      <c r="B22" s="7">
        <f>MONTH(Tbl_Operations[[#This Row],[Data]])</f>
        <v>9</v>
      </c>
      <c r="C22" t="s">
        <v>7</v>
      </c>
      <c r="D22" t="s">
        <v>8</v>
      </c>
      <c r="E22" t="s">
        <v>9</v>
      </c>
      <c r="F22" s="2">
        <v>5000</v>
      </c>
      <c r="G22" t="s">
        <v>10</v>
      </c>
      <c r="H22" t="s">
        <v>11</v>
      </c>
    </row>
    <row r="23" spans="1:8" x14ac:dyDescent="0.25">
      <c r="A23" s="1">
        <v>45536</v>
      </c>
      <c r="B23" s="7">
        <f>MONTH(Tbl_Operations[[#This Row],[Data]])</f>
        <v>9</v>
      </c>
      <c r="C23" t="s">
        <v>12</v>
      </c>
      <c r="D23" t="s">
        <v>13</v>
      </c>
      <c r="E23" t="s">
        <v>14</v>
      </c>
      <c r="F23" s="2">
        <v>550</v>
      </c>
      <c r="G23" t="s">
        <v>15</v>
      </c>
      <c r="H23" t="s">
        <v>16</v>
      </c>
    </row>
    <row r="24" spans="1:8" x14ac:dyDescent="0.25">
      <c r="A24" s="1">
        <v>45538</v>
      </c>
      <c r="B24" s="7">
        <f>MONTH(Tbl_Operations[[#This Row],[Data]])</f>
        <v>9</v>
      </c>
      <c r="C24" t="s">
        <v>12</v>
      </c>
      <c r="D24" t="s">
        <v>17</v>
      </c>
      <c r="E24" t="s">
        <v>18</v>
      </c>
      <c r="F24" s="2">
        <v>300</v>
      </c>
      <c r="G24" t="s">
        <v>19</v>
      </c>
      <c r="H24" t="s">
        <v>20</v>
      </c>
    </row>
    <row r="25" spans="1:8" x14ac:dyDescent="0.25">
      <c r="A25" s="1">
        <v>45540</v>
      </c>
      <c r="B25" s="7">
        <f>MONTH(Tbl_Operations[[#This Row],[Data]])</f>
        <v>9</v>
      </c>
      <c r="C25" t="s">
        <v>12</v>
      </c>
      <c r="D25" t="s">
        <v>21</v>
      </c>
      <c r="E25" t="s">
        <v>22</v>
      </c>
      <c r="F25" s="2">
        <v>120</v>
      </c>
      <c r="G25" t="s">
        <v>19</v>
      </c>
      <c r="H25" t="s">
        <v>20</v>
      </c>
    </row>
    <row r="26" spans="1:8" x14ac:dyDescent="0.25">
      <c r="A26" s="1">
        <v>45542</v>
      </c>
      <c r="B26" s="7">
        <f>MONTH(Tbl_Operations[[#This Row],[Data]])</f>
        <v>9</v>
      </c>
      <c r="C26" t="s">
        <v>12</v>
      </c>
      <c r="D26" t="s">
        <v>23</v>
      </c>
      <c r="E26" t="s">
        <v>24</v>
      </c>
      <c r="F26" s="2">
        <v>250</v>
      </c>
      <c r="G26" t="s">
        <v>10</v>
      </c>
      <c r="H26" t="s">
        <v>20</v>
      </c>
    </row>
    <row r="27" spans="1:8" x14ac:dyDescent="0.25">
      <c r="A27" s="1">
        <v>45545</v>
      </c>
      <c r="B27" s="7">
        <f>MONTH(Tbl_Operations[[#This Row],[Data]])</f>
        <v>9</v>
      </c>
      <c r="C27" t="s">
        <v>12</v>
      </c>
      <c r="D27" t="s">
        <v>25</v>
      </c>
      <c r="E27" t="s">
        <v>26</v>
      </c>
      <c r="F27" s="2">
        <v>400</v>
      </c>
      <c r="G27" t="s">
        <v>15</v>
      </c>
      <c r="H27" t="s">
        <v>16</v>
      </c>
    </row>
    <row r="28" spans="1:8" x14ac:dyDescent="0.25">
      <c r="A28" s="1">
        <v>45547</v>
      </c>
      <c r="B28" s="7">
        <f>MONTH(Tbl_Operations[[#This Row],[Data]])</f>
        <v>9</v>
      </c>
      <c r="C28" t="s">
        <v>12</v>
      </c>
      <c r="D28" t="s">
        <v>27</v>
      </c>
      <c r="E28" t="s">
        <v>28</v>
      </c>
      <c r="F28" s="2">
        <v>600</v>
      </c>
      <c r="G28" t="s">
        <v>19</v>
      </c>
      <c r="H28" t="s">
        <v>16</v>
      </c>
    </row>
    <row r="29" spans="1:8" x14ac:dyDescent="0.25">
      <c r="A29" s="1">
        <v>45550</v>
      </c>
      <c r="B29" s="7">
        <f>MONTH(Tbl_Operations[[#This Row],[Data]])</f>
        <v>9</v>
      </c>
      <c r="C29" t="s">
        <v>7</v>
      </c>
      <c r="D29" t="s">
        <v>29</v>
      </c>
      <c r="E29" t="s">
        <v>30</v>
      </c>
      <c r="F29" s="2">
        <v>800</v>
      </c>
      <c r="G29" t="s">
        <v>10</v>
      </c>
      <c r="H29" t="s">
        <v>11</v>
      </c>
    </row>
    <row r="30" spans="1:8" x14ac:dyDescent="0.25">
      <c r="A30" s="1">
        <v>45580</v>
      </c>
      <c r="B30" s="7">
        <f>MONTH(Tbl_Operations[[#This Row],[Data]])</f>
        <v>10</v>
      </c>
      <c r="C30" t="s">
        <v>12</v>
      </c>
      <c r="D30" t="s">
        <v>31</v>
      </c>
      <c r="E30" t="s">
        <v>32</v>
      </c>
      <c r="F30" s="2">
        <v>150</v>
      </c>
      <c r="G30" t="s">
        <v>10</v>
      </c>
      <c r="H30" t="s">
        <v>20</v>
      </c>
    </row>
    <row r="31" spans="1:8" x14ac:dyDescent="0.25">
      <c r="A31" s="1">
        <v>45585</v>
      </c>
      <c r="B31" s="7">
        <f>MONTH(Tbl_Operations[[#This Row],[Data]])</f>
        <v>10</v>
      </c>
      <c r="C31" t="s">
        <v>12</v>
      </c>
      <c r="D31" t="s">
        <v>33</v>
      </c>
      <c r="E31" t="s">
        <v>34</v>
      </c>
      <c r="F31" s="2">
        <v>450</v>
      </c>
      <c r="G31" t="s">
        <v>15</v>
      </c>
      <c r="H31" t="s">
        <v>20</v>
      </c>
    </row>
    <row r="32" spans="1:8" x14ac:dyDescent="0.25">
      <c r="A32" s="1">
        <v>45566</v>
      </c>
      <c r="B32" s="7">
        <f>MONTH(Tbl_Operations[[#This Row],[Data]])</f>
        <v>10</v>
      </c>
      <c r="C32" t="s">
        <v>7</v>
      </c>
      <c r="D32" t="s">
        <v>8</v>
      </c>
      <c r="E32" t="s">
        <v>9</v>
      </c>
      <c r="F32" s="2">
        <v>5000</v>
      </c>
      <c r="G32" t="s">
        <v>10</v>
      </c>
      <c r="H32" t="s">
        <v>11</v>
      </c>
    </row>
    <row r="33" spans="1:8" x14ac:dyDescent="0.25">
      <c r="A33" s="1">
        <v>45566</v>
      </c>
      <c r="B33" s="7">
        <f>MONTH(Tbl_Operations[[#This Row],[Data]])</f>
        <v>10</v>
      </c>
      <c r="C33" t="s">
        <v>12</v>
      </c>
      <c r="D33" t="s">
        <v>13</v>
      </c>
      <c r="E33" t="s">
        <v>14</v>
      </c>
      <c r="F33" s="2">
        <v>550</v>
      </c>
      <c r="G33" t="s">
        <v>15</v>
      </c>
      <c r="H33" t="s">
        <v>16</v>
      </c>
    </row>
    <row r="34" spans="1:8" x14ac:dyDescent="0.25">
      <c r="A34" s="1">
        <v>45568</v>
      </c>
      <c r="B34" s="7">
        <f>MONTH(Tbl_Operations[[#This Row],[Data]])</f>
        <v>10</v>
      </c>
      <c r="C34" t="s">
        <v>12</v>
      </c>
      <c r="D34" t="s">
        <v>17</v>
      </c>
      <c r="E34" t="s">
        <v>18</v>
      </c>
      <c r="F34" s="2">
        <v>300</v>
      </c>
      <c r="G34" t="s">
        <v>19</v>
      </c>
      <c r="H34" t="s">
        <v>20</v>
      </c>
    </row>
    <row r="35" spans="1:8" x14ac:dyDescent="0.25">
      <c r="A35" s="1">
        <v>45570</v>
      </c>
      <c r="B35" s="7">
        <f>MONTH(Tbl_Operations[[#This Row],[Data]])</f>
        <v>10</v>
      </c>
      <c r="C35" t="s">
        <v>12</v>
      </c>
      <c r="D35" t="s">
        <v>21</v>
      </c>
      <c r="E35" t="s">
        <v>22</v>
      </c>
      <c r="F35" s="2">
        <v>120</v>
      </c>
      <c r="G35" t="s">
        <v>19</v>
      </c>
      <c r="H35" t="s">
        <v>20</v>
      </c>
    </row>
    <row r="36" spans="1:8" x14ac:dyDescent="0.25">
      <c r="A36" s="1">
        <v>45572</v>
      </c>
      <c r="B36" s="7">
        <f>MONTH(Tbl_Operations[[#This Row],[Data]])</f>
        <v>10</v>
      </c>
      <c r="C36" t="s">
        <v>12</v>
      </c>
      <c r="D36" t="s">
        <v>23</v>
      </c>
      <c r="E36" t="s">
        <v>24</v>
      </c>
      <c r="F36" s="2">
        <v>250</v>
      </c>
      <c r="G36" t="s">
        <v>10</v>
      </c>
      <c r="H36" t="s">
        <v>20</v>
      </c>
    </row>
    <row r="37" spans="1:8" x14ac:dyDescent="0.25">
      <c r="A37" s="1">
        <v>45575</v>
      </c>
      <c r="B37" s="7">
        <f>MONTH(Tbl_Operations[[#This Row],[Data]])</f>
        <v>10</v>
      </c>
      <c r="C37" t="s">
        <v>12</v>
      </c>
      <c r="D37" t="s">
        <v>25</v>
      </c>
      <c r="E37" t="s">
        <v>26</v>
      </c>
      <c r="F37" s="2">
        <v>400</v>
      </c>
      <c r="G37" t="s">
        <v>15</v>
      </c>
      <c r="H37" t="s">
        <v>16</v>
      </c>
    </row>
    <row r="38" spans="1:8" x14ac:dyDescent="0.25">
      <c r="A38" s="1">
        <v>45577</v>
      </c>
      <c r="B38" s="7">
        <f>MONTH(Tbl_Operations[[#This Row],[Data]])</f>
        <v>10</v>
      </c>
      <c r="C38" t="s">
        <v>12</v>
      </c>
      <c r="D38" t="s">
        <v>27</v>
      </c>
      <c r="E38" t="s">
        <v>28</v>
      </c>
      <c r="F38" s="2">
        <v>600</v>
      </c>
      <c r="G38" t="s">
        <v>19</v>
      </c>
      <c r="H38" t="s">
        <v>16</v>
      </c>
    </row>
    <row r="39" spans="1:8" x14ac:dyDescent="0.25">
      <c r="A39" s="1">
        <v>45580</v>
      </c>
      <c r="B39" s="7">
        <f>MONTH(Tbl_Operations[[#This Row],[Data]])</f>
        <v>10</v>
      </c>
      <c r="C39" t="s">
        <v>7</v>
      </c>
      <c r="D39" t="s">
        <v>29</v>
      </c>
      <c r="E39" t="s">
        <v>30</v>
      </c>
      <c r="F39" s="2">
        <v>800</v>
      </c>
      <c r="G39" t="s">
        <v>10</v>
      </c>
      <c r="H39" t="s">
        <v>11</v>
      </c>
    </row>
    <row r="40" spans="1:8" x14ac:dyDescent="0.25">
      <c r="A40" s="1">
        <v>45580</v>
      </c>
      <c r="B40" s="7">
        <f>MONTH(Tbl_Operations[[#This Row],[Data]])</f>
        <v>10</v>
      </c>
      <c r="C40" t="s">
        <v>12</v>
      </c>
      <c r="D40" t="s">
        <v>31</v>
      </c>
      <c r="E40" t="s">
        <v>32</v>
      </c>
      <c r="F40" s="2">
        <v>150</v>
      </c>
      <c r="G40" t="s">
        <v>10</v>
      </c>
      <c r="H40" t="s">
        <v>20</v>
      </c>
    </row>
    <row r="41" spans="1:8" x14ac:dyDescent="0.25">
      <c r="A41" s="1">
        <v>45585</v>
      </c>
      <c r="B41" s="7">
        <f>MONTH(Tbl_Operations[[#This Row],[Data]])</f>
        <v>10</v>
      </c>
      <c r="C41" t="s">
        <v>12</v>
      </c>
      <c r="D41" t="s">
        <v>33</v>
      </c>
      <c r="E41" t="s">
        <v>34</v>
      </c>
      <c r="F41" s="2">
        <v>450</v>
      </c>
      <c r="G41" t="s">
        <v>15</v>
      </c>
      <c r="H41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75D1-AD31-4958-A5DF-575124B3C1A8}">
  <sheetPr>
    <tabColor rgb="FF00B0F0"/>
  </sheetPr>
  <dimension ref="C2:G13"/>
  <sheetViews>
    <sheetView workbookViewId="0">
      <selection activeCell="E14" sqref="E14"/>
    </sheetView>
  </sheetViews>
  <sheetFormatPr defaultRowHeight="15" x14ac:dyDescent="0.25"/>
  <cols>
    <col min="3" max="3" width="21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2" spans="3:7" x14ac:dyDescent="0.25">
      <c r="C2" s="3" t="s">
        <v>1</v>
      </c>
      <c r="D2" t="s">
        <v>12</v>
      </c>
      <c r="F2" s="3" t="s">
        <v>1</v>
      </c>
      <c r="G2" t="s">
        <v>7</v>
      </c>
    </row>
    <row r="4" spans="3:7" x14ac:dyDescent="0.25">
      <c r="C4" s="3" t="s">
        <v>35</v>
      </c>
      <c r="D4" t="s">
        <v>37</v>
      </c>
      <c r="F4" s="3" t="s">
        <v>35</v>
      </c>
      <c r="G4" t="s">
        <v>37</v>
      </c>
    </row>
    <row r="5" spans="3:7" x14ac:dyDescent="0.25">
      <c r="C5" s="4" t="s">
        <v>13</v>
      </c>
      <c r="D5" s="2">
        <v>2200</v>
      </c>
      <c r="F5" s="4" t="s">
        <v>29</v>
      </c>
      <c r="G5" s="2">
        <v>3200</v>
      </c>
    </row>
    <row r="6" spans="3:7" x14ac:dyDescent="0.25">
      <c r="C6" s="4" t="s">
        <v>25</v>
      </c>
      <c r="D6" s="2">
        <v>1600</v>
      </c>
      <c r="F6" s="4" t="s">
        <v>8</v>
      </c>
      <c r="G6" s="2">
        <v>20000</v>
      </c>
    </row>
    <row r="7" spans="3:7" x14ac:dyDescent="0.25">
      <c r="C7" s="4" t="s">
        <v>21</v>
      </c>
      <c r="D7" s="2">
        <v>480</v>
      </c>
      <c r="F7" s="4" t="s">
        <v>36</v>
      </c>
      <c r="G7" s="2">
        <v>23200</v>
      </c>
    </row>
    <row r="8" spans="3:7" x14ac:dyDescent="0.25">
      <c r="C8" s="4" t="s">
        <v>23</v>
      </c>
      <c r="D8" s="2">
        <v>1000</v>
      </c>
    </row>
    <row r="9" spans="3:7" x14ac:dyDescent="0.25">
      <c r="C9" s="4" t="s">
        <v>31</v>
      </c>
      <c r="D9" s="2">
        <v>600</v>
      </c>
    </row>
    <row r="10" spans="3:7" x14ac:dyDescent="0.25">
      <c r="C10" s="4" t="s">
        <v>17</v>
      </c>
      <c r="D10" s="2">
        <v>1200</v>
      </c>
    </row>
    <row r="11" spans="3:7" x14ac:dyDescent="0.25">
      <c r="C11" s="4" t="s">
        <v>33</v>
      </c>
      <c r="D11" s="2">
        <v>1800</v>
      </c>
    </row>
    <row r="12" spans="3:7" x14ac:dyDescent="0.25">
      <c r="C12" s="4" t="s">
        <v>27</v>
      </c>
      <c r="D12" s="2">
        <v>2400</v>
      </c>
    </row>
    <row r="13" spans="3:7" x14ac:dyDescent="0.25">
      <c r="C13" s="4" t="s">
        <v>36</v>
      </c>
      <c r="D13" s="2">
        <v>11280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5997-C0DD-4D9F-83AB-025D85BCA59A}">
  <dimension ref="C1:D16"/>
  <sheetViews>
    <sheetView workbookViewId="0">
      <selection activeCell="E14" sqref="E14"/>
    </sheetView>
  </sheetViews>
  <sheetFormatPr defaultRowHeight="15" x14ac:dyDescent="0.25"/>
  <cols>
    <col min="3" max="4" width="21.42578125" customWidth="1"/>
  </cols>
  <sheetData>
    <row r="1" spans="3:4" s="5" customFormat="1" ht="60.75" customHeight="1" x14ac:dyDescent="0.25"/>
    <row r="3" spans="3:4" x14ac:dyDescent="0.25">
      <c r="C3" s="11" t="s">
        <v>41</v>
      </c>
      <c r="D3" s="2">
        <f ca="1">SUM(Tabela2[Depósito Reservado])</f>
        <v>6287</v>
      </c>
    </row>
    <row r="4" spans="3:4" x14ac:dyDescent="0.25">
      <c r="C4" s="11" t="s">
        <v>42</v>
      </c>
      <c r="D4" s="2">
        <v>20000</v>
      </c>
    </row>
    <row r="6" spans="3:4" x14ac:dyDescent="0.25">
      <c r="C6" s="8" t="s">
        <v>39</v>
      </c>
      <c r="D6" s="8" t="s">
        <v>40</v>
      </c>
    </row>
    <row r="7" spans="3:4" x14ac:dyDescent="0.25">
      <c r="C7" s="9">
        <v>45648</v>
      </c>
      <c r="D7" s="10">
        <f ca="1">RANDBETWEEN(100,1000)</f>
        <v>753</v>
      </c>
    </row>
    <row r="8" spans="3:4" x14ac:dyDescent="0.25">
      <c r="C8" s="9">
        <v>45649</v>
      </c>
      <c r="D8" s="10">
        <f t="shared" ref="D8:D16" ca="1" si="0">RANDBETWEEN(100,1000)</f>
        <v>836</v>
      </c>
    </row>
    <row r="9" spans="3:4" x14ac:dyDescent="0.25">
      <c r="C9" s="9">
        <v>45650</v>
      </c>
      <c r="D9" s="10">
        <f t="shared" ca="1" si="0"/>
        <v>729</v>
      </c>
    </row>
    <row r="10" spans="3:4" x14ac:dyDescent="0.25">
      <c r="C10" s="9">
        <v>45651</v>
      </c>
      <c r="D10" s="10">
        <f t="shared" ca="1" si="0"/>
        <v>402</v>
      </c>
    </row>
    <row r="11" spans="3:4" x14ac:dyDescent="0.25">
      <c r="C11" s="9">
        <v>45652</v>
      </c>
      <c r="D11" s="10">
        <f t="shared" ca="1" si="0"/>
        <v>364</v>
      </c>
    </row>
    <row r="12" spans="3:4" x14ac:dyDescent="0.25">
      <c r="C12" s="9">
        <v>45653</v>
      </c>
      <c r="D12" s="10">
        <f t="shared" ca="1" si="0"/>
        <v>397</v>
      </c>
    </row>
    <row r="13" spans="3:4" x14ac:dyDescent="0.25">
      <c r="C13" s="9">
        <v>45654</v>
      </c>
      <c r="D13" s="10">
        <f t="shared" ca="1" si="0"/>
        <v>617</v>
      </c>
    </row>
    <row r="14" spans="3:4" x14ac:dyDescent="0.25">
      <c r="C14" s="9">
        <v>45655</v>
      </c>
      <c r="D14" s="10">
        <f t="shared" ca="1" si="0"/>
        <v>957</v>
      </c>
    </row>
    <row r="15" spans="3:4" x14ac:dyDescent="0.25">
      <c r="C15" s="9">
        <v>45656</v>
      </c>
      <c r="D15" s="10">
        <f t="shared" ca="1" si="0"/>
        <v>414</v>
      </c>
    </row>
    <row r="16" spans="3:4" x14ac:dyDescent="0.25">
      <c r="C16" s="9">
        <v>45657</v>
      </c>
      <c r="D16" s="10">
        <f t="shared" ca="1" si="0"/>
        <v>818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C586-294D-49BE-B7B3-CF6EDF9976A9}">
  <dimension ref="A1:U1"/>
  <sheetViews>
    <sheetView showGridLines="0" showRowColHeaders="0" tabSelected="1" zoomScale="80" zoomScaleNormal="80" workbookViewId="0">
      <selection activeCell="U14" sqref="U14"/>
    </sheetView>
  </sheetViews>
  <sheetFormatPr defaultColWidth="0" defaultRowHeight="15" x14ac:dyDescent="0.25"/>
  <cols>
    <col min="1" max="1" width="19.7109375" style="5" customWidth="1"/>
    <col min="2" max="2" width="5.7109375" style="6" customWidth="1"/>
    <col min="3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Meira</dc:creator>
  <cp:lastModifiedBy>Luiz Meira</cp:lastModifiedBy>
  <dcterms:created xsi:type="dcterms:W3CDTF">2024-12-22T17:36:12Z</dcterms:created>
  <dcterms:modified xsi:type="dcterms:W3CDTF">2024-12-22T20:19:35Z</dcterms:modified>
</cp:coreProperties>
</file>