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rito\Documents\ДГТУ\Информатика - Бурякова О.С\Инф Лабораторная работа 10\"/>
    </mc:Choice>
  </mc:AlternateContent>
  <xr:revisionPtr revIDLastSave="0" documentId="13_ncr:1_{25324D82-18A3-460F-94D2-05160D1C95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J7" i="1"/>
  <c r="J8" i="1"/>
  <c r="J9" i="1"/>
  <c r="J12" i="1"/>
  <c r="J13" i="1"/>
  <c r="J14" i="1"/>
  <c r="J15" i="1"/>
  <c r="I7" i="1"/>
  <c r="I8" i="1"/>
  <c r="I9" i="1"/>
  <c r="I12" i="1"/>
  <c r="I13" i="1"/>
  <c r="I14" i="1"/>
  <c r="I15" i="1"/>
  <c r="F16" i="1"/>
  <c r="G16" i="1"/>
  <c r="F17" i="1"/>
  <c r="G17" i="1"/>
  <c r="F18" i="1"/>
  <c r="G18" i="1"/>
  <c r="D18" i="1"/>
  <c r="C18" i="1"/>
  <c r="D17" i="1"/>
  <c r="C17" i="1"/>
  <c r="D16" i="1"/>
  <c r="C16" i="1"/>
  <c r="G4" i="1" l="1"/>
  <c r="H3" i="1"/>
  <c r="D4" i="1"/>
  <c r="E9" i="1" l="1"/>
  <c r="E13" i="1"/>
  <c r="E14" i="1"/>
  <c r="E11" i="1"/>
  <c r="E15" i="1"/>
  <c r="E8" i="1"/>
  <c r="E6" i="1"/>
  <c r="E10" i="1"/>
  <c r="I10" i="1" s="1"/>
  <c r="J10" i="1" s="1"/>
  <c r="E7" i="1"/>
  <c r="H9" i="1"/>
  <c r="H12" i="1"/>
  <c r="H10" i="1"/>
  <c r="H15" i="1"/>
  <c r="H7" i="1"/>
  <c r="H11" i="1"/>
  <c r="H6" i="1"/>
  <c r="H8" i="1"/>
  <c r="H13" i="1"/>
  <c r="H14" i="1"/>
  <c r="I11" i="1" l="1"/>
  <c r="J11" i="1" s="1"/>
  <c r="H18" i="1"/>
  <c r="H17" i="1"/>
  <c r="H16" i="1"/>
  <c r="I6" i="1"/>
  <c r="E18" i="1"/>
  <c r="E16" i="1"/>
  <c r="E17" i="1"/>
  <c r="I17" i="1" l="1"/>
  <c r="J6" i="1"/>
  <c r="I16" i="1"/>
  <c r="I18" i="1"/>
  <c r="D26" i="1" l="1"/>
  <c r="E26" i="1"/>
  <c r="F26" i="1"/>
  <c r="J17" i="1"/>
  <c r="C26" i="1"/>
  <c r="J16" i="1"/>
  <c r="J18" i="1"/>
</calcChain>
</file>

<file path=xl/sharedStrings.xml><?xml version="1.0" encoding="utf-8"?>
<sst xmlns="http://schemas.openxmlformats.org/spreadsheetml/2006/main" count="34" uniqueCount="31">
  <si>
    <t>№</t>
  </si>
  <si>
    <t>ФИО</t>
  </si>
  <si>
    <t>Точка 1</t>
  </si>
  <si>
    <t>Точка 2</t>
  </si>
  <si>
    <t>Вес,%</t>
  </si>
  <si>
    <t>Лек.</t>
  </si>
  <si>
    <t>Пр.</t>
  </si>
  <si>
    <t>Итог по КТ 1</t>
  </si>
  <si>
    <t>Итог по КТ 2</t>
  </si>
  <si>
    <t>Итоговый рейтинг</t>
  </si>
  <si>
    <t>Оценка по рейтингу</t>
  </si>
  <si>
    <t>Алексеев М.В.</t>
  </si>
  <si>
    <t>Василькова А.Н.</t>
  </si>
  <si>
    <t>Днепренко К.А.</t>
  </si>
  <si>
    <t>Ежикова В.С.</t>
  </si>
  <si>
    <t>Зайков М.А.</t>
  </si>
  <si>
    <t>Котелков Ф.И.</t>
  </si>
  <si>
    <t>Матвиенко А.А.</t>
  </si>
  <si>
    <t>Острова М.П.</t>
  </si>
  <si>
    <t>Руссо П.П.</t>
  </si>
  <si>
    <t>Флагов М.М.</t>
  </si>
  <si>
    <t>Максимальный балл</t>
  </si>
  <si>
    <t>Минимальный балл</t>
  </si>
  <si>
    <t>Средний балл</t>
  </si>
  <si>
    <t>Шкала перевода рейтинга в оценку</t>
  </si>
  <si>
    <t>рейтинг</t>
  </si>
  <si>
    <t>оценка</t>
  </si>
  <si>
    <t>до 60</t>
  </si>
  <si>
    <t>Итоговые результаты успеваемости</t>
  </si>
  <si>
    <t>Оценка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</si>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</sst>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9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Итоговые</a:t>
            </a:r>
            <a:r>
              <a:rPr lang="ru-RU" baseline="0"/>
              <a:t> результаты успеваемости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4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Лист1!$C$26:$F$26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838-4702-B1DE-AC04AF30265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F838-4702-B1DE-AC04AF302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C-F838-4702-B1DE-AC04AF302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E-F838-4702-B1DE-AC04AF302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0-F838-4702-B1DE-AC04AF3026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[1]Лист1!$C$25:$F$25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[1]Лист1!$C$26:$F$26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38-4702-B1DE-AC04AF30265B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4-F838-4702-B1DE-AC04AF302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6-F838-4702-B1DE-AC04AF302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8-F838-4702-B1DE-AC04AF302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A-F838-4702-B1DE-AC04AF3026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[1]Лист1!$C$26:$F$26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Значения</c:v>
                </c15:tx>
              </c15:filteredSeriesTitle>
            </c:ext>
            <c:ext xmlns:c16="http://schemas.microsoft.com/office/drawing/2014/chart" uri="{C3380CC4-5D6E-409C-BE32-E72D297353CC}">
              <c16:uniqueId val="{0000001B-F838-4702-B1DE-AC04AF30265B}"/>
            </c:ext>
          </c:extLst>
        </c:ser>
        <c:ser>
          <c:idx val="2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E-F838-4702-B1DE-AC04AF3026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[1]Лист1!$B$24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Имя</c:v>
                </c15:tx>
              </c15:filteredSeriesTitle>
            </c:ext>
            <c:ext xmlns:c16="http://schemas.microsoft.com/office/drawing/2014/chart" uri="{C3380CC4-5D6E-409C-BE32-E72D297353CC}">
              <c16:uniqueId val="{0000001F-F838-4702-B1DE-AC04AF30265B}"/>
            </c:ext>
          </c:extLst>
        </c:ser>
        <c:ser>
          <c:idx val="3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2-F838-4702-B1DE-AC04AF302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4-F838-4702-B1DE-AC04AF302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6-F838-4702-B1DE-AC04AF302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8-F838-4702-B1DE-AC04AF3026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[1]Лист1!$C$25:$F$25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Подписи категорий</c:v>
                </c15:tx>
              </c15:filteredSeriesTitle>
            </c:ext>
            <c:ext xmlns:c16="http://schemas.microsoft.com/office/drawing/2014/chart" uri="{C3380CC4-5D6E-409C-BE32-E72D297353CC}">
              <c16:uniqueId val="{00000029-F838-4702-B1DE-AC04AF30265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  <a:sp3d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Итоговый</a:t>
            </a:r>
            <a:r>
              <a:rPr lang="ru-RU" baseline="0"/>
              <a:t> рейтинг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ряд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Лист1!$B$6:$B$15</c:f>
              <c:strCache>
                <c:ptCount val="10"/>
                <c:pt idx="0">
                  <c:v>Алексеев М.В.</c:v>
                </c:pt>
                <c:pt idx="1">
                  <c:v>Василькова А.Н.</c:v>
                </c:pt>
                <c:pt idx="2">
                  <c:v>Днепренко К.А.</c:v>
                </c:pt>
                <c:pt idx="3">
                  <c:v>Ежикова В.С.</c:v>
                </c:pt>
                <c:pt idx="4">
                  <c:v>Зайков М.А.</c:v>
                </c:pt>
                <c:pt idx="5">
                  <c:v>Котелков Ф.И.</c:v>
                </c:pt>
                <c:pt idx="6">
                  <c:v>Матвиенко А.А.</c:v>
                </c:pt>
                <c:pt idx="7">
                  <c:v>Острова М.П.</c:v>
                </c:pt>
                <c:pt idx="8">
                  <c:v>Руссо П.П.</c:v>
                </c:pt>
                <c:pt idx="9">
                  <c:v>Флагов М.М.</c:v>
                </c:pt>
              </c:strCache>
            </c:strRef>
          </c:cat>
          <c:val>
            <c:numRef>
              <c:f>Лист1!$I$6:$I$15</c:f>
              <c:numCache>
                <c:formatCode>0</c:formatCode>
                <c:ptCount val="10"/>
                <c:pt idx="0">
                  <c:v>89.25</c:v>
                </c:pt>
                <c:pt idx="1">
                  <c:v>69.800000000000011</c:v>
                </c:pt>
                <c:pt idx="2">
                  <c:v>51.400000000000006</c:v>
                </c:pt>
                <c:pt idx="3">
                  <c:v>49.050000000000004</c:v>
                </c:pt>
                <c:pt idx="4">
                  <c:v>53.95</c:v>
                </c:pt>
                <c:pt idx="5">
                  <c:v>70.349999999999994</c:v>
                </c:pt>
                <c:pt idx="6">
                  <c:v>40.950000000000003</c:v>
                </c:pt>
                <c:pt idx="7">
                  <c:v>42.9</c:v>
                </c:pt>
                <c:pt idx="8">
                  <c:v>47.9</c:v>
                </c:pt>
                <c:pt idx="9">
                  <c:v>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3-4F02-BE60-A12E09975C4A}"/>
            </c:ext>
          </c:extLst>
        </c:ser>
        <c:ser>
          <c:idx val="1"/>
          <c:order val="1"/>
          <c:tx>
            <c:v>кт2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Лист1!$H$6:$H$15</c:f>
              <c:numCache>
                <c:formatCode>0</c:formatCode>
                <c:ptCount val="10"/>
                <c:pt idx="0">
                  <c:v>82.699999999999989</c:v>
                </c:pt>
                <c:pt idx="1">
                  <c:v>94.7</c:v>
                </c:pt>
                <c:pt idx="2">
                  <c:v>33.800000000000004</c:v>
                </c:pt>
                <c:pt idx="3">
                  <c:v>72.2</c:v>
                </c:pt>
                <c:pt idx="4">
                  <c:v>43.5</c:v>
                </c:pt>
                <c:pt idx="5">
                  <c:v>59.5</c:v>
                </c:pt>
                <c:pt idx="6">
                  <c:v>38.700000000000003</c:v>
                </c:pt>
                <c:pt idx="7">
                  <c:v>26.500000000000004</c:v>
                </c:pt>
                <c:pt idx="8">
                  <c:v>41.3</c:v>
                </c:pt>
                <c:pt idx="9">
                  <c:v>79.100000000000009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C-44B3-827D-515BA362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435360"/>
        <c:axId val="950447840"/>
      </c:barChart>
      <c:catAx>
        <c:axId val="9504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47840"/>
        <c:crosses val="autoZero"/>
        <c:auto val="1"/>
        <c:lblAlgn val="ctr"/>
        <c:lblOffset val="100"/>
        <c:noMultiLvlLbl val="0"/>
      </c:catAx>
      <c:valAx>
        <c:axId val="950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5604</xdr:colOff>
      <xdr:row>27</xdr:row>
      <xdr:rowOff>1119</xdr:rowOff>
    </xdr:from>
    <xdr:to>
      <xdr:col>6</xdr:col>
      <xdr:colOff>1</xdr:colOff>
      <xdr:row>40</xdr:row>
      <xdr:rowOff>13606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FD6DE6-135F-4A09-B9E1-D304CC34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27</xdr:row>
      <xdr:rowOff>0</xdr:rowOff>
    </xdr:from>
    <xdr:to>
      <xdr:col>10</xdr:col>
      <xdr:colOff>22412</xdr:colOff>
      <xdr:row>39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92BDB7-1701-4293-BBA4-521C33E14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ito/Downloads/Telegram%20Desktop/10%20&#1083;&#1072;&#1073;&#1072;%20&#1057;&#1044;&#1045;&#1051;&#1040;&#1053;&#1053;&#1040;&#10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4">
          <cell r="B24" t="str">
            <v>Итоговые результаты успеваемости</v>
          </cell>
        </row>
        <row r="25">
          <cell r="C25">
            <v>2</v>
          </cell>
          <cell r="D25">
            <v>3</v>
          </cell>
          <cell r="E25">
            <v>4</v>
          </cell>
          <cell r="F25">
            <v>5</v>
          </cell>
        </row>
        <row r="26">
          <cell r="C26">
            <v>1</v>
          </cell>
          <cell r="D26">
            <v>3</v>
          </cell>
          <cell r="E26">
            <v>4</v>
          </cell>
          <cell r="F2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tabSelected="1" showWhiteSpace="0" topLeftCell="B16" zoomScale="78" zoomScaleNormal="70" workbookViewId="0">
      <selection activeCell="J44" sqref="J44"/>
    </sheetView>
  </sheetViews>
  <sheetFormatPr defaultRowHeight="15" x14ac:dyDescent="0.25"/>
  <cols>
    <col min="1" max="1" width="3.42578125" style="1" bestFit="1" customWidth="1"/>
    <col min="2" max="2" width="16.42578125" style="1" bestFit="1" customWidth="1"/>
    <col min="3" max="3" width="9.42578125" style="1" bestFit="1" customWidth="1"/>
    <col min="4" max="4" width="9.5703125" style="1" bestFit="1" customWidth="1"/>
    <col min="5" max="5" width="11.28515625" style="1" bestFit="1" customWidth="1"/>
    <col min="6" max="6" width="9.140625" style="1" customWidth="1"/>
    <col min="7" max="7" width="9.42578125" style="1" bestFit="1" customWidth="1"/>
    <col min="8" max="8" width="10.7109375" style="1" customWidth="1"/>
    <col min="9" max="9" width="10.140625" style="1" customWidth="1"/>
    <col min="10" max="10" width="37.7109375" style="1" bestFit="1" customWidth="1"/>
    <col min="11" max="16384" width="9.140625" style="1"/>
  </cols>
  <sheetData>
    <row r="2" spans="1:10" x14ac:dyDescent="0.25">
      <c r="A2" s="20" t="s">
        <v>0</v>
      </c>
      <c r="B2" s="20" t="s">
        <v>1</v>
      </c>
      <c r="C2" s="14" t="s">
        <v>2</v>
      </c>
      <c r="D2" s="19"/>
      <c r="E2" s="15"/>
      <c r="F2" s="25" t="s">
        <v>3</v>
      </c>
      <c r="G2" s="26"/>
      <c r="H2" s="27"/>
      <c r="I2" s="22" t="s">
        <v>9</v>
      </c>
      <c r="J2" s="22" t="s">
        <v>10</v>
      </c>
    </row>
    <row r="3" spans="1:10" x14ac:dyDescent="0.25">
      <c r="A3" s="21"/>
      <c r="B3" s="21"/>
      <c r="C3" s="25" t="s">
        <v>4</v>
      </c>
      <c r="D3" s="27"/>
      <c r="E3" s="2">
        <v>0.5</v>
      </c>
      <c r="F3" s="25" t="s">
        <v>4</v>
      </c>
      <c r="G3" s="27"/>
      <c r="H3" s="2">
        <f>1-E3</f>
        <v>0.5</v>
      </c>
      <c r="I3" s="28"/>
      <c r="J3" s="28"/>
    </row>
    <row r="4" spans="1:10" x14ac:dyDescent="0.25">
      <c r="A4" s="21"/>
      <c r="B4" s="21"/>
      <c r="C4" s="3">
        <v>0.7</v>
      </c>
      <c r="D4" s="3">
        <f>1-C4</f>
        <v>0.30000000000000004</v>
      </c>
      <c r="E4" s="22" t="s">
        <v>7</v>
      </c>
      <c r="F4" s="3">
        <v>0.7</v>
      </c>
      <c r="G4" s="3">
        <f>1-F4</f>
        <v>0.30000000000000004</v>
      </c>
      <c r="H4" s="20" t="s">
        <v>8</v>
      </c>
      <c r="I4" s="28"/>
      <c r="J4" s="28"/>
    </row>
    <row r="5" spans="1:10" x14ac:dyDescent="0.25">
      <c r="A5" s="21"/>
      <c r="B5" s="21"/>
      <c r="C5" s="4" t="s">
        <v>5</v>
      </c>
      <c r="D5" s="4" t="s">
        <v>6</v>
      </c>
      <c r="E5" s="23"/>
      <c r="F5" s="4" t="s">
        <v>5</v>
      </c>
      <c r="G5" s="4" t="s">
        <v>6</v>
      </c>
      <c r="H5" s="24"/>
      <c r="I5" s="23"/>
      <c r="J5" s="23"/>
    </row>
    <row r="6" spans="1:10" x14ac:dyDescent="0.25">
      <c r="A6" s="5">
        <v>1</v>
      </c>
      <c r="B6" s="6" t="s">
        <v>11</v>
      </c>
      <c r="C6" s="7">
        <v>97</v>
      </c>
      <c r="D6" s="7">
        <v>93</v>
      </c>
      <c r="E6" s="7">
        <f>C6*$C$4+D6*$D$4</f>
        <v>95.8</v>
      </c>
      <c r="F6" s="7">
        <v>98</v>
      </c>
      <c r="G6" s="7">
        <v>47</v>
      </c>
      <c r="H6" s="7">
        <f>F6*$F$4+G6*$G$4</f>
        <v>82.699999999999989</v>
      </c>
      <c r="I6" s="7">
        <f>E6*$E$3+H6*$H$3</f>
        <v>89.25</v>
      </c>
      <c r="J6" s="7">
        <f>IF(I6&lt;$D$21,$C$22,IF(I6&lt;$E$21,$D$22,IF(I6&lt;$F$21,$E$22,$F$22)))</f>
        <v>5</v>
      </c>
    </row>
    <row r="7" spans="1:10" x14ac:dyDescent="0.25">
      <c r="A7" s="5">
        <v>2</v>
      </c>
      <c r="B7" s="6" t="s">
        <v>12</v>
      </c>
      <c r="C7" s="7">
        <v>35</v>
      </c>
      <c r="D7" s="7">
        <v>68</v>
      </c>
      <c r="E7" s="7">
        <f t="shared" ref="E7:E15" si="0">C7*$C$4+D7*$D$4</f>
        <v>44.900000000000006</v>
      </c>
      <c r="F7" s="7">
        <v>98</v>
      </c>
      <c r="G7" s="7">
        <v>87</v>
      </c>
      <c r="H7" s="7">
        <f t="shared" ref="H7:H15" si="1">F7*$F$4+G7*$G$4</f>
        <v>94.7</v>
      </c>
      <c r="I7" s="7">
        <f t="shared" ref="I7:I15" si="2">E7*$E$3+H7*$H$3</f>
        <v>69.800000000000011</v>
      </c>
      <c r="J7" s="7">
        <f t="shared" ref="J7:J15" si="3">IF(I7&lt;$D$21,$C$22,IF(I7&lt;$E$21,$D$22,IF(I7&lt;$F$21,$E$22,$F$22)))</f>
        <v>3</v>
      </c>
    </row>
    <row r="8" spans="1:10" x14ac:dyDescent="0.25">
      <c r="A8" s="5">
        <v>3</v>
      </c>
      <c r="B8" s="6" t="s">
        <v>13</v>
      </c>
      <c r="C8" s="7">
        <v>81</v>
      </c>
      <c r="D8" s="7">
        <v>41</v>
      </c>
      <c r="E8" s="7">
        <f t="shared" si="0"/>
        <v>69</v>
      </c>
      <c r="F8" s="7">
        <v>14</v>
      </c>
      <c r="G8" s="7">
        <v>80</v>
      </c>
      <c r="H8" s="7">
        <f t="shared" si="1"/>
        <v>33.800000000000004</v>
      </c>
      <c r="I8" s="7">
        <f t="shared" si="2"/>
        <v>51.400000000000006</v>
      </c>
      <c r="J8" s="7">
        <f t="shared" si="3"/>
        <v>2</v>
      </c>
    </row>
    <row r="9" spans="1:10" x14ac:dyDescent="0.25">
      <c r="A9" s="8">
        <v>4</v>
      </c>
      <c r="B9" s="6" t="s">
        <v>14</v>
      </c>
      <c r="C9" s="7">
        <v>4</v>
      </c>
      <c r="D9" s="7">
        <v>77</v>
      </c>
      <c r="E9" s="7">
        <f t="shared" si="0"/>
        <v>25.900000000000006</v>
      </c>
      <c r="F9" s="7">
        <v>80</v>
      </c>
      <c r="G9" s="7">
        <v>54</v>
      </c>
      <c r="H9" s="7">
        <f t="shared" si="1"/>
        <v>72.2</v>
      </c>
      <c r="I9" s="7">
        <f t="shared" si="2"/>
        <v>49.050000000000004</v>
      </c>
      <c r="J9" s="7">
        <f t="shared" si="3"/>
        <v>2</v>
      </c>
    </row>
    <row r="10" spans="1:10" x14ac:dyDescent="0.25">
      <c r="A10" s="5">
        <v>5</v>
      </c>
      <c r="B10" s="6" t="s">
        <v>15</v>
      </c>
      <c r="C10" s="7">
        <v>56</v>
      </c>
      <c r="D10" s="7">
        <v>84</v>
      </c>
      <c r="E10" s="7">
        <f t="shared" si="0"/>
        <v>64.400000000000006</v>
      </c>
      <c r="F10" s="7">
        <v>33</v>
      </c>
      <c r="G10" s="7">
        <v>68</v>
      </c>
      <c r="H10" s="7">
        <f t="shared" si="1"/>
        <v>43.5</v>
      </c>
      <c r="I10" s="7">
        <f t="shared" si="2"/>
        <v>53.95</v>
      </c>
      <c r="J10" s="7">
        <f t="shared" si="3"/>
        <v>2</v>
      </c>
    </row>
    <row r="11" spans="1:10" x14ac:dyDescent="0.25">
      <c r="A11" s="5">
        <v>6</v>
      </c>
      <c r="B11" s="6" t="s">
        <v>16</v>
      </c>
      <c r="C11" s="7">
        <v>74</v>
      </c>
      <c r="D11" s="7">
        <v>98</v>
      </c>
      <c r="E11" s="7">
        <f t="shared" si="0"/>
        <v>81.2</v>
      </c>
      <c r="F11" s="7">
        <v>64</v>
      </c>
      <c r="G11" s="7">
        <v>49</v>
      </c>
      <c r="H11" s="7">
        <f t="shared" si="1"/>
        <v>59.5</v>
      </c>
      <c r="I11" s="7">
        <f t="shared" si="2"/>
        <v>70.349999999999994</v>
      </c>
      <c r="J11" s="7">
        <f t="shared" si="3"/>
        <v>4</v>
      </c>
    </row>
    <row r="12" spans="1:10" x14ac:dyDescent="0.25">
      <c r="A12" s="5">
        <v>7</v>
      </c>
      <c r="B12" s="6" t="s">
        <v>17</v>
      </c>
      <c r="C12" s="7">
        <v>21</v>
      </c>
      <c r="D12" s="7">
        <v>95</v>
      </c>
      <c r="E12" s="7">
        <f>C12*$C$4+D12*$D$4</f>
        <v>43.2</v>
      </c>
      <c r="F12" s="7">
        <v>15</v>
      </c>
      <c r="G12" s="7">
        <v>94</v>
      </c>
      <c r="H12" s="7">
        <f>F12*$F$4+G12*$G$4</f>
        <v>38.700000000000003</v>
      </c>
      <c r="I12" s="7">
        <f t="shared" si="2"/>
        <v>40.950000000000003</v>
      </c>
      <c r="J12" s="7">
        <f t="shared" si="3"/>
        <v>2</v>
      </c>
    </row>
    <row r="13" spans="1:10" x14ac:dyDescent="0.25">
      <c r="A13" s="5">
        <v>8</v>
      </c>
      <c r="B13" s="6" t="s">
        <v>18</v>
      </c>
      <c r="C13" s="7">
        <v>83</v>
      </c>
      <c r="D13" s="7">
        <v>4</v>
      </c>
      <c r="E13" s="7">
        <f t="shared" si="0"/>
        <v>59.3</v>
      </c>
      <c r="F13" s="7">
        <v>10</v>
      </c>
      <c r="G13" s="7">
        <v>65</v>
      </c>
      <c r="H13" s="7">
        <f t="shared" si="1"/>
        <v>26.500000000000004</v>
      </c>
      <c r="I13" s="7">
        <f t="shared" si="2"/>
        <v>42.9</v>
      </c>
      <c r="J13" s="7">
        <f t="shared" si="3"/>
        <v>2</v>
      </c>
    </row>
    <row r="14" spans="1:10" x14ac:dyDescent="0.25">
      <c r="A14" s="5">
        <v>9</v>
      </c>
      <c r="B14" s="6" t="s">
        <v>19</v>
      </c>
      <c r="C14" s="7">
        <v>77</v>
      </c>
      <c r="D14" s="7">
        <v>2</v>
      </c>
      <c r="E14" s="7">
        <f t="shared" si="0"/>
        <v>54.5</v>
      </c>
      <c r="F14" s="7">
        <v>23</v>
      </c>
      <c r="G14" s="7">
        <v>84</v>
      </c>
      <c r="H14" s="7">
        <f t="shared" si="1"/>
        <v>41.3</v>
      </c>
      <c r="I14" s="7">
        <f t="shared" si="2"/>
        <v>47.9</v>
      </c>
      <c r="J14" s="7">
        <f t="shared" si="3"/>
        <v>2</v>
      </c>
    </row>
    <row r="15" spans="1:10" x14ac:dyDescent="0.25">
      <c r="A15" s="8">
        <v>10</v>
      </c>
      <c r="B15" s="9" t="s">
        <v>20</v>
      </c>
      <c r="C15" s="7">
        <v>63</v>
      </c>
      <c r="D15" s="7">
        <v>74</v>
      </c>
      <c r="E15" s="7">
        <f t="shared" si="0"/>
        <v>66.3</v>
      </c>
      <c r="F15" s="7">
        <v>80</v>
      </c>
      <c r="G15" s="7">
        <v>77</v>
      </c>
      <c r="H15" s="7">
        <f t="shared" si="1"/>
        <v>79.100000000000009</v>
      </c>
      <c r="I15" s="7">
        <f t="shared" si="2"/>
        <v>72.7</v>
      </c>
      <c r="J15" s="7">
        <f t="shared" si="3"/>
        <v>4</v>
      </c>
    </row>
    <row r="16" spans="1:10" x14ac:dyDescent="0.25">
      <c r="A16" s="14" t="s">
        <v>21</v>
      </c>
      <c r="B16" s="15"/>
      <c r="C16" s="7">
        <f>MAX(C6:C15)</f>
        <v>97</v>
      </c>
      <c r="D16" s="7">
        <f>MAX(D6:D15)</f>
        <v>98</v>
      </c>
      <c r="E16" s="7">
        <f>MAX(E6:E15)</f>
        <v>95.8</v>
      </c>
      <c r="F16" s="7">
        <f t="shared" ref="F16:H16" si="4">MAX(F6:F15)</f>
        <v>98</v>
      </c>
      <c r="G16" s="7">
        <f t="shared" si="4"/>
        <v>94</v>
      </c>
      <c r="H16" s="7">
        <f t="shared" si="4"/>
        <v>94.7</v>
      </c>
      <c r="I16" s="7">
        <f t="shared" ref="I16" si="5">MAX(I6:I15)</f>
        <v>89.25</v>
      </c>
      <c r="J16" s="7">
        <f t="shared" ref="J16" si="6">MAX(J6:J15)</f>
        <v>5</v>
      </c>
    </row>
    <row r="17" spans="1:10" x14ac:dyDescent="0.25">
      <c r="A17" s="14" t="s">
        <v>22</v>
      </c>
      <c r="B17" s="15"/>
      <c r="C17" s="7">
        <f>MIN(C6:C15)</f>
        <v>4</v>
      </c>
      <c r="D17" s="7">
        <f>MIN(D6:D15)</f>
        <v>2</v>
      </c>
      <c r="E17" s="7">
        <f>MIN(E6:E15)</f>
        <v>25.900000000000006</v>
      </c>
      <c r="F17" s="7">
        <f t="shared" ref="F17:H17" si="7">MIN(F6:F15)</f>
        <v>10</v>
      </c>
      <c r="G17" s="7">
        <f t="shared" si="7"/>
        <v>47</v>
      </c>
      <c r="H17" s="7">
        <f t="shared" si="7"/>
        <v>26.500000000000004</v>
      </c>
      <c r="I17" s="7">
        <f t="shared" ref="I17:J17" si="8">MIN(I6:I15)</f>
        <v>40.950000000000003</v>
      </c>
      <c r="J17" s="7">
        <f t="shared" si="8"/>
        <v>2</v>
      </c>
    </row>
    <row r="18" spans="1:10" x14ac:dyDescent="0.25">
      <c r="A18" s="14" t="s">
        <v>23</v>
      </c>
      <c r="B18" s="15"/>
      <c r="C18" s="7">
        <f>AVERAGE(C6:C15)</f>
        <v>59.1</v>
      </c>
      <c r="D18" s="7">
        <f>AVERAGE(D6:D15)</f>
        <v>63.6</v>
      </c>
      <c r="E18" s="7">
        <f>AVERAGE(E6:E15)</f>
        <v>60.45</v>
      </c>
      <c r="F18" s="7">
        <f t="shared" ref="F18:H18" si="9">AVERAGE(F6:F15)</f>
        <v>51.5</v>
      </c>
      <c r="G18" s="7">
        <f t="shared" si="9"/>
        <v>70.5</v>
      </c>
      <c r="H18" s="7">
        <f t="shared" si="9"/>
        <v>57.2</v>
      </c>
      <c r="I18" s="7">
        <f t="shared" ref="I18:J18" si="10">AVERAGE(I6:I15)</f>
        <v>58.825000000000003</v>
      </c>
      <c r="J18" s="10">
        <f t="shared" si="10"/>
        <v>2.8</v>
      </c>
    </row>
    <row r="19" spans="1:10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25">
      <c r="A20" s="11"/>
      <c r="B20" s="14" t="s">
        <v>24</v>
      </c>
      <c r="C20" s="19"/>
      <c r="D20" s="19"/>
      <c r="E20" s="19"/>
      <c r="F20" s="15"/>
      <c r="G20" s="11"/>
      <c r="H20" s="11"/>
      <c r="I20" s="11"/>
      <c r="J20" s="11"/>
    </row>
    <row r="21" spans="1:10" x14ac:dyDescent="0.25">
      <c r="A21" s="11"/>
      <c r="B21" s="12" t="s">
        <v>25</v>
      </c>
      <c r="C21" s="12" t="s">
        <v>27</v>
      </c>
      <c r="D21" s="12">
        <v>60</v>
      </c>
      <c r="E21" s="12">
        <v>70</v>
      </c>
      <c r="F21" s="12">
        <v>80</v>
      </c>
      <c r="G21" s="11"/>
      <c r="H21" s="11"/>
      <c r="I21" s="11"/>
      <c r="J21" s="11"/>
    </row>
    <row r="22" spans="1:10" x14ac:dyDescent="0.25">
      <c r="A22" s="11"/>
      <c r="B22" s="12" t="s">
        <v>26</v>
      </c>
      <c r="C22" s="12">
        <v>2</v>
      </c>
      <c r="D22" s="12">
        <v>3</v>
      </c>
      <c r="E22" s="12">
        <v>4</v>
      </c>
      <c r="F22" s="12">
        <v>5</v>
      </c>
      <c r="G22" s="11"/>
      <c r="H22" s="11"/>
      <c r="I22" s="11"/>
      <c r="J22" s="11"/>
    </row>
    <row r="23" spans="1:10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B24" s="16" t="s">
        <v>28</v>
      </c>
      <c r="C24" s="17"/>
      <c r="D24" s="17"/>
      <c r="E24" s="17"/>
      <c r="F24" s="18"/>
    </row>
    <row r="25" spans="1:10" x14ac:dyDescent="0.25">
      <c r="B25" s="13" t="s">
        <v>29</v>
      </c>
      <c r="C25" s="13">
        <v>2</v>
      </c>
      <c r="D25" s="13">
        <v>3</v>
      </c>
      <c r="E25" s="13">
        <v>4</v>
      </c>
      <c r="F25" s="13">
        <v>5</v>
      </c>
    </row>
    <row r="26" spans="1:10" ht="15" customHeight="1" x14ac:dyDescent="0.25">
      <c r="B26" s="13" t="s">
        <v>30</v>
      </c>
      <c r="C26" s="13">
        <f>COUNTIF($J6:$J15,C22)</f>
        <v>6</v>
      </c>
      <c r="D26" s="13">
        <f t="shared" ref="D26:F26" si="11">COUNTIF($J6:$J15,D22)</f>
        <v>1</v>
      </c>
      <c r="E26" s="13">
        <f t="shared" si="11"/>
        <v>2</v>
      </c>
      <c r="F26" s="13">
        <f t="shared" si="11"/>
        <v>1</v>
      </c>
    </row>
  </sheetData>
  <mergeCells count="15">
    <mergeCell ref="I2:I5"/>
    <mergeCell ref="J2:J5"/>
    <mergeCell ref="H4:H5"/>
    <mergeCell ref="A16:B16"/>
    <mergeCell ref="A17:B17"/>
    <mergeCell ref="C2:E2"/>
    <mergeCell ref="F2:H2"/>
    <mergeCell ref="F3:G3"/>
    <mergeCell ref="C3:D3"/>
    <mergeCell ref="A18:B18"/>
    <mergeCell ref="B24:F24"/>
    <mergeCell ref="B20:F20"/>
    <mergeCell ref="B2:B5"/>
    <mergeCell ref="A2:A5"/>
    <mergeCell ref="E4:E5"/>
  </mergeCells>
  <pageMargins left="0.7" right="0.7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3922-1B87-4342-8F02-30CB39EB600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Kikuzawa Sees You</dc:creator>
  <cp:lastModifiedBy>Kikuzawa See You</cp:lastModifiedBy>
  <dcterms:created xsi:type="dcterms:W3CDTF">2015-06-05T18:19:34Z</dcterms:created>
  <dcterms:modified xsi:type="dcterms:W3CDTF">2022-11-21T05:51:22Z</dcterms:modified>
</cp:coreProperties>
</file>