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E2FB8CC-5305-4CCE-8BF6-32F56CB1F709}" xr6:coauthVersionLast="43" xr6:coauthVersionMax="43" xr10:uidLastSave="{00000000-0000-0000-0000-000000000000}"/>
  <bookViews>
    <workbookView xWindow="0" yWindow="3795" windowWidth="21600" windowHeight="11835" activeTab="2" xr2:uid="{00000000-000D-0000-FFFF-FFFF00000000}"/>
  </bookViews>
  <sheets>
    <sheet name="DATA" sheetId="2" r:id="rId1"/>
    <sheet name="FindMission" sheetId="1" r:id="rId2"/>
    <sheet name="FINDOrig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9" i="1" l="1"/>
  <c r="B39" i="1"/>
  <c r="C39" i="1"/>
  <c r="D39" i="1"/>
  <c r="E39" i="1"/>
  <c r="F39" i="1"/>
  <c r="G39" i="1"/>
  <c r="H39" i="1"/>
  <c r="I39" i="1"/>
  <c r="J39" i="1"/>
  <c r="K39" i="1"/>
  <c r="A40" i="1"/>
  <c r="B40" i="1"/>
  <c r="C40" i="1"/>
  <c r="D40" i="1"/>
  <c r="E40" i="1"/>
  <c r="F40" i="1"/>
  <c r="G40" i="1"/>
  <c r="H40" i="1"/>
  <c r="I40" i="1"/>
  <c r="J40" i="1"/>
  <c r="K40" i="1"/>
  <c r="A41" i="1"/>
  <c r="B41" i="1"/>
  <c r="C41" i="1"/>
  <c r="D41" i="1"/>
  <c r="E41" i="1"/>
  <c r="F41" i="1"/>
  <c r="G41" i="1"/>
  <c r="H41" i="1"/>
  <c r="I41" i="1"/>
  <c r="J41" i="1"/>
  <c r="K41" i="1"/>
  <c r="A2" i="1"/>
  <c r="B2" i="1"/>
  <c r="C2" i="1"/>
  <c r="D2" i="1"/>
  <c r="E2" i="1"/>
  <c r="F2" i="1"/>
  <c r="G2" i="1"/>
  <c r="H2" i="1"/>
  <c r="I2" i="1"/>
  <c r="J2" i="1"/>
  <c r="K2" i="1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A32" i="1"/>
  <c r="B32" i="1"/>
  <c r="C32" i="1"/>
  <c r="D32" i="1"/>
  <c r="E32" i="1"/>
  <c r="F32" i="1"/>
  <c r="G32" i="1"/>
  <c r="H32" i="1"/>
  <c r="I32" i="1"/>
  <c r="J32" i="1"/>
  <c r="K32" i="1"/>
  <c r="A33" i="1"/>
  <c r="B33" i="1"/>
  <c r="C33" i="1"/>
  <c r="D33" i="1"/>
  <c r="E33" i="1"/>
  <c r="F33" i="1"/>
  <c r="G33" i="1"/>
  <c r="H33" i="1"/>
  <c r="I33" i="1"/>
  <c r="J33" i="1"/>
  <c r="K33" i="1"/>
  <c r="A34" i="1"/>
  <c r="B34" i="1"/>
  <c r="C34" i="1"/>
  <c r="D34" i="1"/>
  <c r="E34" i="1"/>
  <c r="F34" i="1"/>
  <c r="G34" i="1"/>
  <c r="H34" i="1"/>
  <c r="I34" i="1"/>
  <c r="J34" i="1"/>
  <c r="K34" i="1"/>
  <c r="A35" i="1"/>
  <c r="B35" i="1"/>
  <c r="C35" i="1"/>
  <c r="D35" i="1"/>
  <c r="E35" i="1"/>
  <c r="F35" i="1"/>
  <c r="G35" i="1"/>
  <c r="H35" i="1"/>
  <c r="I35" i="1"/>
  <c r="J35" i="1"/>
  <c r="K35" i="1"/>
  <c r="A36" i="1"/>
  <c r="B36" i="1"/>
  <c r="C36" i="1"/>
  <c r="D36" i="1"/>
  <c r="E36" i="1"/>
  <c r="F36" i="1"/>
  <c r="G36" i="1"/>
  <c r="H36" i="1"/>
  <c r="I36" i="1"/>
  <c r="J36" i="1"/>
  <c r="K36" i="1"/>
  <c r="A37" i="1"/>
  <c r="B37" i="1"/>
  <c r="C37" i="1"/>
  <c r="D37" i="1"/>
  <c r="E37" i="1"/>
  <c r="F37" i="1"/>
  <c r="G37" i="1"/>
  <c r="H37" i="1"/>
  <c r="I37" i="1"/>
  <c r="J37" i="1"/>
  <c r="K37" i="1"/>
  <c r="A38" i="1"/>
  <c r="B38" i="1"/>
  <c r="C38" i="1"/>
  <c r="D38" i="1"/>
  <c r="E38" i="1"/>
  <c r="F38" i="1"/>
  <c r="G38" i="1"/>
  <c r="H38" i="1"/>
  <c r="I38" i="1"/>
  <c r="J38" i="1"/>
  <c r="K38" i="1"/>
  <c r="A1" i="1"/>
  <c r="B1" i="1"/>
  <c r="C1" i="1"/>
  <c r="D1" i="1"/>
  <c r="E1" i="1"/>
  <c r="F1" i="1"/>
  <c r="G1" i="1"/>
  <c r="H1" i="1"/>
  <c r="I1" i="1"/>
  <c r="J1" i="1"/>
  <c r="K1" i="1"/>
  <c r="F26" i="3" l="1"/>
  <c r="F24" i="3"/>
  <c r="F22" i="3"/>
  <c r="B123" i="2" l="1"/>
  <c r="B122" i="2"/>
  <c r="B121" i="2"/>
  <c r="B120" i="2"/>
  <c r="B119" i="2"/>
  <c r="B118" i="2"/>
  <c r="B117" i="2"/>
  <c r="B116" i="2"/>
  <c r="B115" i="2"/>
  <c r="B114" i="2"/>
  <c r="B112" i="2"/>
</calcChain>
</file>

<file path=xl/sharedStrings.xml><?xml version="1.0" encoding="utf-8"?>
<sst xmlns="http://schemas.openxmlformats.org/spreadsheetml/2006/main" count="375" uniqueCount="135">
  <si>
    <t>ID</t>
  </si>
  <si>
    <t>?</t>
  </si>
  <si>
    <t>Not</t>
  </si>
  <si>
    <t>Yes</t>
  </si>
  <si>
    <t>No</t>
  </si>
  <si>
    <t>Me</t>
  </si>
  <si>
    <t>You</t>
  </si>
  <si>
    <t>Howy</t>
  </si>
  <si>
    <t>Bye</t>
  </si>
  <si>
    <t>Go</t>
  </si>
  <si>
    <t>Want</t>
  </si>
  <si>
    <t>Teleport</t>
  </si>
  <si>
    <t>Give</t>
  </si>
  <si>
    <t>Like</t>
  </si>
  <si>
    <t>Say</t>
  </si>
  <si>
    <t>Know</t>
  </si>
  <si>
    <t>Unknow</t>
  </si>
  <si>
    <t>Play</t>
  </si>
  <si>
    <t>Search</t>
  </si>
  <si>
    <t>Race</t>
  </si>
  <si>
    <t>Vote</t>
  </si>
  <si>
    <t>Help</t>
  </si>
  <si>
    <t>Disarm</t>
  </si>
  <si>
    <t>Laugh</t>
  </si>
  <si>
    <t>Sob</t>
  </si>
  <si>
    <t>Fear</t>
  </si>
  <si>
    <t>Destroy</t>
  </si>
  <si>
    <t>Free</t>
  </si>
  <si>
    <t>Kill</t>
  </si>
  <si>
    <t>Prison</t>
  </si>
  <si>
    <t>Prisonner</t>
  </si>
  <si>
    <t>Trap</t>
  </si>
  <si>
    <t>Danger</t>
  </si>
  <si>
    <t>Forbidden</t>
  </si>
  <si>
    <t>Radioactivity</t>
  </si>
  <si>
    <t>Impossible</t>
  </si>
  <si>
    <t>Bounty</t>
  </si>
  <si>
    <t>Information</t>
  </si>
  <si>
    <t>NonSense</t>
  </si>
  <si>
    <t>RDV</t>
  </si>
  <si>
    <t>Time</t>
  </si>
  <si>
    <t>Urgent</t>
  </si>
  <si>
    <t>Idea</t>
  </si>
  <si>
    <t>Missile</t>
  </si>
  <si>
    <t>Code</t>
  </si>
  <si>
    <t>Friend</t>
  </si>
  <si>
    <t>Ennemy</t>
  </si>
  <si>
    <t>Spirit</t>
  </si>
  <si>
    <t>Brain</t>
  </si>
  <si>
    <t>Warrior</t>
  </si>
  <si>
    <t>President</t>
  </si>
  <si>
    <t>Scientist</t>
  </si>
  <si>
    <t>Genetic</t>
  </si>
  <si>
    <t>Sex</t>
  </si>
  <si>
    <t>Reproduction</t>
  </si>
  <si>
    <t>Male</t>
  </si>
  <si>
    <t>Female</t>
  </si>
  <si>
    <t>Identity</t>
  </si>
  <si>
    <t>Pop</t>
  </si>
  <si>
    <t>People</t>
  </si>
  <si>
    <t>Different</t>
  </si>
  <si>
    <t>Small</t>
  </si>
  <si>
    <t>Great</t>
  </si>
  <si>
    <t>Strong</t>
  </si>
  <si>
    <t>Bad</t>
  </si>
  <si>
    <t>Brave</t>
  </si>
  <si>
    <t>Good</t>
  </si>
  <si>
    <t>Crazy</t>
  </si>
  <si>
    <t>Poor</t>
  </si>
  <si>
    <t>Insult</t>
  </si>
  <si>
    <t>Curse</t>
  </si>
  <si>
    <t>Peace</t>
  </si>
  <si>
    <t>Dead</t>
  </si>
  <si>
    <t>Oorx</t>
  </si>
  <si>
    <t>Tromp</t>
  </si>
  <si>
    <t>Kingpak</t>
  </si>
  <si>
    <t>Robhead</t>
  </si>
  <si>
    <t>CroolisVar</t>
  </si>
  <si>
    <t>CroolisUlv</t>
  </si>
  <si>
    <t>Izwal</t>
  </si>
  <si>
    <t>Migrax</t>
  </si>
  <si>
    <t>Antenna</t>
  </si>
  <si>
    <t>Buggol</t>
  </si>
  <si>
    <t>Tricephal</t>
  </si>
  <si>
    <t>TubularBrain</t>
  </si>
  <si>
    <t>Yukas</t>
  </si>
  <si>
    <t>Sinox</t>
  </si>
  <si>
    <t>Ondoyante</t>
  </si>
  <si>
    <t>Duplicate</t>
  </si>
  <si>
    <t>Tuttle</t>
  </si>
  <si>
    <t>Morlock</t>
  </si>
  <si>
    <t>Yoko</t>
  </si>
  <si>
    <t>Maxon</t>
  </si>
  <si>
    <t>Blood</t>
  </si>
  <si>
    <t>Torka</t>
  </si>
  <si>
    <t>Ship</t>
  </si>
  <si>
    <t>Contact</t>
  </si>
  <si>
    <t>Home</t>
  </si>
  <si>
    <t>Planet</t>
  </si>
  <si>
    <t>Trauma</t>
  </si>
  <si>
    <t>Entrax</t>
  </si>
  <si>
    <t>Kristo</t>
  </si>
  <si>
    <t>Rosko</t>
  </si>
  <si>
    <t>Corpo</t>
  </si>
  <si>
    <t>Ulikan</t>
  </si>
  <si>
    <t>Bowbow</t>
  </si>
  <si>
    <t>Hour</t>
  </si>
  <si>
    <t>Coord</t>
  </si>
  <si>
    <t>/</t>
  </si>
  <si>
    <t>Word 0</t>
  </si>
  <si>
    <t>Word 1</t>
  </si>
  <si>
    <t>Word 2</t>
  </si>
  <si>
    <t>Word 3</t>
  </si>
  <si>
    <t>Word 4</t>
  </si>
  <si>
    <t>Word 5</t>
  </si>
  <si>
    <t>Word 6</t>
  </si>
  <si>
    <t>Word 7</t>
  </si>
  <si>
    <t>Condition</t>
  </si>
  <si>
    <t>Type</t>
  </si>
  <si>
    <t>Word</t>
  </si>
  <si>
    <t>Value</t>
  </si>
  <si>
    <t>Match</t>
  </si>
  <si>
    <t>MatchPart</t>
  </si>
  <si>
    <t>MatchSize</t>
  </si>
  <si>
    <t>MatchWordsScrambled</t>
  </si>
  <si>
    <t>DialogueType</t>
  </si>
  <si>
    <t>Answer</t>
  </si>
  <si>
    <t>Speech</t>
  </si>
  <si>
    <t>=</t>
  </si>
  <si>
    <t>PolarQuestion</t>
  </si>
  <si>
    <t>OpenQuestion</t>
  </si>
  <si>
    <t>ScriptedAnswer</t>
  </si>
  <si>
    <t>ScriptedSpeech</t>
  </si>
  <si>
    <t>Binary</t>
  </si>
  <si>
    <t>want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</si>
</sst>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EE18-DBC8-45EE-BD13-68F8332CF451}">
  <dimension ref="A1:F123"/>
  <sheetViews>
    <sheetView workbookViewId="0">
      <selection activeCell="F6" sqref="F6"/>
    </sheetView>
  </sheetViews>
  <sheetFormatPr defaultRowHeight="15" x14ac:dyDescent="0.25"/>
  <cols>
    <col min="2" max="2" width="13.140625" customWidth="1"/>
    <col min="4" max="4" width="21.140625" customWidth="1"/>
    <col min="6" max="6" width="14.28515625" customWidth="1"/>
  </cols>
  <sheetData>
    <row r="1" spans="1:6" x14ac:dyDescent="0.25">
      <c r="A1" s="6" t="s">
        <v>119</v>
      </c>
      <c r="B1" s="6"/>
      <c r="C1" s="7" t="s">
        <v>117</v>
      </c>
      <c r="D1" s="7"/>
      <c r="E1" s="8" t="s">
        <v>125</v>
      </c>
      <c r="F1" s="8"/>
    </row>
    <row r="2" spans="1:6" x14ac:dyDescent="0.25">
      <c r="A2" s="1" t="s">
        <v>0</v>
      </c>
      <c r="B2" s="1" t="s">
        <v>120</v>
      </c>
      <c r="C2" s="2" t="s">
        <v>0</v>
      </c>
      <c r="D2" s="2" t="s">
        <v>120</v>
      </c>
      <c r="E2" s="3" t="s">
        <v>0</v>
      </c>
      <c r="F2" s="3" t="s">
        <v>120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 t="s">
        <v>127</v>
      </c>
    </row>
    <row r="4" spans="1:6" x14ac:dyDescent="0.25">
      <c r="A4">
        <v>1</v>
      </c>
      <c r="B4" t="s">
        <v>1</v>
      </c>
      <c r="C4">
        <v>1</v>
      </c>
      <c r="D4" t="s">
        <v>121</v>
      </c>
      <c r="E4">
        <v>1</v>
      </c>
      <c r="F4" t="s">
        <v>129</v>
      </c>
    </row>
    <row r="5" spans="1:6" x14ac:dyDescent="0.25">
      <c r="A5">
        <v>2</v>
      </c>
      <c r="B5" t="s">
        <v>2</v>
      </c>
      <c r="C5">
        <v>2</v>
      </c>
      <c r="D5" t="s">
        <v>122</v>
      </c>
      <c r="E5">
        <v>2</v>
      </c>
      <c r="F5" t="s">
        <v>130</v>
      </c>
    </row>
    <row r="6" spans="1:6" x14ac:dyDescent="0.25">
      <c r="A6">
        <v>3</v>
      </c>
      <c r="B6" t="s">
        <v>3</v>
      </c>
      <c r="C6">
        <v>3</v>
      </c>
      <c r="D6" t="s">
        <v>123</v>
      </c>
      <c r="E6">
        <v>3</v>
      </c>
      <c r="F6" t="s">
        <v>132</v>
      </c>
    </row>
    <row r="7" spans="1:6" x14ac:dyDescent="0.25">
      <c r="A7">
        <v>4</v>
      </c>
      <c r="B7" t="s">
        <v>4</v>
      </c>
      <c r="C7">
        <v>4</v>
      </c>
      <c r="D7" t="s">
        <v>124</v>
      </c>
      <c r="E7">
        <v>4</v>
      </c>
      <c r="F7" t="s">
        <v>126</v>
      </c>
    </row>
    <row r="8" spans="1:6" x14ac:dyDescent="0.25">
      <c r="A8">
        <v>5</v>
      </c>
      <c r="B8" t="s">
        <v>5</v>
      </c>
      <c r="C8">
        <v>5</v>
      </c>
      <c r="D8" t="s">
        <v>133</v>
      </c>
      <c r="E8">
        <v>5</v>
      </c>
      <c r="F8" t="s">
        <v>131</v>
      </c>
    </row>
    <row r="9" spans="1:6" x14ac:dyDescent="0.25">
      <c r="A9">
        <v>6</v>
      </c>
      <c r="B9" t="s">
        <v>6</v>
      </c>
    </row>
    <row r="10" spans="1:6" x14ac:dyDescent="0.25">
      <c r="A10">
        <v>7</v>
      </c>
      <c r="B10" t="s">
        <v>7</v>
      </c>
    </row>
    <row r="11" spans="1:6" x14ac:dyDescent="0.25">
      <c r="A11">
        <v>8</v>
      </c>
      <c r="B11" t="s">
        <v>8</v>
      </c>
    </row>
    <row r="12" spans="1:6" x14ac:dyDescent="0.25">
      <c r="A12">
        <v>9</v>
      </c>
      <c r="B12" t="s">
        <v>9</v>
      </c>
    </row>
    <row r="13" spans="1:6" x14ac:dyDescent="0.25">
      <c r="A13">
        <v>10</v>
      </c>
      <c r="B13" t="s">
        <v>10</v>
      </c>
    </row>
    <row r="14" spans="1:6" x14ac:dyDescent="0.25">
      <c r="A14">
        <v>11</v>
      </c>
      <c r="B14" t="s">
        <v>11</v>
      </c>
    </row>
    <row r="15" spans="1:6" x14ac:dyDescent="0.25">
      <c r="A15">
        <v>12</v>
      </c>
      <c r="B15" t="s">
        <v>12</v>
      </c>
    </row>
    <row r="16" spans="1:6" x14ac:dyDescent="0.25">
      <c r="A16">
        <v>13</v>
      </c>
      <c r="B16" t="s">
        <v>13</v>
      </c>
    </row>
    <row r="17" spans="1:2" x14ac:dyDescent="0.25">
      <c r="A17">
        <v>14</v>
      </c>
      <c r="B17" t="s">
        <v>14</v>
      </c>
    </row>
    <row r="18" spans="1:2" x14ac:dyDescent="0.25">
      <c r="A18">
        <v>15</v>
      </c>
      <c r="B18" t="s">
        <v>15</v>
      </c>
    </row>
    <row r="19" spans="1:2" x14ac:dyDescent="0.25">
      <c r="A19">
        <v>16</v>
      </c>
      <c r="B19" t="s">
        <v>16</v>
      </c>
    </row>
    <row r="20" spans="1:2" x14ac:dyDescent="0.25">
      <c r="A20">
        <v>17</v>
      </c>
      <c r="B20" t="s">
        <v>17</v>
      </c>
    </row>
    <row r="21" spans="1:2" x14ac:dyDescent="0.25">
      <c r="A21">
        <v>18</v>
      </c>
      <c r="B21" t="s">
        <v>18</v>
      </c>
    </row>
    <row r="22" spans="1:2" x14ac:dyDescent="0.25">
      <c r="A22">
        <v>19</v>
      </c>
      <c r="B22" t="s">
        <v>19</v>
      </c>
    </row>
    <row r="23" spans="1:2" x14ac:dyDescent="0.25">
      <c r="A23">
        <v>20</v>
      </c>
      <c r="B23" t="s">
        <v>20</v>
      </c>
    </row>
    <row r="24" spans="1:2" x14ac:dyDescent="0.25">
      <c r="A24">
        <v>21</v>
      </c>
      <c r="B24" t="s">
        <v>21</v>
      </c>
    </row>
    <row r="25" spans="1:2" x14ac:dyDescent="0.25">
      <c r="A25">
        <v>22</v>
      </c>
      <c r="B25" t="s">
        <v>22</v>
      </c>
    </row>
    <row r="26" spans="1:2" x14ac:dyDescent="0.25">
      <c r="A26">
        <v>23</v>
      </c>
      <c r="B26" t="s">
        <v>23</v>
      </c>
    </row>
    <row r="27" spans="1:2" x14ac:dyDescent="0.25">
      <c r="A27">
        <v>24</v>
      </c>
      <c r="B27" t="s">
        <v>24</v>
      </c>
    </row>
    <row r="28" spans="1:2" x14ac:dyDescent="0.25">
      <c r="A28">
        <v>25</v>
      </c>
      <c r="B28" t="s">
        <v>25</v>
      </c>
    </row>
    <row r="29" spans="1:2" x14ac:dyDescent="0.25">
      <c r="A29">
        <v>26</v>
      </c>
      <c r="B29" t="s">
        <v>26</v>
      </c>
    </row>
    <row r="30" spans="1:2" x14ac:dyDescent="0.25">
      <c r="A30">
        <v>27</v>
      </c>
      <c r="B30" t="s">
        <v>27</v>
      </c>
    </row>
    <row r="31" spans="1:2" x14ac:dyDescent="0.25">
      <c r="A31">
        <v>28</v>
      </c>
      <c r="B31" t="s">
        <v>28</v>
      </c>
    </row>
    <row r="32" spans="1:2" x14ac:dyDescent="0.25">
      <c r="A32">
        <v>29</v>
      </c>
      <c r="B32" t="s">
        <v>29</v>
      </c>
    </row>
    <row r="33" spans="1:2" x14ac:dyDescent="0.25">
      <c r="A33">
        <v>30</v>
      </c>
      <c r="B33" t="s">
        <v>30</v>
      </c>
    </row>
    <row r="34" spans="1:2" x14ac:dyDescent="0.25">
      <c r="A34">
        <v>31</v>
      </c>
      <c r="B34" t="s">
        <v>31</v>
      </c>
    </row>
    <row r="35" spans="1:2" x14ac:dyDescent="0.25">
      <c r="A35">
        <v>32</v>
      </c>
      <c r="B35" t="s">
        <v>32</v>
      </c>
    </row>
    <row r="36" spans="1:2" x14ac:dyDescent="0.25">
      <c r="A36">
        <v>33</v>
      </c>
      <c r="B36" t="s">
        <v>33</v>
      </c>
    </row>
    <row r="37" spans="1:2" x14ac:dyDescent="0.25">
      <c r="A37">
        <v>34</v>
      </c>
      <c r="B37" t="s">
        <v>34</v>
      </c>
    </row>
    <row r="38" spans="1:2" x14ac:dyDescent="0.25">
      <c r="A38">
        <v>35</v>
      </c>
      <c r="B38" t="s">
        <v>35</v>
      </c>
    </row>
    <row r="39" spans="1:2" x14ac:dyDescent="0.25">
      <c r="A39">
        <v>36</v>
      </c>
      <c r="B39" t="s">
        <v>36</v>
      </c>
    </row>
    <row r="40" spans="1:2" x14ac:dyDescent="0.25">
      <c r="A40">
        <v>37</v>
      </c>
      <c r="B40" t="s">
        <v>37</v>
      </c>
    </row>
    <row r="41" spans="1:2" x14ac:dyDescent="0.25">
      <c r="A41">
        <v>38</v>
      </c>
      <c r="B41" t="s">
        <v>38</v>
      </c>
    </row>
    <row r="42" spans="1:2" x14ac:dyDescent="0.25">
      <c r="A42">
        <v>39</v>
      </c>
      <c r="B42" t="s">
        <v>39</v>
      </c>
    </row>
    <row r="43" spans="1:2" x14ac:dyDescent="0.25">
      <c r="A43">
        <v>40</v>
      </c>
      <c r="B43" t="s">
        <v>40</v>
      </c>
    </row>
    <row r="44" spans="1:2" x14ac:dyDescent="0.25">
      <c r="A44">
        <v>41</v>
      </c>
      <c r="B44" t="s">
        <v>41</v>
      </c>
    </row>
    <row r="45" spans="1:2" x14ac:dyDescent="0.25">
      <c r="A45">
        <v>42</v>
      </c>
      <c r="B45" t="s">
        <v>42</v>
      </c>
    </row>
    <row r="46" spans="1:2" x14ac:dyDescent="0.25">
      <c r="A46">
        <v>43</v>
      </c>
      <c r="B46" t="s">
        <v>43</v>
      </c>
    </row>
    <row r="47" spans="1:2" x14ac:dyDescent="0.25">
      <c r="A47">
        <v>44</v>
      </c>
      <c r="B47" t="s">
        <v>44</v>
      </c>
    </row>
    <row r="48" spans="1:2" x14ac:dyDescent="0.25">
      <c r="A48">
        <v>45</v>
      </c>
      <c r="B48" t="s">
        <v>45</v>
      </c>
    </row>
    <row r="49" spans="1:2" x14ac:dyDescent="0.25">
      <c r="A49">
        <v>46</v>
      </c>
      <c r="B49" t="s">
        <v>46</v>
      </c>
    </row>
    <row r="50" spans="1:2" x14ac:dyDescent="0.25">
      <c r="A50">
        <v>47</v>
      </c>
      <c r="B50" t="s">
        <v>47</v>
      </c>
    </row>
    <row r="51" spans="1:2" x14ac:dyDescent="0.25">
      <c r="A51">
        <v>48</v>
      </c>
      <c r="B51" t="s">
        <v>48</v>
      </c>
    </row>
    <row r="52" spans="1:2" x14ac:dyDescent="0.25">
      <c r="A52">
        <v>49</v>
      </c>
      <c r="B52" t="s">
        <v>49</v>
      </c>
    </row>
    <row r="53" spans="1:2" x14ac:dyDescent="0.25">
      <c r="A53">
        <v>50</v>
      </c>
      <c r="B53" t="s">
        <v>50</v>
      </c>
    </row>
    <row r="54" spans="1:2" x14ac:dyDescent="0.25">
      <c r="A54">
        <v>51</v>
      </c>
      <c r="B54" t="s">
        <v>51</v>
      </c>
    </row>
    <row r="55" spans="1:2" x14ac:dyDescent="0.25">
      <c r="A55">
        <v>52</v>
      </c>
      <c r="B55" t="s">
        <v>52</v>
      </c>
    </row>
    <row r="56" spans="1:2" x14ac:dyDescent="0.25">
      <c r="A56">
        <v>53</v>
      </c>
      <c r="B56" t="s">
        <v>53</v>
      </c>
    </row>
    <row r="57" spans="1:2" x14ac:dyDescent="0.25">
      <c r="A57">
        <v>54</v>
      </c>
      <c r="B57" t="s">
        <v>54</v>
      </c>
    </row>
    <row r="58" spans="1:2" x14ac:dyDescent="0.25">
      <c r="A58">
        <v>55</v>
      </c>
      <c r="B58" t="s">
        <v>55</v>
      </c>
    </row>
    <row r="59" spans="1:2" x14ac:dyDescent="0.25">
      <c r="A59">
        <v>56</v>
      </c>
      <c r="B59" t="s">
        <v>56</v>
      </c>
    </row>
    <row r="60" spans="1:2" x14ac:dyDescent="0.25">
      <c r="A60">
        <v>57</v>
      </c>
      <c r="B60" t="s">
        <v>57</v>
      </c>
    </row>
    <row r="61" spans="1:2" x14ac:dyDescent="0.25">
      <c r="A61">
        <v>58</v>
      </c>
      <c r="B61" t="s">
        <v>58</v>
      </c>
    </row>
    <row r="62" spans="1:2" x14ac:dyDescent="0.25">
      <c r="A62">
        <v>59</v>
      </c>
      <c r="B62" t="s">
        <v>59</v>
      </c>
    </row>
    <row r="63" spans="1:2" x14ac:dyDescent="0.25">
      <c r="A63">
        <v>60</v>
      </c>
      <c r="B63" t="s">
        <v>60</v>
      </c>
    </row>
    <row r="64" spans="1:2" x14ac:dyDescent="0.25">
      <c r="A64">
        <v>61</v>
      </c>
      <c r="B64" t="s">
        <v>61</v>
      </c>
    </row>
    <row r="65" spans="1:2" x14ac:dyDescent="0.25">
      <c r="A65">
        <v>62</v>
      </c>
      <c r="B65" t="s">
        <v>62</v>
      </c>
    </row>
    <row r="66" spans="1:2" x14ac:dyDescent="0.25">
      <c r="A66">
        <v>63</v>
      </c>
      <c r="B66" t="s">
        <v>63</v>
      </c>
    </row>
    <row r="67" spans="1:2" x14ac:dyDescent="0.25">
      <c r="A67">
        <v>64</v>
      </c>
      <c r="B67" t="s">
        <v>64</v>
      </c>
    </row>
    <row r="68" spans="1:2" x14ac:dyDescent="0.25">
      <c r="A68">
        <v>65</v>
      </c>
      <c r="B68" t="s">
        <v>65</v>
      </c>
    </row>
    <row r="69" spans="1:2" x14ac:dyDescent="0.25">
      <c r="A69">
        <v>66</v>
      </c>
      <c r="B69" t="s">
        <v>66</v>
      </c>
    </row>
    <row r="70" spans="1:2" x14ac:dyDescent="0.25">
      <c r="A70">
        <v>67</v>
      </c>
      <c r="B70" t="s">
        <v>67</v>
      </c>
    </row>
    <row r="71" spans="1:2" x14ac:dyDescent="0.25">
      <c r="A71">
        <v>68</v>
      </c>
      <c r="B71" t="s">
        <v>68</v>
      </c>
    </row>
    <row r="72" spans="1:2" x14ac:dyDescent="0.25">
      <c r="A72">
        <v>69</v>
      </c>
      <c r="B72" t="s">
        <v>69</v>
      </c>
    </row>
    <row r="73" spans="1:2" x14ac:dyDescent="0.25">
      <c r="A73">
        <v>70</v>
      </c>
      <c r="B73" t="s">
        <v>70</v>
      </c>
    </row>
    <row r="74" spans="1:2" x14ac:dyDescent="0.25">
      <c r="A74">
        <v>71</v>
      </c>
      <c r="B74" t="s">
        <v>71</v>
      </c>
    </row>
    <row r="75" spans="1:2" x14ac:dyDescent="0.25">
      <c r="A75">
        <v>72</v>
      </c>
      <c r="B75" t="s">
        <v>72</v>
      </c>
    </row>
    <row r="76" spans="1:2" x14ac:dyDescent="0.25">
      <c r="A76">
        <v>73</v>
      </c>
      <c r="B76" t="s">
        <v>73</v>
      </c>
    </row>
    <row r="77" spans="1:2" x14ac:dyDescent="0.25">
      <c r="A77">
        <v>74</v>
      </c>
      <c r="B77" t="s">
        <v>74</v>
      </c>
    </row>
    <row r="78" spans="1:2" x14ac:dyDescent="0.25">
      <c r="A78">
        <v>75</v>
      </c>
      <c r="B78" t="s">
        <v>75</v>
      </c>
    </row>
    <row r="79" spans="1:2" x14ac:dyDescent="0.25">
      <c r="A79">
        <v>76</v>
      </c>
      <c r="B79" t="s">
        <v>76</v>
      </c>
    </row>
    <row r="80" spans="1:2" x14ac:dyDescent="0.25">
      <c r="A80">
        <v>77</v>
      </c>
      <c r="B80" t="s">
        <v>77</v>
      </c>
    </row>
    <row r="81" spans="1:2" x14ac:dyDescent="0.25">
      <c r="A81">
        <v>78</v>
      </c>
      <c r="B81" t="s">
        <v>78</v>
      </c>
    </row>
    <row r="82" spans="1:2" x14ac:dyDescent="0.25">
      <c r="A82">
        <v>79</v>
      </c>
      <c r="B82" t="s">
        <v>79</v>
      </c>
    </row>
    <row r="83" spans="1:2" x14ac:dyDescent="0.25">
      <c r="A83">
        <v>80</v>
      </c>
      <c r="B83" t="s">
        <v>80</v>
      </c>
    </row>
    <row r="84" spans="1:2" x14ac:dyDescent="0.25">
      <c r="A84">
        <v>81</v>
      </c>
      <c r="B84" t="s">
        <v>81</v>
      </c>
    </row>
    <row r="85" spans="1:2" x14ac:dyDescent="0.25">
      <c r="A85">
        <v>82</v>
      </c>
      <c r="B85" t="s">
        <v>82</v>
      </c>
    </row>
    <row r="86" spans="1:2" x14ac:dyDescent="0.25">
      <c r="A86">
        <v>83</v>
      </c>
      <c r="B86" t="s">
        <v>83</v>
      </c>
    </row>
    <row r="87" spans="1:2" x14ac:dyDescent="0.25">
      <c r="A87">
        <v>84</v>
      </c>
      <c r="B87" t="s">
        <v>84</v>
      </c>
    </row>
    <row r="88" spans="1:2" x14ac:dyDescent="0.25">
      <c r="A88">
        <v>85</v>
      </c>
      <c r="B88" t="s">
        <v>85</v>
      </c>
    </row>
    <row r="89" spans="1:2" x14ac:dyDescent="0.25">
      <c r="A89">
        <v>86</v>
      </c>
      <c r="B89" t="s">
        <v>86</v>
      </c>
    </row>
    <row r="90" spans="1:2" x14ac:dyDescent="0.25">
      <c r="A90">
        <v>87</v>
      </c>
      <c r="B90" t="s">
        <v>87</v>
      </c>
    </row>
    <row r="91" spans="1:2" x14ac:dyDescent="0.25">
      <c r="A91">
        <v>88</v>
      </c>
      <c r="B91" t="s">
        <v>88</v>
      </c>
    </row>
    <row r="92" spans="1:2" x14ac:dyDescent="0.25">
      <c r="A92">
        <v>89</v>
      </c>
      <c r="B92" t="s">
        <v>89</v>
      </c>
    </row>
    <row r="93" spans="1:2" x14ac:dyDescent="0.25">
      <c r="A93">
        <v>90</v>
      </c>
      <c r="B93" t="s">
        <v>90</v>
      </c>
    </row>
    <row r="94" spans="1:2" x14ac:dyDescent="0.25">
      <c r="A94">
        <v>91</v>
      </c>
      <c r="B94" t="s">
        <v>91</v>
      </c>
    </row>
    <row r="95" spans="1:2" x14ac:dyDescent="0.25">
      <c r="A95">
        <v>92</v>
      </c>
      <c r="B95" t="s">
        <v>92</v>
      </c>
    </row>
    <row r="96" spans="1:2" x14ac:dyDescent="0.25">
      <c r="A96">
        <v>93</v>
      </c>
      <c r="B96" t="s">
        <v>93</v>
      </c>
    </row>
    <row r="97" spans="1:2" x14ac:dyDescent="0.25">
      <c r="A97">
        <v>94</v>
      </c>
      <c r="B97" t="s">
        <v>94</v>
      </c>
    </row>
    <row r="98" spans="1:2" x14ac:dyDescent="0.25">
      <c r="A98">
        <v>95</v>
      </c>
      <c r="B98" t="s">
        <v>95</v>
      </c>
    </row>
    <row r="99" spans="1:2" x14ac:dyDescent="0.25">
      <c r="A99">
        <v>96</v>
      </c>
      <c r="B99" t="s">
        <v>96</v>
      </c>
    </row>
    <row r="100" spans="1:2" x14ac:dyDescent="0.25">
      <c r="A100">
        <v>97</v>
      </c>
      <c r="B100" t="s">
        <v>97</v>
      </c>
    </row>
    <row r="101" spans="1:2" x14ac:dyDescent="0.25">
      <c r="A101">
        <v>98</v>
      </c>
      <c r="B101" t="s">
        <v>98</v>
      </c>
    </row>
    <row r="102" spans="1:2" x14ac:dyDescent="0.25">
      <c r="A102">
        <v>99</v>
      </c>
      <c r="B102" t="s">
        <v>99</v>
      </c>
    </row>
    <row r="103" spans="1:2" x14ac:dyDescent="0.25">
      <c r="A103">
        <v>100</v>
      </c>
      <c r="B103" t="s">
        <v>100</v>
      </c>
    </row>
    <row r="104" spans="1:2" x14ac:dyDescent="0.25">
      <c r="A104">
        <v>101</v>
      </c>
      <c r="B104" t="s">
        <v>87</v>
      </c>
    </row>
    <row r="105" spans="1:2" x14ac:dyDescent="0.25">
      <c r="A105">
        <v>102</v>
      </c>
      <c r="B105" t="s">
        <v>101</v>
      </c>
    </row>
    <row r="106" spans="1:2" x14ac:dyDescent="0.25">
      <c r="A106">
        <v>103</v>
      </c>
      <c r="B106" t="s">
        <v>102</v>
      </c>
    </row>
    <row r="107" spans="1:2" x14ac:dyDescent="0.25">
      <c r="A107">
        <v>104</v>
      </c>
      <c r="B107" t="s">
        <v>103</v>
      </c>
    </row>
    <row r="108" spans="1:2" x14ac:dyDescent="0.25">
      <c r="A108">
        <v>105</v>
      </c>
      <c r="B108" t="s">
        <v>104</v>
      </c>
    </row>
    <row r="109" spans="1:2" x14ac:dyDescent="0.25">
      <c r="A109">
        <v>106</v>
      </c>
      <c r="B109" t="s">
        <v>105</v>
      </c>
    </row>
    <row r="110" spans="1:2" x14ac:dyDescent="0.25">
      <c r="A110">
        <v>107</v>
      </c>
      <c r="B110" t="s">
        <v>106</v>
      </c>
    </row>
    <row r="111" spans="1:2" x14ac:dyDescent="0.25">
      <c r="A111">
        <v>108</v>
      </c>
      <c r="B111" t="s">
        <v>107</v>
      </c>
    </row>
    <row r="112" spans="1:2" x14ac:dyDescent="0.25">
      <c r="A112">
        <v>109</v>
      </c>
      <c r="B112" t="str">
        <f>"="</f>
        <v>=</v>
      </c>
    </row>
    <row r="113" spans="1:2" x14ac:dyDescent="0.25">
      <c r="A113">
        <v>110</v>
      </c>
      <c r="B113" t="s">
        <v>108</v>
      </c>
    </row>
    <row r="114" spans="1:2" x14ac:dyDescent="0.25">
      <c r="A114">
        <v>111</v>
      </c>
      <c r="B114" t="str">
        <f>"0"</f>
        <v>0</v>
      </c>
    </row>
    <row r="115" spans="1:2" x14ac:dyDescent="0.25">
      <c r="A115">
        <v>112</v>
      </c>
      <c r="B115" t="str">
        <f>"1"</f>
        <v>1</v>
      </c>
    </row>
    <row r="116" spans="1:2" x14ac:dyDescent="0.25">
      <c r="A116">
        <v>113</v>
      </c>
      <c r="B116" t="str">
        <f>"2"</f>
        <v>2</v>
      </c>
    </row>
    <row r="117" spans="1:2" x14ac:dyDescent="0.25">
      <c r="A117">
        <v>114</v>
      </c>
      <c r="B117" t="str">
        <f>"3"</f>
        <v>3</v>
      </c>
    </row>
    <row r="118" spans="1:2" x14ac:dyDescent="0.25">
      <c r="A118">
        <v>115</v>
      </c>
      <c r="B118" t="str">
        <f>"4"</f>
        <v>4</v>
      </c>
    </row>
    <row r="119" spans="1:2" x14ac:dyDescent="0.25">
      <c r="A119">
        <v>116</v>
      </c>
      <c r="B119" t="str">
        <f>"5"</f>
        <v>5</v>
      </c>
    </row>
    <row r="120" spans="1:2" x14ac:dyDescent="0.25">
      <c r="A120">
        <v>117</v>
      </c>
      <c r="B120" t="str">
        <f>"6"</f>
        <v>6</v>
      </c>
    </row>
    <row r="121" spans="1:2" x14ac:dyDescent="0.25">
      <c r="A121">
        <v>118</v>
      </c>
      <c r="B121" t="str">
        <f>"7"</f>
        <v>7</v>
      </c>
    </row>
    <row r="122" spans="1:2" x14ac:dyDescent="0.25">
      <c r="A122">
        <v>119</v>
      </c>
      <c r="B122" t="str">
        <f>"8"</f>
        <v>8</v>
      </c>
    </row>
    <row r="123" spans="1:2" x14ac:dyDescent="0.25">
      <c r="A123">
        <v>120</v>
      </c>
      <c r="B123" t="str">
        <f>"9"</f>
        <v>9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workbookViewId="0">
      <selection activeCell="N39" sqref="N39"/>
    </sheetView>
  </sheetViews>
  <sheetFormatPr defaultRowHeight="15" x14ac:dyDescent="0.25"/>
  <sheetData>
    <row r="1" spans="1:11" x14ac:dyDescent="0.25">
      <c r="A1">
        <f>INDEX(DATA!$E:$E, MATCH(FINDOrigin!A2,DATA!$F:$F,))</f>
        <v>1</v>
      </c>
      <c r="B1">
        <f>FINDOrigin!B2</f>
        <v>0</v>
      </c>
      <c r="C1">
        <f>INDEX(DATA!$C:$C, MATCH(FINDOrigin!C2,DATA!$D:$D,))</f>
        <v>5</v>
      </c>
      <c r="D1">
        <f>INDEX(DATA!$A:$A, MATCH(FINDOrigin!D2,DATA!$B:$B,))</f>
        <v>6</v>
      </c>
      <c r="E1">
        <f>INDEX(DATA!$A:$A, MATCH(FINDOrigin!E2,DATA!$B:$B,))</f>
        <v>21</v>
      </c>
      <c r="F1">
        <f>INDEX(DATA!$A:$A, MATCH(FINDOrigin!F2,DATA!$B:$B,))</f>
        <v>5</v>
      </c>
      <c r="G1">
        <f>INDEX(DATA!$A:$A, MATCH(FINDOrigin!G2,DATA!$B:$B,))</f>
        <v>1</v>
      </c>
      <c r="H1">
        <f>INDEX(DATA!$A:$A, MATCH(FINDOrigin!H2,DATA!$B:$B,))</f>
        <v>0</v>
      </c>
      <c r="I1">
        <f>INDEX(DATA!$A:$A, MATCH(FINDOrigin!I2,DATA!$B:$B,))</f>
        <v>0</v>
      </c>
      <c r="J1">
        <f>INDEX(DATA!$A:$A, MATCH(FINDOrigin!J2,DATA!$B:$B,))</f>
        <v>0</v>
      </c>
      <c r="K1">
        <f>INDEX(DATA!$A:$A, MATCH(FINDOrigin!K2,DATA!$B:$B,))</f>
        <v>0</v>
      </c>
    </row>
    <row r="2" spans="1:11" x14ac:dyDescent="0.25">
      <c r="A2">
        <f>INDEX(DATA!$E:$E, MATCH(FINDOrigin!A3,DATA!$F:$F,))</f>
        <v>4</v>
      </c>
      <c r="B2">
        <f>FINDOrigin!B3</f>
        <v>0</v>
      </c>
      <c r="C2">
        <f>INDEX(DATA!$C:$C, MATCH(FINDOrigin!C3,DATA!$D:$D,))</f>
        <v>1</v>
      </c>
      <c r="D2">
        <f>INDEX(DATA!$A:$A, MATCH(FINDOrigin!D3,DATA!$B:$B,))</f>
        <v>3</v>
      </c>
      <c r="E2">
        <f>INDEX(DATA!$A:$A, MATCH(FINDOrigin!E3,DATA!$B:$B,))</f>
        <v>0</v>
      </c>
      <c r="F2">
        <f>INDEX(DATA!$A:$A, MATCH(FINDOrigin!F3,DATA!$B:$B,))</f>
        <v>0</v>
      </c>
      <c r="G2">
        <f>INDEX(DATA!$A:$A, MATCH(FINDOrigin!G3,DATA!$B:$B,))</f>
        <v>0</v>
      </c>
      <c r="H2">
        <f>INDEX(DATA!$A:$A, MATCH(FINDOrigin!H3,DATA!$B:$B,))</f>
        <v>0</v>
      </c>
      <c r="I2">
        <f>INDEX(DATA!$A:$A, MATCH(FINDOrigin!I3,DATA!$B:$B,))</f>
        <v>0</v>
      </c>
      <c r="J2">
        <f>INDEX(DATA!$A:$A, MATCH(FINDOrigin!J3,DATA!$B:$B,))</f>
        <v>0</v>
      </c>
      <c r="K2">
        <f>INDEX(DATA!$A:$A, MATCH(FINDOrigin!K3,DATA!$B:$B,))</f>
        <v>0</v>
      </c>
    </row>
    <row r="3" spans="1:11" x14ac:dyDescent="0.25">
      <c r="A3">
        <f>INDEX(DATA!$E:$E, MATCH(FINDOrigin!A4,DATA!$F:$F,))</f>
        <v>4</v>
      </c>
      <c r="B3">
        <f>FINDOrigin!B4</f>
        <v>0</v>
      </c>
      <c r="C3">
        <f>INDEX(DATA!$C:$C, MATCH(FINDOrigin!C4,DATA!$D:$D,))</f>
        <v>2</v>
      </c>
      <c r="D3">
        <f>INDEX(DATA!$A:$A, MATCH(FINDOrigin!D4,DATA!$B:$B,))</f>
        <v>5</v>
      </c>
      <c r="E3">
        <f>INDEX(DATA!$A:$A, MATCH(FINDOrigin!E4,DATA!$B:$B,))</f>
        <v>21</v>
      </c>
      <c r="F3">
        <f>INDEX(DATA!$A:$A, MATCH(FINDOrigin!F4,DATA!$B:$B,))</f>
        <v>6</v>
      </c>
      <c r="G3">
        <f>INDEX(DATA!$A:$A, MATCH(FINDOrigin!G4,DATA!$B:$B,))</f>
        <v>0</v>
      </c>
      <c r="H3">
        <f>INDEX(DATA!$A:$A, MATCH(FINDOrigin!H4,DATA!$B:$B,))</f>
        <v>0</v>
      </c>
      <c r="I3">
        <f>INDEX(DATA!$A:$A, MATCH(FINDOrigin!I4,DATA!$B:$B,))</f>
        <v>0</v>
      </c>
      <c r="J3">
        <f>INDEX(DATA!$A:$A, MATCH(FINDOrigin!J4,DATA!$B:$B,))</f>
        <v>0</v>
      </c>
      <c r="K3">
        <f>INDEX(DATA!$A:$A, MATCH(FINDOrigin!K4,DATA!$B:$B,))</f>
        <v>0</v>
      </c>
    </row>
    <row r="4" spans="1:11" x14ac:dyDescent="0.25">
      <c r="A4">
        <f>INDEX(DATA!$E:$E, MATCH(FINDOrigin!A5,DATA!$F:$F,))</f>
        <v>0</v>
      </c>
      <c r="B4">
        <f>FINDOrigin!B5</f>
        <v>1</v>
      </c>
      <c r="C4">
        <f>INDEX(DATA!$C:$C, MATCH(FINDOrigin!C5,DATA!$D:$D,))</f>
        <v>0</v>
      </c>
      <c r="D4">
        <f>INDEX(DATA!$A:$A, MATCH(FINDOrigin!D5,DATA!$B:$B,))</f>
        <v>5</v>
      </c>
      <c r="E4">
        <f>INDEX(DATA!$A:$A, MATCH(FINDOrigin!E5,DATA!$B:$B,))</f>
        <v>13</v>
      </c>
      <c r="F4">
        <f>INDEX(DATA!$A:$A, MATCH(FINDOrigin!F5,DATA!$B:$B,))</f>
        <v>6</v>
      </c>
      <c r="G4">
        <f>INDEX(DATA!$A:$A, MATCH(FINDOrigin!G5,DATA!$B:$B,))</f>
        <v>0</v>
      </c>
      <c r="H4">
        <f>INDEX(DATA!$A:$A, MATCH(FINDOrigin!H5,DATA!$B:$B,))</f>
        <v>0</v>
      </c>
      <c r="I4">
        <f>INDEX(DATA!$A:$A, MATCH(FINDOrigin!I5,DATA!$B:$B,))</f>
        <v>0</v>
      </c>
      <c r="J4">
        <f>INDEX(DATA!$A:$A, MATCH(FINDOrigin!J5,DATA!$B:$B,))</f>
        <v>0</v>
      </c>
      <c r="K4">
        <f>INDEX(DATA!$A:$A, MATCH(FINDOrigin!K5,DATA!$B:$B,))</f>
        <v>0</v>
      </c>
    </row>
    <row r="5" spans="1:11" x14ac:dyDescent="0.25">
      <c r="A5">
        <f>INDEX(DATA!$E:$E, MATCH(FINDOrigin!A6,DATA!$F:$F,))</f>
        <v>0</v>
      </c>
      <c r="B5">
        <f>FINDOrigin!B6</f>
        <v>1</v>
      </c>
      <c r="C5">
        <f>INDEX(DATA!$C:$C, MATCH(FINDOrigin!C6,DATA!$D:$D,))</f>
        <v>0</v>
      </c>
      <c r="D5">
        <f>INDEX(DATA!$A:$A, MATCH(FINDOrigin!D6,DATA!$B:$B,))</f>
        <v>5</v>
      </c>
      <c r="E5">
        <f>INDEX(DATA!$A:$A, MATCH(FINDOrigin!E6,DATA!$B:$B,))</f>
        <v>21</v>
      </c>
      <c r="F5">
        <f>INDEX(DATA!$A:$A, MATCH(FINDOrigin!F6,DATA!$B:$B,))</f>
        <v>6</v>
      </c>
      <c r="G5">
        <f>INDEX(DATA!$A:$A, MATCH(FINDOrigin!G6,DATA!$B:$B,))</f>
        <v>0</v>
      </c>
      <c r="H5">
        <f>INDEX(DATA!$A:$A, MATCH(FINDOrigin!H6,DATA!$B:$B,))</f>
        <v>0</v>
      </c>
      <c r="I5">
        <f>INDEX(DATA!$A:$A, MATCH(FINDOrigin!I6,DATA!$B:$B,))</f>
        <v>0</v>
      </c>
      <c r="J5">
        <f>INDEX(DATA!$A:$A, MATCH(FINDOrigin!J6,DATA!$B:$B,))</f>
        <v>0</v>
      </c>
      <c r="K5">
        <f>INDEX(DATA!$A:$A, MATCH(FINDOrigin!K6,DATA!$B:$B,))</f>
        <v>0</v>
      </c>
    </row>
    <row r="6" spans="1:11" x14ac:dyDescent="0.25">
      <c r="A6">
        <f>INDEX(DATA!$E:$E, MATCH(FINDOrigin!A7,DATA!$F:$F,))</f>
        <v>0</v>
      </c>
      <c r="B6">
        <f>FINDOrigin!B7</f>
        <v>1</v>
      </c>
      <c r="C6">
        <f>INDEX(DATA!$C:$C, MATCH(FINDOrigin!C7,DATA!$D:$D,))</f>
        <v>0</v>
      </c>
      <c r="D6">
        <f>INDEX(DATA!$A:$A, MATCH(FINDOrigin!D7,DATA!$B:$B,))</f>
        <v>6</v>
      </c>
      <c r="E6">
        <f>INDEX(DATA!$A:$A, MATCH(FINDOrigin!E7,DATA!$B:$B,))</f>
        <v>12</v>
      </c>
      <c r="F6">
        <f>INDEX(DATA!$A:$A, MATCH(FINDOrigin!F7,DATA!$B:$B,))</f>
        <v>5</v>
      </c>
      <c r="G6">
        <f>INDEX(DATA!$A:$A, MATCH(FINDOrigin!G7,DATA!$B:$B,))</f>
        <v>44</v>
      </c>
      <c r="H6">
        <f>INDEX(DATA!$A:$A, MATCH(FINDOrigin!H7,DATA!$B:$B,))</f>
        <v>0</v>
      </c>
      <c r="I6">
        <f>INDEX(DATA!$A:$A, MATCH(FINDOrigin!I7,DATA!$B:$B,))</f>
        <v>0</v>
      </c>
      <c r="J6">
        <f>INDEX(DATA!$A:$A, MATCH(FINDOrigin!J7,DATA!$B:$B,))</f>
        <v>0</v>
      </c>
      <c r="K6">
        <f>INDEX(DATA!$A:$A, MATCH(FINDOrigin!K7,DATA!$B:$B,))</f>
        <v>0</v>
      </c>
    </row>
    <row r="7" spans="1:11" x14ac:dyDescent="0.25">
      <c r="A7">
        <f>INDEX(DATA!$E:$E, MATCH(FINDOrigin!A8,DATA!$F:$F,))</f>
        <v>1</v>
      </c>
      <c r="B7">
        <f>FINDOrigin!B8</f>
        <v>1</v>
      </c>
      <c r="C7">
        <f>INDEX(DATA!$C:$C, MATCH(FINDOrigin!C8,DATA!$D:$D,))</f>
        <v>5</v>
      </c>
      <c r="D7">
        <f>INDEX(DATA!$A:$A, MATCH(FINDOrigin!D8,DATA!$B:$B,))</f>
        <v>6</v>
      </c>
      <c r="E7">
        <f>INDEX(DATA!$A:$A, MATCH(FINDOrigin!E8,DATA!$B:$B,))</f>
        <v>15</v>
      </c>
      <c r="F7">
        <f>INDEX(DATA!$A:$A, MATCH(FINDOrigin!F8,DATA!$B:$B,))</f>
        <v>44</v>
      </c>
      <c r="G7">
        <f>INDEX(DATA!$A:$A, MATCH(FINDOrigin!G8,DATA!$B:$B,))</f>
        <v>1</v>
      </c>
      <c r="H7">
        <f>INDEX(DATA!$A:$A, MATCH(FINDOrigin!H8,DATA!$B:$B,))</f>
        <v>0</v>
      </c>
      <c r="I7">
        <f>INDEX(DATA!$A:$A, MATCH(FINDOrigin!I8,DATA!$B:$B,))</f>
        <v>0</v>
      </c>
      <c r="J7">
        <f>INDEX(DATA!$A:$A, MATCH(FINDOrigin!J8,DATA!$B:$B,))</f>
        <v>0</v>
      </c>
      <c r="K7">
        <f>INDEX(DATA!$A:$A, MATCH(FINDOrigin!K8,DATA!$B:$B,))</f>
        <v>0</v>
      </c>
    </row>
    <row r="8" spans="1:11" x14ac:dyDescent="0.25">
      <c r="A8">
        <f>INDEX(DATA!$E:$E, MATCH(FINDOrigin!A9,DATA!$F:$F,))</f>
        <v>4</v>
      </c>
      <c r="B8">
        <f>FINDOrigin!B9</f>
        <v>1</v>
      </c>
      <c r="C8">
        <f>INDEX(DATA!$C:$C, MATCH(FINDOrigin!C9,DATA!$D:$D,))</f>
        <v>1</v>
      </c>
      <c r="D8">
        <f>INDEX(DATA!$A:$A, MATCH(FINDOrigin!D9,DATA!$B:$B,))</f>
        <v>3</v>
      </c>
      <c r="E8">
        <f>INDEX(DATA!$A:$A, MATCH(FINDOrigin!E9,DATA!$B:$B,))</f>
        <v>0</v>
      </c>
      <c r="F8">
        <f>INDEX(DATA!$A:$A, MATCH(FINDOrigin!F9,DATA!$B:$B,))</f>
        <v>0</v>
      </c>
      <c r="G8">
        <f>INDEX(DATA!$A:$A, MATCH(FINDOrigin!G9,DATA!$B:$B,))</f>
        <v>0</v>
      </c>
      <c r="H8">
        <f>INDEX(DATA!$A:$A, MATCH(FINDOrigin!H9,DATA!$B:$B,))</f>
        <v>0</v>
      </c>
      <c r="I8">
        <f>INDEX(DATA!$A:$A, MATCH(FINDOrigin!I9,DATA!$B:$B,))</f>
        <v>0</v>
      </c>
      <c r="J8">
        <f>INDEX(DATA!$A:$A, MATCH(FINDOrigin!J9,DATA!$B:$B,))</f>
        <v>0</v>
      </c>
      <c r="K8">
        <f>INDEX(DATA!$A:$A, MATCH(FINDOrigin!K9,DATA!$B:$B,))</f>
        <v>0</v>
      </c>
    </row>
    <row r="9" spans="1:11" x14ac:dyDescent="0.25">
      <c r="A9">
        <f>INDEX(DATA!$E:$E, MATCH(FINDOrigin!A10,DATA!$F:$F,))</f>
        <v>4</v>
      </c>
      <c r="B9">
        <f>FINDOrigin!B10</f>
        <v>1</v>
      </c>
      <c r="C9">
        <f>INDEX(DATA!$C:$C, MATCH(FINDOrigin!C10,DATA!$D:$D,))</f>
        <v>2</v>
      </c>
      <c r="D9">
        <f>INDEX(DATA!$A:$A, MATCH(FINDOrigin!D10,DATA!$B:$B,))</f>
        <v>5</v>
      </c>
      <c r="E9">
        <f>INDEX(DATA!$A:$A, MATCH(FINDOrigin!E10,DATA!$B:$B,))</f>
        <v>15</v>
      </c>
      <c r="F9">
        <f>INDEX(DATA!$A:$A, MATCH(FINDOrigin!F10,DATA!$B:$B,))</f>
        <v>44</v>
      </c>
      <c r="G9">
        <f>INDEX(DATA!$A:$A, MATCH(FINDOrigin!G10,DATA!$B:$B,))</f>
        <v>0</v>
      </c>
      <c r="H9">
        <f>INDEX(DATA!$A:$A, MATCH(FINDOrigin!H10,DATA!$B:$B,))</f>
        <v>0</v>
      </c>
      <c r="I9">
        <f>INDEX(DATA!$A:$A, MATCH(FINDOrigin!I10,DATA!$B:$B,))</f>
        <v>0</v>
      </c>
      <c r="J9">
        <f>INDEX(DATA!$A:$A, MATCH(FINDOrigin!J10,DATA!$B:$B,))</f>
        <v>0</v>
      </c>
      <c r="K9">
        <f>INDEX(DATA!$A:$A, MATCH(FINDOrigin!K10,DATA!$B:$B,))</f>
        <v>0</v>
      </c>
    </row>
    <row r="10" spans="1:11" x14ac:dyDescent="0.25">
      <c r="A10">
        <f>INDEX(DATA!$E:$E, MATCH(FINDOrigin!A11,DATA!$F:$F,))</f>
        <v>2</v>
      </c>
      <c r="B10">
        <f>FINDOrigin!B11</f>
        <v>2</v>
      </c>
      <c r="C10">
        <f>INDEX(DATA!$C:$C, MATCH(FINDOrigin!C11,DATA!$D:$D,))</f>
        <v>2</v>
      </c>
      <c r="D10">
        <f>INDEX(DATA!$A:$A, MATCH(FINDOrigin!D11,DATA!$B:$B,))</f>
        <v>44</v>
      </c>
      <c r="E10">
        <f>INDEX(DATA!$A:$A, MATCH(FINDOrigin!E11,DATA!$B:$B,))</f>
        <v>109</v>
      </c>
      <c r="F10">
        <f>INDEX(DATA!$A:$A, MATCH(FINDOrigin!F11,DATA!$B:$B,))</f>
        <v>1</v>
      </c>
      <c r="G10">
        <f>INDEX(DATA!$A:$A, MATCH(FINDOrigin!G11,DATA!$B:$B,))</f>
        <v>0</v>
      </c>
      <c r="H10">
        <f>INDEX(DATA!$A:$A, MATCH(FINDOrigin!H11,DATA!$B:$B,))</f>
        <v>0</v>
      </c>
      <c r="I10">
        <f>INDEX(DATA!$A:$A, MATCH(FINDOrigin!I11,DATA!$B:$B,))</f>
        <v>0</v>
      </c>
      <c r="J10">
        <f>INDEX(DATA!$A:$A, MATCH(FINDOrigin!J11,DATA!$B:$B,))</f>
        <v>0</v>
      </c>
      <c r="K10">
        <f>INDEX(DATA!$A:$A, MATCH(FINDOrigin!K11,DATA!$B:$B,))</f>
        <v>0</v>
      </c>
    </row>
    <row r="11" spans="1:11" x14ac:dyDescent="0.25">
      <c r="A11">
        <f>INDEX(DATA!$E:$E, MATCH(FINDOrigin!A12,DATA!$F:$F,))</f>
        <v>5</v>
      </c>
      <c r="B11">
        <f>FINDOrigin!B12</f>
        <v>2</v>
      </c>
      <c r="C11">
        <f>INDEX(DATA!$C:$C, MATCH(FINDOrigin!C12,DATA!$D:$D,))</f>
        <v>1</v>
      </c>
      <c r="D11">
        <f>INDEX(DATA!$A:$A, MATCH(FINDOrigin!D12,DATA!$B:$B,))</f>
        <v>1</v>
      </c>
      <c r="E11">
        <f>INDEX(DATA!$A:$A, MATCH(FINDOrigin!E12,DATA!$B:$B,))</f>
        <v>1</v>
      </c>
      <c r="F11">
        <f>INDEX(DATA!$A:$A, MATCH(FINDOrigin!F12,DATA!$B:$B,))</f>
        <v>1</v>
      </c>
      <c r="G11">
        <f>INDEX(DATA!$A:$A, MATCH(FINDOrigin!G12,DATA!$B:$B,))</f>
        <v>1</v>
      </c>
      <c r="H11">
        <f>INDEX(DATA!$A:$A, MATCH(FINDOrigin!H12,DATA!$B:$B,))</f>
        <v>1</v>
      </c>
      <c r="I11">
        <f>INDEX(DATA!$A:$A, MATCH(FINDOrigin!I12,DATA!$B:$B,))</f>
        <v>1</v>
      </c>
      <c r="J11">
        <f>INDEX(DATA!$A:$A, MATCH(FINDOrigin!J12,DATA!$B:$B,))</f>
        <v>1</v>
      </c>
      <c r="K11">
        <f>INDEX(DATA!$A:$A, MATCH(FINDOrigin!K12,DATA!$B:$B,))</f>
        <v>1</v>
      </c>
    </row>
    <row r="12" spans="1:11" x14ac:dyDescent="0.25">
      <c r="A12">
        <f>INDEX(DATA!$E:$E, MATCH(FINDOrigin!A13,DATA!$F:$F,))</f>
        <v>0</v>
      </c>
      <c r="B12">
        <f>FINDOrigin!B13</f>
        <v>3</v>
      </c>
      <c r="C12">
        <f>INDEX(DATA!$C:$C, MATCH(FINDOrigin!C13,DATA!$D:$D,))</f>
        <v>0</v>
      </c>
      <c r="D12">
        <f>INDEX(DATA!$A:$A, MATCH(FINDOrigin!D13,DATA!$B:$B,))</f>
        <v>5</v>
      </c>
      <c r="E12">
        <f>INDEX(DATA!$A:$A, MATCH(FINDOrigin!E13,DATA!$B:$B,))</f>
        <v>62</v>
      </c>
      <c r="F12">
        <f>INDEX(DATA!$A:$A, MATCH(FINDOrigin!F13,DATA!$B:$B,))</f>
        <v>13</v>
      </c>
      <c r="G12">
        <f>INDEX(DATA!$A:$A, MATCH(FINDOrigin!G13,DATA!$B:$B,))</f>
        <v>6</v>
      </c>
      <c r="H12">
        <f>INDEX(DATA!$A:$A, MATCH(FINDOrigin!H13,DATA!$B:$B,))</f>
        <v>0</v>
      </c>
      <c r="I12">
        <f>INDEX(DATA!$A:$A, MATCH(FINDOrigin!I13,DATA!$B:$B,))</f>
        <v>0</v>
      </c>
      <c r="J12">
        <f>INDEX(DATA!$A:$A, MATCH(FINDOrigin!J13,DATA!$B:$B,))</f>
        <v>0</v>
      </c>
      <c r="K12">
        <f>INDEX(DATA!$A:$A, MATCH(FINDOrigin!K13,DATA!$B:$B,))</f>
        <v>0</v>
      </c>
    </row>
    <row r="13" spans="1:11" x14ac:dyDescent="0.25">
      <c r="A13">
        <f>INDEX(DATA!$E:$E, MATCH(FINDOrigin!A14,DATA!$F:$F,))</f>
        <v>0</v>
      </c>
      <c r="B13">
        <f>FINDOrigin!B14</f>
        <v>3</v>
      </c>
      <c r="C13">
        <f>INDEX(DATA!$C:$C, MATCH(FINDOrigin!C14,DATA!$D:$D,))</f>
        <v>0</v>
      </c>
      <c r="D13">
        <f>INDEX(DATA!$A:$A, MATCH(FINDOrigin!D14,DATA!$B:$B,))</f>
        <v>6</v>
      </c>
      <c r="E13">
        <f>INDEX(DATA!$A:$A, MATCH(FINDOrigin!E14,DATA!$B:$B,))</f>
        <v>21</v>
      </c>
      <c r="F13">
        <f>INDEX(DATA!$A:$A, MATCH(FINDOrigin!F14,DATA!$B:$B,))</f>
        <v>5</v>
      </c>
      <c r="G13">
        <f>INDEX(DATA!$A:$A, MATCH(FINDOrigin!G14,DATA!$B:$B,))</f>
        <v>109</v>
      </c>
      <c r="H13">
        <f>INDEX(DATA!$A:$A, MATCH(FINDOrigin!H14,DATA!$B:$B,))</f>
        <v>5</v>
      </c>
      <c r="I13">
        <f>INDEX(DATA!$A:$A, MATCH(FINDOrigin!I14,DATA!$B:$B,))</f>
        <v>21</v>
      </c>
      <c r="J13">
        <f>INDEX(DATA!$A:$A, MATCH(FINDOrigin!J14,DATA!$B:$B,))</f>
        <v>6</v>
      </c>
      <c r="K13">
        <f>INDEX(DATA!$A:$A, MATCH(FINDOrigin!K14,DATA!$B:$B,))</f>
        <v>0</v>
      </c>
    </row>
    <row r="14" spans="1:11" x14ac:dyDescent="0.25">
      <c r="A14">
        <f>INDEX(DATA!$E:$E, MATCH(FINDOrigin!A15,DATA!$F:$F,))</f>
        <v>0</v>
      </c>
      <c r="B14">
        <f>FINDOrigin!B15</f>
        <v>3</v>
      </c>
      <c r="C14">
        <f>INDEX(DATA!$C:$C, MATCH(FINDOrigin!C15,DATA!$D:$D,))</f>
        <v>0</v>
      </c>
      <c r="D14">
        <f>INDEX(DATA!$A:$A, MATCH(FINDOrigin!D15,DATA!$B:$B,))</f>
        <v>6</v>
      </c>
      <c r="E14">
        <f>INDEX(DATA!$A:$A, MATCH(FINDOrigin!E15,DATA!$B:$B,))</f>
        <v>10</v>
      </c>
      <c r="F14">
        <f>INDEX(DATA!$A:$A, MATCH(FINDOrigin!F15,DATA!$B:$B,))</f>
        <v>15</v>
      </c>
      <c r="G14">
        <f>INDEX(DATA!$A:$A, MATCH(FINDOrigin!G15,DATA!$B:$B,))</f>
        <v>88</v>
      </c>
      <c r="H14">
        <f>INDEX(DATA!$A:$A, MATCH(FINDOrigin!H15,DATA!$B:$B,))</f>
        <v>108</v>
      </c>
      <c r="I14">
        <f>INDEX(DATA!$A:$A, MATCH(FINDOrigin!I15,DATA!$B:$B,))</f>
        <v>1</v>
      </c>
      <c r="J14">
        <f>INDEX(DATA!$A:$A, MATCH(FINDOrigin!J15,DATA!$B:$B,))</f>
        <v>0</v>
      </c>
      <c r="K14">
        <f>INDEX(DATA!$A:$A, MATCH(FINDOrigin!K15,DATA!$B:$B,))</f>
        <v>0</v>
      </c>
    </row>
    <row r="15" spans="1:11" x14ac:dyDescent="0.25">
      <c r="A15">
        <f>INDEX(DATA!$E:$E, MATCH(FINDOrigin!A16,DATA!$F:$F,))</f>
        <v>0</v>
      </c>
      <c r="B15">
        <f>FINDOrigin!B16</f>
        <v>3</v>
      </c>
      <c r="C15">
        <f>INDEX(DATA!$C:$C, MATCH(FINDOrigin!C16,DATA!$D:$D,))</f>
        <v>0</v>
      </c>
      <c r="D15">
        <f>INDEX(DATA!$A:$A, MATCH(FINDOrigin!D16,DATA!$B:$B,))</f>
        <v>5</v>
      </c>
      <c r="E15">
        <f>INDEX(DATA!$A:$A, MATCH(FINDOrigin!E16,DATA!$B:$B,))</f>
        <v>15</v>
      </c>
      <c r="F15">
        <f>INDEX(DATA!$A:$A, MATCH(FINDOrigin!F16,DATA!$B:$B,))</f>
        <v>88</v>
      </c>
      <c r="G15">
        <f>INDEX(DATA!$A:$A, MATCH(FINDOrigin!G16,DATA!$B:$B,))</f>
        <v>108</v>
      </c>
      <c r="H15">
        <f>INDEX(DATA!$A:$A, MATCH(FINDOrigin!H16,DATA!$B:$B,))</f>
        <v>0</v>
      </c>
      <c r="I15">
        <f>INDEX(DATA!$A:$A, MATCH(FINDOrigin!I16,DATA!$B:$B,))</f>
        <v>0</v>
      </c>
      <c r="J15">
        <f>INDEX(DATA!$A:$A, MATCH(FINDOrigin!J16,DATA!$B:$B,))</f>
        <v>0</v>
      </c>
      <c r="K15">
        <f>INDEX(DATA!$A:$A, MATCH(FINDOrigin!K16,DATA!$B:$B,))</f>
        <v>0</v>
      </c>
    </row>
    <row r="16" spans="1:11" x14ac:dyDescent="0.25">
      <c r="A16">
        <f>INDEX(DATA!$E:$E, MATCH(FINDOrigin!A17,DATA!$F:$F,))</f>
        <v>3</v>
      </c>
      <c r="B16">
        <f>FINDOrigin!B17</f>
        <v>3</v>
      </c>
      <c r="C16">
        <f>INDEX(DATA!$C:$C, MATCH(FINDOrigin!C17,DATA!$D:$D,))</f>
        <v>0</v>
      </c>
      <c r="D16">
        <f>INDEX(DATA!$A:$A, MATCH(FINDOrigin!D17,DATA!$B:$B,))</f>
        <v>1</v>
      </c>
      <c r="E16">
        <f>INDEX(DATA!$A:$A, MATCH(FINDOrigin!E17,DATA!$B:$B,))</f>
        <v>1</v>
      </c>
      <c r="F16">
        <f>INDEX(DATA!$A:$A, MATCH(FINDOrigin!F17,DATA!$B:$B,))</f>
        <v>1</v>
      </c>
      <c r="G16">
        <f>INDEX(DATA!$A:$A, MATCH(FINDOrigin!G17,DATA!$B:$B,))</f>
        <v>1</v>
      </c>
      <c r="H16">
        <f>INDEX(DATA!$A:$A, MATCH(FINDOrigin!H17,DATA!$B:$B,))</f>
        <v>1</v>
      </c>
      <c r="I16">
        <f>INDEX(DATA!$A:$A, MATCH(FINDOrigin!I17,DATA!$B:$B,))</f>
        <v>1</v>
      </c>
      <c r="J16">
        <f>INDEX(DATA!$A:$A, MATCH(FINDOrigin!J17,DATA!$B:$B,))</f>
        <v>1</v>
      </c>
      <c r="K16">
        <f>INDEX(DATA!$A:$A, MATCH(FINDOrigin!K17,DATA!$B:$B,))</f>
        <v>1</v>
      </c>
    </row>
    <row r="17" spans="1:11" x14ac:dyDescent="0.25">
      <c r="A17">
        <f>INDEX(DATA!$E:$E, MATCH(FINDOrigin!A18,DATA!$F:$F,))</f>
        <v>0</v>
      </c>
      <c r="B17">
        <f>FINDOrigin!B18</f>
        <v>4</v>
      </c>
      <c r="C17">
        <f>INDEX(DATA!$C:$C, MATCH(FINDOrigin!C18,DATA!$D:$D,))</f>
        <v>0</v>
      </c>
      <c r="D17">
        <f>INDEX(DATA!$A:$A, MATCH(FINDOrigin!D18,DATA!$B:$B,))</f>
        <v>5</v>
      </c>
      <c r="E17">
        <f>INDEX(DATA!$A:$A, MATCH(FINDOrigin!E18,DATA!$B:$B,))</f>
        <v>15</v>
      </c>
      <c r="F17">
        <f>INDEX(DATA!$A:$A, MATCH(FINDOrigin!F18,DATA!$B:$B,))</f>
        <v>37</v>
      </c>
      <c r="G17">
        <f>INDEX(DATA!$A:$A, MATCH(FINDOrigin!G18,DATA!$B:$B,))</f>
        <v>0</v>
      </c>
      <c r="H17">
        <f>INDEX(DATA!$A:$A, MATCH(FINDOrigin!H18,DATA!$B:$B,))</f>
        <v>0</v>
      </c>
      <c r="I17">
        <f>INDEX(DATA!$A:$A, MATCH(FINDOrigin!I18,DATA!$B:$B,))</f>
        <v>0</v>
      </c>
      <c r="J17">
        <f>INDEX(DATA!$A:$A, MATCH(FINDOrigin!J18,DATA!$B:$B,))</f>
        <v>0</v>
      </c>
      <c r="K17">
        <f>INDEX(DATA!$A:$A, MATCH(FINDOrigin!K18,DATA!$B:$B,))</f>
        <v>0</v>
      </c>
    </row>
    <row r="18" spans="1:11" x14ac:dyDescent="0.25">
      <c r="A18">
        <f>INDEX(DATA!$E:$E, MATCH(FINDOrigin!A19,DATA!$F:$F,))</f>
        <v>0</v>
      </c>
      <c r="B18">
        <f>FINDOrigin!B19</f>
        <v>4</v>
      </c>
      <c r="C18">
        <f>INDEX(DATA!$C:$C, MATCH(FINDOrigin!C19,DATA!$D:$D,))</f>
        <v>0</v>
      </c>
      <c r="D18">
        <f>INDEX(DATA!$A:$A, MATCH(FINDOrigin!D19,DATA!$B:$B,))</f>
        <v>5</v>
      </c>
      <c r="E18">
        <f>INDEX(DATA!$A:$A, MATCH(FINDOrigin!E19,DATA!$B:$B,))</f>
        <v>15</v>
      </c>
      <c r="F18">
        <f>INDEX(DATA!$A:$A, MATCH(FINDOrigin!F19,DATA!$B:$B,))</f>
        <v>58</v>
      </c>
      <c r="G18">
        <f>INDEX(DATA!$A:$A, MATCH(FINDOrigin!G19,DATA!$B:$B,))</f>
        <v>0</v>
      </c>
      <c r="H18">
        <f>INDEX(DATA!$A:$A, MATCH(FINDOrigin!H19,DATA!$B:$B,))</f>
        <v>0</v>
      </c>
      <c r="I18">
        <f>INDEX(DATA!$A:$A, MATCH(FINDOrigin!I19,DATA!$B:$B,))</f>
        <v>0</v>
      </c>
      <c r="J18">
        <f>INDEX(DATA!$A:$A, MATCH(FINDOrigin!J19,DATA!$B:$B,))</f>
        <v>0</v>
      </c>
      <c r="K18">
        <f>INDEX(DATA!$A:$A, MATCH(FINDOrigin!K19,DATA!$B:$B,))</f>
        <v>0</v>
      </c>
    </row>
    <row r="19" spans="1:11" x14ac:dyDescent="0.25">
      <c r="A19">
        <f>INDEX(DATA!$E:$E, MATCH(FINDOrigin!A20,DATA!$F:$F,))</f>
        <v>0</v>
      </c>
      <c r="B19">
        <f>FINDOrigin!B20</f>
        <v>4</v>
      </c>
      <c r="C19">
        <f>INDEX(DATA!$C:$C, MATCH(FINDOrigin!C20,DATA!$D:$D,))</f>
        <v>0</v>
      </c>
      <c r="D19">
        <f>INDEX(DATA!$A:$A, MATCH(FINDOrigin!D20,DATA!$B:$B,))</f>
        <v>58</v>
      </c>
      <c r="E19">
        <f>INDEX(DATA!$A:$A, MATCH(FINDOrigin!E20,DATA!$B:$B,))</f>
        <v>15</v>
      </c>
      <c r="F19">
        <f>INDEX(DATA!$A:$A, MATCH(FINDOrigin!F20,DATA!$B:$B,))</f>
        <v>61</v>
      </c>
      <c r="G19">
        <f>INDEX(DATA!$A:$A, MATCH(FINDOrigin!G20,DATA!$B:$B,))</f>
        <v>44</v>
      </c>
      <c r="H19">
        <f>INDEX(DATA!$A:$A, MATCH(FINDOrigin!H20,DATA!$B:$B,))</f>
        <v>0</v>
      </c>
      <c r="I19">
        <f>INDEX(DATA!$A:$A, MATCH(FINDOrigin!I20,DATA!$B:$B,))</f>
        <v>0</v>
      </c>
      <c r="J19">
        <f>INDEX(DATA!$A:$A, MATCH(FINDOrigin!J20,DATA!$B:$B,))</f>
        <v>0</v>
      </c>
      <c r="K19">
        <f>INDEX(DATA!$A:$A, MATCH(FINDOrigin!K20,DATA!$B:$B,))</f>
        <v>0</v>
      </c>
    </row>
    <row r="20" spans="1:11" x14ac:dyDescent="0.25">
      <c r="A20">
        <f>INDEX(DATA!$E:$E, MATCH(FINDOrigin!A21,DATA!$F:$F,))</f>
        <v>0</v>
      </c>
      <c r="B20">
        <f>FINDOrigin!B21</f>
        <v>4</v>
      </c>
      <c r="C20">
        <f>INDEX(DATA!$C:$C, MATCH(FINDOrigin!C21,DATA!$D:$D,))</f>
        <v>0</v>
      </c>
      <c r="D20">
        <f>INDEX(DATA!$A:$A, MATCH(FINDOrigin!D21,DATA!$B:$B,))</f>
        <v>61</v>
      </c>
      <c r="E20">
        <f>INDEX(DATA!$A:$A, MATCH(FINDOrigin!E21,DATA!$B:$B,))</f>
        <v>44</v>
      </c>
      <c r="F20">
        <f>INDEX(DATA!$A:$A, MATCH(FINDOrigin!F21,DATA!$B:$B,))</f>
        <v>61</v>
      </c>
      <c r="G20">
        <f>INDEX(DATA!$A:$A, MATCH(FINDOrigin!G21,DATA!$B:$B,))</f>
        <v>44</v>
      </c>
      <c r="H20">
        <f>INDEX(DATA!$A:$A, MATCH(FINDOrigin!H21,DATA!$B:$B,))</f>
        <v>61</v>
      </c>
      <c r="I20">
        <f>INDEX(DATA!$A:$A, MATCH(FINDOrigin!I21,DATA!$B:$B,))</f>
        <v>44</v>
      </c>
      <c r="J20">
        <f>INDEX(DATA!$A:$A, MATCH(FINDOrigin!J21,DATA!$B:$B,))</f>
        <v>109</v>
      </c>
      <c r="K20">
        <f>INDEX(DATA!$A:$A, MATCH(FINDOrigin!K21,DATA!$B:$B,))</f>
        <v>44</v>
      </c>
    </row>
    <row r="21" spans="1:11" x14ac:dyDescent="0.25">
      <c r="A21">
        <f>INDEX(DATA!$E:$E, MATCH(FINDOrigin!A22,DATA!$F:$F,))</f>
        <v>0</v>
      </c>
      <c r="B21">
        <f>FINDOrigin!B22</f>
        <v>4</v>
      </c>
      <c r="C21">
        <f>INDEX(DATA!$C:$C, MATCH(FINDOrigin!C22,DATA!$D:$D,))</f>
        <v>0</v>
      </c>
      <c r="D21">
        <f>INDEX(DATA!$A:$A, MATCH(FINDOrigin!D22,DATA!$B:$B,))</f>
        <v>61</v>
      </c>
      <c r="E21">
        <f>INDEX(DATA!$A:$A, MATCH(FINDOrigin!E22,DATA!$B:$B,))</f>
        <v>44</v>
      </c>
      <c r="F21">
        <f>INDEX(DATA!$A:$A, MATCH(FINDOrigin!F22,DATA!$B:$B,))</f>
        <v>112</v>
      </c>
      <c r="G21">
        <f>INDEX(DATA!$A:$A, MATCH(FINDOrigin!G22,DATA!$B:$B,))</f>
        <v>109</v>
      </c>
      <c r="H21">
        <f>INDEX(DATA!$A:$A, MATCH(FINDOrigin!H22,DATA!$B:$B,))</f>
        <v>0</v>
      </c>
      <c r="I21">
        <f>INDEX(DATA!$A:$A, MATCH(FINDOrigin!I22,DATA!$B:$B,))</f>
        <v>0</v>
      </c>
      <c r="J21">
        <f>INDEX(DATA!$A:$A, MATCH(FINDOrigin!J22,DATA!$B:$B,))</f>
        <v>0</v>
      </c>
      <c r="K21">
        <f>INDEX(DATA!$A:$A, MATCH(FINDOrigin!K22,DATA!$B:$B,))</f>
        <v>0</v>
      </c>
    </row>
    <row r="22" spans="1:11" x14ac:dyDescent="0.25">
      <c r="A22">
        <f>INDEX(DATA!$E:$E, MATCH(FINDOrigin!A23,DATA!$F:$F,))</f>
        <v>3</v>
      </c>
      <c r="B22">
        <f>FINDOrigin!B23</f>
        <v>4</v>
      </c>
      <c r="C22">
        <f>INDEX(DATA!$C:$C, MATCH(FINDOrigin!C23,DATA!$D:$D,))</f>
        <v>0</v>
      </c>
      <c r="D22">
        <f>INDEX(DATA!$A:$A, MATCH(FINDOrigin!D23,DATA!$B:$B,))</f>
        <v>1</v>
      </c>
      <c r="E22">
        <f>INDEX(DATA!$A:$A, MATCH(FINDOrigin!E23,DATA!$B:$B,))</f>
        <v>1</v>
      </c>
      <c r="F22">
        <f>INDEX(DATA!$A:$A, MATCH(FINDOrigin!F23,DATA!$B:$B,))</f>
        <v>1</v>
      </c>
      <c r="G22">
        <f>INDEX(DATA!$A:$A, MATCH(FINDOrigin!G23,DATA!$B:$B,))</f>
        <v>1</v>
      </c>
      <c r="H22">
        <f>INDEX(DATA!$A:$A, MATCH(FINDOrigin!H23,DATA!$B:$B,))</f>
        <v>1</v>
      </c>
      <c r="I22">
        <f>INDEX(DATA!$A:$A, MATCH(FINDOrigin!I23,DATA!$B:$B,))</f>
        <v>1</v>
      </c>
      <c r="J22">
        <f>INDEX(DATA!$A:$A, MATCH(FINDOrigin!J23,DATA!$B:$B,))</f>
        <v>1</v>
      </c>
      <c r="K22">
        <f>INDEX(DATA!$A:$A, MATCH(FINDOrigin!K23,DATA!$B:$B,))</f>
        <v>1</v>
      </c>
    </row>
    <row r="23" spans="1:11" x14ac:dyDescent="0.25">
      <c r="A23">
        <f>INDEX(DATA!$E:$E, MATCH(FINDOrigin!A24,DATA!$F:$F,))</f>
        <v>0</v>
      </c>
      <c r="B23">
        <f>FINDOrigin!B24</f>
        <v>4</v>
      </c>
      <c r="C23">
        <f>INDEX(DATA!$C:$C, MATCH(FINDOrigin!C24,DATA!$D:$D,))</f>
        <v>0</v>
      </c>
      <c r="D23">
        <f>INDEX(DATA!$A:$A, MATCH(FINDOrigin!D24,DATA!$B:$B,))</f>
        <v>61</v>
      </c>
      <c r="E23">
        <f>INDEX(DATA!$A:$A, MATCH(FINDOrigin!E24,DATA!$B:$B,))</f>
        <v>44</v>
      </c>
      <c r="F23">
        <f>INDEX(DATA!$A:$A, MATCH(FINDOrigin!F24,DATA!$B:$B,))</f>
        <v>113</v>
      </c>
      <c r="G23">
        <f>INDEX(DATA!$A:$A, MATCH(FINDOrigin!G24,DATA!$B:$B,))</f>
        <v>109</v>
      </c>
      <c r="H23">
        <f>INDEX(DATA!$A:$A, MATCH(FINDOrigin!H24,DATA!$B:$B,))</f>
        <v>0</v>
      </c>
      <c r="I23">
        <f>INDEX(DATA!$A:$A, MATCH(FINDOrigin!I24,DATA!$B:$B,))</f>
        <v>0</v>
      </c>
      <c r="J23">
        <f>INDEX(DATA!$A:$A, MATCH(FINDOrigin!J24,DATA!$B:$B,))</f>
        <v>0</v>
      </c>
      <c r="K23">
        <f>INDEX(DATA!$A:$A, MATCH(FINDOrigin!K24,DATA!$B:$B,))</f>
        <v>0</v>
      </c>
    </row>
    <row r="24" spans="1:11" x14ac:dyDescent="0.25">
      <c r="A24">
        <f>INDEX(DATA!$E:$E, MATCH(FINDOrigin!A25,DATA!$F:$F,))</f>
        <v>3</v>
      </c>
      <c r="B24">
        <f>FINDOrigin!B25</f>
        <v>4</v>
      </c>
      <c r="C24">
        <f>INDEX(DATA!$C:$C, MATCH(FINDOrigin!C25,DATA!$D:$D,))</f>
        <v>0</v>
      </c>
      <c r="D24">
        <f>INDEX(DATA!$A:$A, MATCH(FINDOrigin!D25,DATA!$B:$B,))</f>
        <v>1</v>
      </c>
      <c r="E24">
        <f>INDEX(DATA!$A:$A, MATCH(FINDOrigin!E25,DATA!$B:$B,))</f>
        <v>1</v>
      </c>
      <c r="F24">
        <f>INDEX(DATA!$A:$A, MATCH(FINDOrigin!F25,DATA!$B:$B,))</f>
        <v>1</v>
      </c>
      <c r="G24">
        <f>INDEX(DATA!$A:$A, MATCH(FINDOrigin!G25,DATA!$B:$B,))</f>
        <v>1</v>
      </c>
      <c r="H24">
        <f>INDEX(DATA!$A:$A, MATCH(FINDOrigin!H25,DATA!$B:$B,))</f>
        <v>1</v>
      </c>
      <c r="I24">
        <f>INDEX(DATA!$A:$A, MATCH(FINDOrigin!I25,DATA!$B:$B,))</f>
        <v>1</v>
      </c>
      <c r="J24">
        <f>INDEX(DATA!$A:$A, MATCH(FINDOrigin!J25,DATA!$B:$B,))</f>
        <v>1</v>
      </c>
      <c r="K24">
        <f>INDEX(DATA!$A:$A, MATCH(FINDOrigin!K25,DATA!$B:$B,))</f>
        <v>1</v>
      </c>
    </row>
    <row r="25" spans="1:11" x14ac:dyDescent="0.25">
      <c r="A25">
        <f>INDEX(DATA!$E:$E, MATCH(FINDOrigin!A26,DATA!$F:$F,))</f>
        <v>0</v>
      </c>
      <c r="B25">
        <f>FINDOrigin!B26</f>
        <v>4</v>
      </c>
      <c r="C25">
        <f>INDEX(DATA!$C:$C, MATCH(FINDOrigin!C26,DATA!$D:$D,))</f>
        <v>0</v>
      </c>
      <c r="D25">
        <f>INDEX(DATA!$A:$A, MATCH(FINDOrigin!D26,DATA!$B:$B,))</f>
        <v>61</v>
      </c>
      <c r="E25">
        <f>INDEX(DATA!$A:$A, MATCH(FINDOrigin!E26,DATA!$B:$B,))</f>
        <v>44</v>
      </c>
      <c r="F25">
        <f>INDEX(DATA!$A:$A, MATCH(FINDOrigin!F26,DATA!$B:$B,))</f>
        <v>114</v>
      </c>
      <c r="G25">
        <f>INDEX(DATA!$A:$A, MATCH(FINDOrigin!G26,DATA!$B:$B,))</f>
        <v>109</v>
      </c>
      <c r="H25">
        <f>INDEX(DATA!$A:$A, MATCH(FINDOrigin!H26,DATA!$B:$B,))</f>
        <v>0</v>
      </c>
      <c r="I25">
        <f>INDEX(DATA!$A:$A, MATCH(FINDOrigin!I26,DATA!$B:$B,))</f>
        <v>0</v>
      </c>
      <c r="J25">
        <f>INDEX(DATA!$A:$A, MATCH(FINDOrigin!J26,DATA!$B:$B,))</f>
        <v>0</v>
      </c>
      <c r="K25">
        <f>INDEX(DATA!$A:$A, MATCH(FINDOrigin!K26,DATA!$B:$B,))</f>
        <v>0</v>
      </c>
    </row>
    <row r="26" spans="1:11" x14ac:dyDescent="0.25">
      <c r="A26">
        <f>INDEX(DATA!$E:$E, MATCH(FINDOrigin!A27,DATA!$F:$F,))</f>
        <v>3</v>
      </c>
      <c r="B26">
        <f>FINDOrigin!B27</f>
        <v>4</v>
      </c>
      <c r="C26">
        <f>INDEX(DATA!$C:$C, MATCH(FINDOrigin!C27,DATA!$D:$D,))</f>
        <v>0</v>
      </c>
      <c r="D26">
        <f>INDEX(DATA!$A:$A, MATCH(FINDOrigin!D27,DATA!$B:$B,))</f>
        <v>1</v>
      </c>
      <c r="E26">
        <f>INDEX(DATA!$A:$A, MATCH(FINDOrigin!E27,DATA!$B:$B,))</f>
        <v>1</v>
      </c>
      <c r="F26">
        <f>INDEX(DATA!$A:$A, MATCH(FINDOrigin!F27,DATA!$B:$B,))</f>
        <v>1</v>
      </c>
      <c r="G26">
        <f>INDEX(DATA!$A:$A, MATCH(FINDOrigin!G27,DATA!$B:$B,))</f>
        <v>1</v>
      </c>
      <c r="H26">
        <f>INDEX(DATA!$A:$A, MATCH(FINDOrigin!H27,DATA!$B:$B,))</f>
        <v>1</v>
      </c>
      <c r="I26">
        <f>INDEX(DATA!$A:$A, MATCH(FINDOrigin!I27,DATA!$B:$B,))</f>
        <v>1</v>
      </c>
      <c r="J26">
        <f>INDEX(DATA!$A:$A, MATCH(FINDOrigin!J27,DATA!$B:$B,))</f>
        <v>1</v>
      </c>
      <c r="K26">
        <f>INDEX(DATA!$A:$A, MATCH(FINDOrigin!K27,DATA!$B:$B,))</f>
        <v>1</v>
      </c>
    </row>
    <row r="27" spans="1:11" x14ac:dyDescent="0.25">
      <c r="A27">
        <f>INDEX(DATA!$E:$E, MATCH(FINDOrigin!A28,DATA!$F:$F,))</f>
        <v>1</v>
      </c>
      <c r="B27">
        <f>FINDOrigin!B28</f>
        <v>4</v>
      </c>
      <c r="C27">
        <f>INDEX(DATA!$C:$C, MATCH(FINDOrigin!C28,DATA!$D:$D,))</f>
        <v>5</v>
      </c>
      <c r="D27">
        <f>INDEX(DATA!$A:$A, MATCH(FINDOrigin!D28,DATA!$B:$B,))</f>
        <v>37</v>
      </c>
      <c r="E27">
        <f>INDEX(DATA!$A:$A, MATCH(FINDOrigin!E28,DATA!$B:$B,))</f>
        <v>6</v>
      </c>
      <c r="F27">
        <f>INDEX(DATA!$A:$A, MATCH(FINDOrigin!F28,DATA!$B:$B,))</f>
        <v>66</v>
      </c>
      <c r="G27">
        <f>INDEX(DATA!$A:$A, MATCH(FINDOrigin!G28,DATA!$B:$B,))</f>
        <v>1</v>
      </c>
      <c r="H27">
        <f>INDEX(DATA!$A:$A, MATCH(FINDOrigin!H28,DATA!$B:$B,))</f>
        <v>0</v>
      </c>
      <c r="I27">
        <f>INDEX(DATA!$A:$A, MATCH(FINDOrigin!I28,DATA!$B:$B,))</f>
        <v>0</v>
      </c>
      <c r="J27">
        <f>INDEX(DATA!$A:$A, MATCH(FINDOrigin!J28,DATA!$B:$B,))</f>
        <v>0</v>
      </c>
      <c r="K27">
        <f>INDEX(DATA!$A:$A, MATCH(FINDOrigin!K28,DATA!$B:$B,))</f>
        <v>0</v>
      </c>
    </row>
    <row r="28" spans="1:11" x14ac:dyDescent="0.25">
      <c r="A28">
        <f>INDEX(DATA!$E:$E, MATCH(FINDOrigin!A29,DATA!$F:$F,))</f>
        <v>4</v>
      </c>
      <c r="B28">
        <f>FINDOrigin!B29</f>
        <v>4</v>
      </c>
      <c r="C28">
        <f>INDEX(DATA!$C:$C, MATCH(FINDOrigin!C29,DATA!$D:$D,))</f>
        <v>1</v>
      </c>
      <c r="D28">
        <f>INDEX(DATA!$A:$A, MATCH(FINDOrigin!D29,DATA!$B:$B,))</f>
        <v>3</v>
      </c>
      <c r="E28">
        <f>INDEX(DATA!$A:$A, MATCH(FINDOrigin!E29,DATA!$B:$B,))</f>
        <v>0</v>
      </c>
      <c r="F28">
        <f>INDEX(DATA!$A:$A, MATCH(FINDOrigin!F29,DATA!$B:$B,))</f>
        <v>0</v>
      </c>
      <c r="G28">
        <f>INDEX(DATA!$A:$A, MATCH(FINDOrigin!G29,DATA!$B:$B,))</f>
        <v>0</v>
      </c>
      <c r="H28">
        <f>INDEX(DATA!$A:$A, MATCH(FINDOrigin!H29,DATA!$B:$B,))</f>
        <v>0</v>
      </c>
      <c r="I28">
        <f>INDEX(DATA!$A:$A, MATCH(FINDOrigin!I29,DATA!$B:$B,))</f>
        <v>0</v>
      </c>
      <c r="J28">
        <f>INDEX(DATA!$A:$A, MATCH(FINDOrigin!J29,DATA!$B:$B,))</f>
        <v>0</v>
      </c>
      <c r="K28">
        <f>INDEX(DATA!$A:$A, MATCH(FINDOrigin!K29,DATA!$B:$B,))</f>
        <v>0</v>
      </c>
    </row>
    <row r="29" spans="1:11" x14ac:dyDescent="0.25">
      <c r="A29">
        <f>INDEX(DATA!$E:$E, MATCH(FINDOrigin!A30,DATA!$F:$F,))</f>
        <v>4</v>
      </c>
      <c r="B29">
        <f>FINDOrigin!B30</f>
        <v>4</v>
      </c>
      <c r="C29">
        <f>INDEX(DATA!$C:$C, MATCH(FINDOrigin!C30,DATA!$D:$D,))</f>
        <v>2</v>
      </c>
      <c r="D29">
        <f>INDEX(DATA!$A:$A, MATCH(FINDOrigin!D30,DATA!$B:$B,))</f>
        <v>37</v>
      </c>
      <c r="E29">
        <f>INDEX(DATA!$A:$A, MATCH(FINDOrigin!E30,DATA!$B:$B,))</f>
        <v>66</v>
      </c>
      <c r="F29">
        <f>INDEX(DATA!$A:$A, MATCH(FINDOrigin!F30,DATA!$B:$B,))</f>
        <v>0</v>
      </c>
      <c r="G29">
        <f>INDEX(DATA!$A:$A, MATCH(FINDOrigin!G30,DATA!$B:$B,))</f>
        <v>0</v>
      </c>
      <c r="H29">
        <f>INDEX(DATA!$A:$A, MATCH(FINDOrigin!H30,DATA!$B:$B,))</f>
        <v>0</v>
      </c>
      <c r="I29">
        <f>INDEX(DATA!$A:$A, MATCH(FINDOrigin!I30,DATA!$B:$B,))</f>
        <v>0</v>
      </c>
      <c r="J29">
        <f>INDEX(DATA!$A:$A, MATCH(FINDOrigin!J30,DATA!$B:$B,))</f>
        <v>0</v>
      </c>
      <c r="K29">
        <f>INDEX(DATA!$A:$A, MATCH(FINDOrigin!K30,DATA!$B:$B,))</f>
        <v>0</v>
      </c>
    </row>
    <row r="30" spans="1:11" x14ac:dyDescent="0.25">
      <c r="A30">
        <f>INDEX(DATA!$E:$E, MATCH(FINDOrigin!A31,DATA!$F:$F,))</f>
        <v>0</v>
      </c>
      <c r="B30">
        <f>FINDOrigin!B31</f>
        <v>5</v>
      </c>
      <c r="C30">
        <f>INDEX(DATA!$C:$C, MATCH(FINDOrigin!C31,DATA!$D:$D,))</f>
        <v>0</v>
      </c>
      <c r="D30">
        <f>INDEX(DATA!$A:$A, MATCH(FINDOrigin!D31,DATA!$B:$B,))</f>
        <v>44</v>
      </c>
      <c r="E30">
        <f>INDEX(DATA!$A:$A, MATCH(FINDOrigin!E31,DATA!$B:$B,))</f>
        <v>2</v>
      </c>
      <c r="F30">
        <f>INDEX(DATA!$A:$A, MATCH(FINDOrigin!F31,DATA!$B:$B,))</f>
        <v>66</v>
      </c>
      <c r="G30">
        <f>INDEX(DATA!$A:$A, MATCH(FINDOrigin!G31,DATA!$B:$B,))</f>
        <v>24</v>
      </c>
      <c r="H30">
        <f>INDEX(DATA!$A:$A, MATCH(FINDOrigin!H31,DATA!$B:$B,))</f>
        <v>24</v>
      </c>
      <c r="I30">
        <f>INDEX(DATA!$A:$A, MATCH(FINDOrigin!I31,DATA!$B:$B,))</f>
        <v>0</v>
      </c>
      <c r="J30">
        <f>INDEX(DATA!$A:$A, MATCH(FINDOrigin!J31,DATA!$B:$B,))</f>
        <v>0</v>
      </c>
      <c r="K30">
        <f>INDEX(DATA!$A:$A, MATCH(FINDOrigin!K31,DATA!$B:$B,))</f>
        <v>0</v>
      </c>
    </row>
    <row r="31" spans="1:11" x14ac:dyDescent="0.25">
      <c r="A31">
        <f>INDEX(DATA!$E:$E, MATCH(FINDOrigin!A32,DATA!$F:$F,))</f>
        <v>0</v>
      </c>
      <c r="B31">
        <f>FINDOrigin!B32</f>
        <v>5</v>
      </c>
      <c r="C31">
        <f>INDEX(DATA!$C:$C, MATCH(FINDOrigin!C32,DATA!$D:$D,))</f>
        <v>0</v>
      </c>
      <c r="D31">
        <f>INDEX(DATA!$A:$A, MATCH(FINDOrigin!D32,DATA!$B:$B,))</f>
        <v>12</v>
      </c>
      <c r="E31">
        <f>INDEX(DATA!$A:$A, MATCH(FINDOrigin!E32,DATA!$B:$B,))</f>
        <v>5</v>
      </c>
      <c r="F31">
        <f>INDEX(DATA!$A:$A, MATCH(FINDOrigin!F32,DATA!$B:$B,))</f>
        <v>66</v>
      </c>
      <c r="G31">
        <f>INDEX(DATA!$A:$A, MATCH(FINDOrigin!G32,DATA!$B:$B,))</f>
        <v>44</v>
      </c>
      <c r="H31">
        <f>INDEX(DATA!$A:$A, MATCH(FINDOrigin!H32,DATA!$B:$B,))</f>
        <v>0</v>
      </c>
      <c r="I31">
        <f>INDEX(DATA!$A:$A, MATCH(FINDOrigin!I32,DATA!$B:$B,))</f>
        <v>0</v>
      </c>
      <c r="J31">
        <f>INDEX(DATA!$A:$A, MATCH(FINDOrigin!J32,DATA!$B:$B,))</f>
        <v>0</v>
      </c>
      <c r="K31">
        <f>INDEX(DATA!$A:$A, MATCH(FINDOrigin!K32,DATA!$B:$B,))</f>
        <v>0</v>
      </c>
    </row>
    <row r="32" spans="1:11" x14ac:dyDescent="0.25">
      <c r="A32">
        <f>INDEX(DATA!$E:$E, MATCH(FINDOrigin!A33,DATA!$F:$F,))</f>
        <v>2</v>
      </c>
      <c r="B32">
        <f>FINDOrigin!B33</f>
        <v>5</v>
      </c>
      <c r="C32">
        <f>INDEX(DATA!$C:$C, MATCH(FINDOrigin!C33,DATA!$D:$D,))</f>
        <v>0</v>
      </c>
      <c r="D32">
        <f>INDEX(DATA!$A:$A, MATCH(FINDOrigin!D33,DATA!$B:$B,))</f>
        <v>44</v>
      </c>
      <c r="E32">
        <f>INDEX(DATA!$A:$A, MATCH(FINDOrigin!E33,DATA!$B:$B,))</f>
        <v>109</v>
      </c>
      <c r="F32">
        <f>INDEX(DATA!$A:$A, MATCH(FINDOrigin!F33,DATA!$B:$B,))</f>
        <v>1</v>
      </c>
      <c r="G32">
        <f>INDEX(DATA!$A:$A, MATCH(FINDOrigin!G33,DATA!$B:$B,))</f>
        <v>0</v>
      </c>
      <c r="H32">
        <f>INDEX(DATA!$A:$A, MATCH(FINDOrigin!H33,DATA!$B:$B,))</f>
        <v>0</v>
      </c>
      <c r="I32">
        <f>INDEX(DATA!$A:$A, MATCH(FINDOrigin!I33,DATA!$B:$B,))</f>
        <v>0</v>
      </c>
      <c r="J32">
        <f>INDEX(DATA!$A:$A, MATCH(FINDOrigin!J33,DATA!$B:$B,))</f>
        <v>0</v>
      </c>
      <c r="K32">
        <f>INDEX(DATA!$A:$A, MATCH(FINDOrigin!K33,DATA!$B:$B,))</f>
        <v>0</v>
      </c>
    </row>
    <row r="33" spans="1:11" x14ac:dyDescent="0.25">
      <c r="A33">
        <f>INDEX(DATA!$E:$E, MATCH(FINDOrigin!A34,DATA!$F:$F,))</f>
        <v>5</v>
      </c>
      <c r="B33">
        <f>FINDOrigin!B34</f>
        <v>5</v>
      </c>
      <c r="C33">
        <f>INDEX(DATA!$C:$C, MATCH(FINDOrigin!C34,DATA!$D:$D,))</f>
        <v>1</v>
      </c>
      <c r="D33">
        <f>INDEX(DATA!$A:$A, MATCH(FINDOrigin!D34,DATA!$B:$B,))</f>
        <v>1</v>
      </c>
      <c r="E33">
        <f>INDEX(DATA!$A:$A, MATCH(FINDOrigin!E34,DATA!$B:$B,))</f>
        <v>1</v>
      </c>
      <c r="F33">
        <f>INDEX(DATA!$A:$A, MATCH(FINDOrigin!F34,DATA!$B:$B,))</f>
        <v>1</v>
      </c>
      <c r="G33">
        <f>INDEX(DATA!$A:$A, MATCH(FINDOrigin!G34,DATA!$B:$B,))</f>
        <v>1</v>
      </c>
      <c r="H33">
        <f>INDEX(DATA!$A:$A, MATCH(FINDOrigin!H34,DATA!$B:$B,))</f>
        <v>1</v>
      </c>
      <c r="I33">
        <f>INDEX(DATA!$A:$A, MATCH(FINDOrigin!I34,DATA!$B:$B,))</f>
        <v>1</v>
      </c>
      <c r="J33">
        <f>INDEX(DATA!$A:$A, MATCH(FINDOrigin!J34,DATA!$B:$B,))</f>
        <v>1</v>
      </c>
      <c r="K33">
        <f>INDEX(DATA!$A:$A, MATCH(FINDOrigin!K34,DATA!$B:$B,))</f>
        <v>1</v>
      </c>
    </row>
    <row r="34" spans="1:11" x14ac:dyDescent="0.25">
      <c r="A34">
        <f>INDEX(DATA!$E:$E, MATCH(FINDOrigin!A35,DATA!$F:$F,))</f>
        <v>0</v>
      </c>
      <c r="B34">
        <f>FINDOrigin!B35</f>
        <v>6</v>
      </c>
      <c r="C34">
        <f>INDEX(DATA!$C:$C, MATCH(FINDOrigin!C35,DATA!$D:$D,))</f>
        <v>0</v>
      </c>
      <c r="D34">
        <f>INDEX(DATA!$A:$A, MATCH(FINDOrigin!D35,DATA!$B:$B,))</f>
        <v>5</v>
      </c>
      <c r="E34">
        <f>INDEX(DATA!$A:$A, MATCH(FINDOrigin!E35,DATA!$B:$B,))</f>
        <v>15</v>
      </c>
      <c r="F34">
        <f>INDEX(DATA!$A:$A, MATCH(FINDOrigin!F35,DATA!$B:$B,))</f>
        <v>1</v>
      </c>
      <c r="G34">
        <f>INDEX(DATA!$A:$A, MATCH(FINDOrigin!G35,DATA!$B:$B,))</f>
        <v>6</v>
      </c>
      <c r="H34">
        <f>INDEX(DATA!$A:$A, MATCH(FINDOrigin!H35,DATA!$B:$B,))</f>
        <v>9</v>
      </c>
      <c r="I34">
        <f>INDEX(DATA!$A:$A, MATCH(FINDOrigin!I35,DATA!$B:$B,))</f>
        <v>98</v>
      </c>
      <c r="J34">
        <f>INDEX(DATA!$A:$A, MATCH(FINDOrigin!J35,DATA!$B:$B,))</f>
        <v>5</v>
      </c>
      <c r="K34">
        <f>INDEX(DATA!$A:$A, MATCH(FINDOrigin!K35,DATA!$B:$B,))</f>
        <v>0</v>
      </c>
    </row>
    <row r="35" spans="1:11" x14ac:dyDescent="0.25">
      <c r="A35">
        <f>INDEX(DATA!$E:$E, MATCH(FINDOrigin!A36,DATA!$F:$F,))</f>
        <v>0</v>
      </c>
      <c r="B35">
        <f>FINDOrigin!B36</f>
        <v>6</v>
      </c>
      <c r="C35">
        <f>INDEX(DATA!$C:$C, MATCH(FINDOrigin!C36,DATA!$D:$D,))</f>
        <v>0</v>
      </c>
      <c r="D35">
        <f>INDEX(DATA!$A:$A, MATCH(FINDOrigin!D36,DATA!$B:$B,))</f>
        <v>6</v>
      </c>
      <c r="E35">
        <f>INDEX(DATA!$A:$A, MATCH(FINDOrigin!E36,DATA!$B:$B,))</f>
        <v>10</v>
      </c>
      <c r="F35">
        <f>INDEX(DATA!$A:$A, MATCH(FINDOrigin!F36,DATA!$B:$B,))</f>
        <v>44</v>
      </c>
      <c r="G35">
        <f>INDEX(DATA!$A:$A, MATCH(FINDOrigin!G36,DATA!$B:$B,))</f>
        <v>0</v>
      </c>
      <c r="H35">
        <f>INDEX(DATA!$A:$A, MATCH(FINDOrigin!H36,DATA!$B:$B,))</f>
        <v>0</v>
      </c>
      <c r="I35">
        <f>INDEX(DATA!$A:$A, MATCH(FINDOrigin!I36,DATA!$B:$B,))</f>
        <v>0</v>
      </c>
      <c r="J35">
        <f>INDEX(DATA!$A:$A, MATCH(FINDOrigin!J36,DATA!$B:$B,))</f>
        <v>0</v>
      </c>
      <c r="K35">
        <f>INDEX(DATA!$A:$A, MATCH(FINDOrigin!K36,DATA!$B:$B,))</f>
        <v>0</v>
      </c>
    </row>
    <row r="36" spans="1:11" x14ac:dyDescent="0.25">
      <c r="A36">
        <f>INDEX(DATA!$E:$E, MATCH(FINDOrigin!A37,DATA!$F:$F,))</f>
        <v>0</v>
      </c>
      <c r="B36">
        <f>FINDOrigin!B37</f>
        <v>6</v>
      </c>
      <c r="C36">
        <f>INDEX(DATA!$C:$C, MATCH(FINDOrigin!C37,DATA!$D:$D,))</f>
        <v>0</v>
      </c>
      <c r="D36">
        <f>INDEX(DATA!$A:$A, MATCH(FINDOrigin!D37,DATA!$B:$B,))</f>
        <v>5</v>
      </c>
      <c r="E36">
        <f>INDEX(DATA!$A:$A, MATCH(FINDOrigin!E37,DATA!$B:$B,))</f>
        <v>2</v>
      </c>
      <c r="F36">
        <f>INDEX(DATA!$A:$A, MATCH(FINDOrigin!F37,DATA!$B:$B,))</f>
        <v>15</v>
      </c>
      <c r="G36">
        <f>INDEX(DATA!$A:$A, MATCH(FINDOrigin!G37,DATA!$B:$B,))</f>
        <v>5</v>
      </c>
      <c r="H36">
        <f>INDEX(DATA!$A:$A, MATCH(FINDOrigin!H37,DATA!$B:$B,))</f>
        <v>12</v>
      </c>
      <c r="I36">
        <f>INDEX(DATA!$A:$A, MATCH(FINDOrigin!I37,DATA!$B:$B,))</f>
        <v>6</v>
      </c>
      <c r="J36">
        <f>INDEX(DATA!$A:$A, MATCH(FINDOrigin!J37,DATA!$B:$B,))</f>
        <v>44</v>
      </c>
      <c r="K36">
        <f>INDEX(DATA!$A:$A, MATCH(FINDOrigin!K37,DATA!$B:$B,))</f>
        <v>0</v>
      </c>
    </row>
    <row r="37" spans="1:11" x14ac:dyDescent="0.25">
      <c r="A37">
        <f>INDEX(DATA!$E:$E, MATCH(FINDOrigin!A38,DATA!$F:$F,))</f>
        <v>0</v>
      </c>
      <c r="B37">
        <f>FINDOrigin!B38</f>
        <v>6</v>
      </c>
      <c r="C37">
        <f>INDEX(DATA!$C:$C, MATCH(FINDOrigin!C38,DATA!$D:$D,))</f>
        <v>0</v>
      </c>
      <c r="D37">
        <f>INDEX(DATA!$A:$A, MATCH(FINDOrigin!D38,DATA!$B:$B,))</f>
        <v>5</v>
      </c>
      <c r="E37">
        <f>INDEX(DATA!$A:$A, MATCH(FINDOrigin!E38,DATA!$B:$B,))</f>
        <v>10</v>
      </c>
      <c r="F37">
        <f>INDEX(DATA!$A:$A, MATCH(FINDOrigin!F38,DATA!$B:$B,))</f>
        <v>15</v>
      </c>
      <c r="G37">
        <f>INDEX(DATA!$A:$A, MATCH(FINDOrigin!G38,DATA!$B:$B,))</f>
        <v>6</v>
      </c>
      <c r="H37">
        <f>INDEX(DATA!$A:$A, MATCH(FINDOrigin!H38,DATA!$B:$B,))</f>
        <v>0</v>
      </c>
      <c r="I37">
        <f>INDEX(DATA!$A:$A, MATCH(FINDOrigin!I38,DATA!$B:$B,))</f>
        <v>0</v>
      </c>
      <c r="J37">
        <f>INDEX(DATA!$A:$A, MATCH(FINDOrigin!J38,DATA!$B:$B,))</f>
        <v>0</v>
      </c>
      <c r="K37">
        <f>INDEX(DATA!$A:$A, MATCH(FINDOrigin!K38,DATA!$B:$B,))</f>
        <v>0</v>
      </c>
    </row>
    <row r="38" spans="1:11" x14ac:dyDescent="0.25">
      <c r="A38">
        <f>INDEX(DATA!$E:$E, MATCH(FINDOrigin!A39,DATA!$F:$F,))</f>
        <v>0</v>
      </c>
      <c r="B38">
        <f>FINDOrigin!B39</f>
        <v>7</v>
      </c>
      <c r="C38">
        <f>INDEX(DATA!$C:$C, MATCH(FINDOrigin!C39,DATA!$D:$D,))</f>
        <v>0</v>
      </c>
      <c r="D38">
        <f>INDEX(DATA!$A:$A, MATCH(FINDOrigin!D39,DATA!$B:$B,))</f>
        <v>5</v>
      </c>
      <c r="E38">
        <f>INDEX(DATA!$A:$A, MATCH(FINDOrigin!E39,DATA!$B:$B,))</f>
        <v>13</v>
      </c>
      <c r="F38">
        <f>INDEX(DATA!$A:$A, MATCH(FINDOrigin!F39,DATA!$B:$B,))</f>
        <v>6</v>
      </c>
      <c r="G38">
        <f>INDEX(DATA!$A:$A, MATCH(FINDOrigin!G39,DATA!$B:$B,))</f>
        <v>0</v>
      </c>
      <c r="H38">
        <f>INDEX(DATA!$A:$A, MATCH(FINDOrigin!H39,DATA!$B:$B,))</f>
        <v>0</v>
      </c>
      <c r="I38">
        <f>INDEX(DATA!$A:$A, MATCH(FINDOrigin!I39,DATA!$B:$B,))</f>
        <v>0</v>
      </c>
      <c r="J38">
        <f>INDEX(DATA!$A:$A, MATCH(FINDOrigin!J39,DATA!$B:$B,))</f>
        <v>0</v>
      </c>
      <c r="K38">
        <f>INDEX(DATA!$A:$A, MATCH(FINDOrigin!K39,DATA!$B:$B,))</f>
        <v>0</v>
      </c>
    </row>
    <row r="39" spans="1:11" x14ac:dyDescent="0.25">
      <c r="A39">
        <f>INDEX(DATA!$E:$E, MATCH(FINDOrigin!A40,DATA!$F:$F,))</f>
        <v>0</v>
      </c>
      <c r="B39">
        <f>FINDOrigin!B40</f>
        <v>7</v>
      </c>
      <c r="C39">
        <f>INDEX(DATA!$C:$C, MATCH(FINDOrigin!C40,DATA!$D:$D,))</f>
        <v>0</v>
      </c>
      <c r="D39">
        <f>INDEX(DATA!$A:$A, MATCH(FINDOrigin!D40,DATA!$B:$B,))</f>
        <v>5</v>
      </c>
      <c r="E39">
        <f>INDEX(DATA!$A:$A, MATCH(FINDOrigin!E40,DATA!$B:$B,))</f>
        <v>12</v>
      </c>
      <c r="F39">
        <f>INDEX(DATA!$A:$A, MATCH(FINDOrigin!F40,DATA!$B:$B,))</f>
        <v>6</v>
      </c>
      <c r="G39">
        <f>INDEX(DATA!$A:$A, MATCH(FINDOrigin!G40,DATA!$B:$B,))</f>
        <v>44</v>
      </c>
      <c r="H39">
        <f>INDEX(DATA!$A:$A, MATCH(FINDOrigin!H40,DATA!$B:$B,))</f>
        <v>0</v>
      </c>
      <c r="I39">
        <f>INDEX(DATA!$A:$A, MATCH(FINDOrigin!I40,DATA!$B:$B,))</f>
        <v>0</v>
      </c>
      <c r="J39">
        <f>INDEX(DATA!$A:$A, MATCH(FINDOrigin!J40,DATA!$B:$B,))</f>
        <v>0</v>
      </c>
      <c r="K39">
        <f>INDEX(DATA!$A:$A, MATCH(FINDOrigin!K40,DATA!$B:$B,))</f>
        <v>0</v>
      </c>
    </row>
    <row r="40" spans="1:11" x14ac:dyDescent="0.25">
      <c r="A40">
        <f>INDEX(DATA!$E:$E, MATCH(FINDOrigin!A41,DATA!$F:$F,))</f>
        <v>0</v>
      </c>
      <c r="B40">
        <f>FINDOrigin!B41</f>
        <v>7</v>
      </c>
      <c r="C40">
        <f>INDEX(DATA!$C:$C, MATCH(FINDOrigin!C41,DATA!$D:$D,))</f>
        <v>0</v>
      </c>
      <c r="D40">
        <f>INDEX(DATA!$A:$A, MATCH(FINDOrigin!D41,DATA!$B:$B,))</f>
        <v>44</v>
      </c>
      <c r="E40">
        <f>INDEX(DATA!$A:$A, MATCH(FINDOrigin!E41,DATA!$B:$B,))</f>
        <v>109</v>
      </c>
      <c r="F40">
        <f>INDEX(DATA!$A:$A, MATCH(FINDOrigin!F41,DATA!$B:$B,))</f>
        <v>0</v>
      </c>
      <c r="G40">
        <f>INDEX(DATA!$A:$A, MATCH(FINDOrigin!G41,DATA!$B:$B,))</f>
        <v>0</v>
      </c>
      <c r="H40">
        <f>INDEX(DATA!$A:$A, MATCH(FINDOrigin!H41,DATA!$B:$B,))</f>
        <v>0</v>
      </c>
      <c r="I40">
        <f>INDEX(DATA!$A:$A, MATCH(FINDOrigin!I41,DATA!$B:$B,))</f>
        <v>0</v>
      </c>
      <c r="J40">
        <f>INDEX(DATA!$A:$A, MATCH(FINDOrigin!J41,DATA!$B:$B,))</f>
        <v>0</v>
      </c>
      <c r="K40">
        <f>INDEX(DATA!$A:$A, MATCH(FINDOrigin!K41,DATA!$B:$B,))</f>
        <v>0</v>
      </c>
    </row>
    <row r="41" spans="1:11" x14ac:dyDescent="0.25">
      <c r="A41">
        <f>INDEX(DATA!$E:$E, MATCH(FINDOrigin!A42,DATA!$F:$F,))</f>
        <v>3</v>
      </c>
      <c r="B41">
        <f>FINDOrigin!B42</f>
        <v>7</v>
      </c>
      <c r="C41">
        <f>INDEX(DATA!$C:$C, MATCH(FINDOrigin!C42,DATA!$D:$D,))</f>
        <v>0</v>
      </c>
      <c r="D41">
        <f>INDEX(DATA!$A:$A, MATCH(FINDOrigin!D42,DATA!$B:$B,))</f>
        <v>1</v>
      </c>
      <c r="E41">
        <f>INDEX(DATA!$A:$A, MATCH(FINDOrigin!E42,DATA!$B:$B,))</f>
        <v>1</v>
      </c>
      <c r="F41">
        <f>INDEX(DATA!$A:$A, MATCH(FINDOrigin!F42,DATA!$B:$B,))</f>
        <v>1</v>
      </c>
      <c r="G41">
        <f>INDEX(DATA!$A:$A, MATCH(FINDOrigin!G42,DATA!$B:$B,))</f>
        <v>1</v>
      </c>
      <c r="H41">
        <f>INDEX(DATA!$A:$A, MATCH(FINDOrigin!H42,DATA!$B:$B,))</f>
        <v>1</v>
      </c>
      <c r="I41">
        <f>INDEX(DATA!$A:$A, MATCH(FINDOrigin!I42,DATA!$B:$B,))</f>
        <v>1</v>
      </c>
      <c r="J41">
        <f>INDEX(DATA!$A:$A, MATCH(FINDOrigin!J42,DATA!$B:$B,))</f>
        <v>1</v>
      </c>
      <c r="K41">
        <f>INDEX(DATA!$A:$A, MATCH(FINDOrigin!K42,DATA!$B:$B,))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32E93-B691-4469-B541-5AA78010B494}">
  <dimension ref="A1:K42"/>
  <sheetViews>
    <sheetView tabSelected="1" topLeftCell="A7" workbookViewId="0">
      <selection activeCell="M12" sqref="M12"/>
    </sheetView>
  </sheetViews>
  <sheetFormatPr defaultRowHeight="15" x14ac:dyDescent="0.25"/>
  <cols>
    <col min="1" max="1" width="14.85546875" customWidth="1"/>
    <col min="3" max="3" width="10.42578125" customWidth="1"/>
  </cols>
  <sheetData>
    <row r="1" spans="1:11" s="4" customFormat="1" ht="15.75" x14ac:dyDescent="0.25">
      <c r="A1" s="5" t="s">
        <v>118</v>
      </c>
      <c r="B1" s="5" t="s">
        <v>0</v>
      </c>
      <c r="C1" s="5" t="s">
        <v>117</v>
      </c>
      <c r="D1" s="5" t="s">
        <v>109</v>
      </c>
      <c r="E1" s="5" t="s">
        <v>110</v>
      </c>
      <c r="F1" s="5" t="s">
        <v>111</v>
      </c>
      <c r="G1" s="5" t="s">
        <v>112</v>
      </c>
      <c r="H1" s="5" t="s">
        <v>113</v>
      </c>
      <c r="I1" s="5" t="s">
        <v>114</v>
      </c>
      <c r="J1" s="5" t="s">
        <v>115</v>
      </c>
      <c r="K1" s="5" t="s">
        <v>116</v>
      </c>
    </row>
    <row r="2" spans="1:11" x14ac:dyDescent="0.25">
      <c r="A2" t="s">
        <v>129</v>
      </c>
      <c r="B2">
        <v>0</v>
      </c>
      <c r="C2" t="s">
        <v>133</v>
      </c>
      <c r="D2" t="s">
        <v>6</v>
      </c>
      <c r="E2" t="s">
        <v>21</v>
      </c>
      <c r="F2" t="s">
        <v>5</v>
      </c>
      <c r="G2" t="s">
        <v>1</v>
      </c>
    </row>
    <row r="3" spans="1:11" x14ac:dyDescent="0.25">
      <c r="A3" t="s">
        <v>126</v>
      </c>
      <c r="B3">
        <v>0</v>
      </c>
      <c r="C3" t="s">
        <v>121</v>
      </c>
      <c r="D3" t="s">
        <v>3</v>
      </c>
    </row>
    <row r="4" spans="1:11" x14ac:dyDescent="0.25">
      <c r="A4" t="s">
        <v>126</v>
      </c>
      <c r="B4">
        <v>0</v>
      </c>
      <c r="C4" t="s">
        <v>122</v>
      </c>
      <c r="D4" t="s">
        <v>5</v>
      </c>
      <c r="E4" t="s">
        <v>21</v>
      </c>
      <c r="F4" t="s">
        <v>6</v>
      </c>
    </row>
    <row r="5" spans="1:11" x14ac:dyDescent="0.25">
      <c r="A5" t="s">
        <v>127</v>
      </c>
      <c r="B5">
        <v>1</v>
      </c>
      <c r="D5" t="s">
        <v>5</v>
      </c>
      <c r="E5" t="s">
        <v>13</v>
      </c>
      <c r="F5" t="s">
        <v>6</v>
      </c>
    </row>
    <row r="6" spans="1:11" x14ac:dyDescent="0.25">
      <c r="A6" t="s">
        <v>127</v>
      </c>
      <c r="B6">
        <v>1</v>
      </c>
      <c r="D6" t="s">
        <v>5</v>
      </c>
      <c r="E6" t="s">
        <v>21</v>
      </c>
      <c r="F6" t="s">
        <v>6</v>
      </c>
    </row>
    <row r="7" spans="1:11" x14ac:dyDescent="0.25">
      <c r="A7" t="s">
        <v>127</v>
      </c>
      <c r="B7">
        <v>1</v>
      </c>
      <c r="D7" t="s">
        <v>6</v>
      </c>
      <c r="E7" t="s">
        <v>12</v>
      </c>
      <c r="F7" t="s">
        <v>5</v>
      </c>
      <c r="G7" t="s">
        <v>44</v>
      </c>
    </row>
    <row r="8" spans="1:11" x14ac:dyDescent="0.25">
      <c r="A8" t="s">
        <v>129</v>
      </c>
      <c r="B8">
        <v>1</v>
      </c>
      <c r="C8" t="s">
        <v>133</v>
      </c>
      <c r="D8" t="s">
        <v>6</v>
      </c>
      <c r="E8" t="s">
        <v>15</v>
      </c>
      <c r="F8" t="s">
        <v>44</v>
      </c>
      <c r="G8" t="s">
        <v>1</v>
      </c>
    </row>
    <row r="9" spans="1:11" x14ac:dyDescent="0.25">
      <c r="A9" t="s">
        <v>126</v>
      </c>
      <c r="B9">
        <v>1</v>
      </c>
      <c r="C9" t="s">
        <v>121</v>
      </c>
      <c r="D9" t="s">
        <v>3</v>
      </c>
    </row>
    <row r="10" spans="1:11" x14ac:dyDescent="0.25">
      <c r="A10" t="s">
        <v>126</v>
      </c>
      <c r="B10">
        <v>1</v>
      </c>
      <c r="C10" t="s">
        <v>122</v>
      </c>
      <c r="D10" t="s">
        <v>5</v>
      </c>
      <c r="E10" t="s">
        <v>15</v>
      </c>
      <c r="F10" t="s">
        <v>44</v>
      </c>
    </row>
    <row r="11" spans="1:11" x14ac:dyDescent="0.25">
      <c r="A11" t="s">
        <v>130</v>
      </c>
      <c r="B11">
        <v>2</v>
      </c>
      <c r="C11" t="s">
        <v>122</v>
      </c>
      <c r="D11" t="s">
        <v>44</v>
      </c>
      <c r="E11" t="s">
        <v>128</v>
      </c>
      <c r="F11" t="s">
        <v>1</v>
      </c>
    </row>
    <row r="12" spans="1:11" x14ac:dyDescent="0.25">
      <c r="A12" t="s">
        <v>131</v>
      </c>
      <c r="B12">
        <v>2</v>
      </c>
      <c r="C12" t="s">
        <v>121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</row>
    <row r="13" spans="1:11" x14ac:dyDescent="0.25">
      <c r="A13" t="s">
        <v>127</v>
      </c>
      <c r="B13">
        <v>3</v>
      </c>
      <c r="D13" t="s">
        <v>5</v>
      </c>
      <c r="E13" t="s">
        <v>62</v>
      </c>
      <c r="F13" t="s">
        <v>13</v>
      </c>
      <c r="G13" t="s">
        <v>6</v>
      </c>
    </row>
    <row r="14" spans="1:11" x14ac:dyDescent="0.25">
      <c r="A14" t="s">
        <v>127</v>
      </c>
      <c r="B14">
        <v>3</v>
      </c>
      <c r="D14" t="s">
        <v>6</v>
      </c>
      <c r="E14" t="s">
        <v>21</v>
      </c>
      <c r="F14" t="s">
        <v>5</v>
      </c>
      <c r="G14" t="s">
        <v>128</v>
      </c>
      <c r="H14" t="s">
        <v>5</v>
      </c>
      <c r="I14" t="s">
        <v>21</v>
      </c>
      <c r="J14" t="s">
        <v>6</v>
      </c>
    </row>
    <row r="15" spans="1:11" x14ac:dyDescent="0.25">
      <c r="A15" t="s">
        <v>127</v>
      </c>
      <c r="B15">
        <v>3</v>
      </c>
      <c r="D15" t="s">
        <v>6</v>
      </c>
      <c r="E15" t="s">
        <v>10</v>
      </c>
      <c r="F15" t="s">
        <v>15</v>
      </c>
      <c r="G15" t="s">
        <v>88</v>
      </c>
      <c r="H15" t="s">
        <v>107</v>
      </c>
      <c r="I15" t="s">
        <v>1</v>
      </c>
    </row>
    <row r="16" spans="1:11" x14ac:dyDescent="0.25">
      <c r="A16" t="s">
        <v>127</v>
      </c>
      <c r="B16">
        <v>3</v>
      </c>
      <c r="D16" t="s">
        <v>5</v>
      </c>
      <c r="E16" t="s">
        <v>15</v>
      </c>
      <c r="F16" t="s">
        <v>88</v>
      </c>
      <c r="G16" t="s">
        <v>107</v>
      </c>
    </row>
    <row r="17" spans="1:11" x14ac:dyDescent="0.25">
      <c r="A17" t="s">
        <v>132</v>
      </c>
      <c r="B17">
        <v>3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</row>
    <row r="18" spans="1:11" x14ac:dyDescent="0.25">
      <c r="A18" t="s">
        <v>127</v>
      </c>
      <c r="B18">
        <v>4</v>
      </c>
      <c r="D18" t="s">
        <v>5</v>
      </c>
      <c r="E18" t="s">
        <v>15</v>
      </c>
      <c r="F18" t="s">
        <v>37</v>
      </c>
    </row>
    <row r="19" spans="1:11" x14ac:dyDescent="0.25">
      <c r="A19" t="s">
        <v>127</v>
      </c>
      <c r="B19">
        <v>4</v>
      </c>
      <c r="D19" t="s">
        <v>5</v>
      </c>
      <c r="E19" t="s">
        <v>15</v>
      </c>
      <c r="F19" t="s">
        <v>58</v>
      </c>
    </row>
    <row r="20" spans="1:11" x14ac:dyDescent="0.25">
      <c r="A20" t="s">
        <v>127</v>
      </c>
      <c r="B20">
        <v>4</v>
      </c>
      <c r="D20" t="s">
        <v>58</v>
      </c>
      <c r="E20" t="s">
        <v>15</v>
      </c>
      <c r="F20" t="s">
        <v>61</v>
      </c>
      <c r="G20" t="s">
        <v>44</v>
      </c>
    </row>
    <row r="21" spans="1:11" x14ac:dyDescent="0.25">
      <c r="A21" t="s">
        <v>127</v>
      </c>
      <c r="B21">
        <v>4</v>
      </c>
      <c r="D21" t="s">
        <v>61</v>
      </c>
      <c r="E21" t="s">
        <v>44</v>
      </c>
      <c r="F21" t="s">
        <v>61</v>
      </c>
      <c r="G21" t="s">
        <v>44</v>
      </c>
      <c r="H21" t="s">
        <v>61</v>
      </c>
      <c r="I21" t="s">
        <v>44</v>
      </c>
      <c r="J21" t="s">
        <v>128</v>
      </c>
      <c r="K21" t="s">
        <v>44</v>
      </c>
    </row>
    <row r="22" spans="1:11" x14ac:dyDescent="0.25">
      <c r="A22" t="s">
        <v>127</v>
      </c>
      <c r="B22">
        <v>4</v>
      </c>
      <c r="D22" t="s">
        <v>61</v>
      </c>
      <c r="E22" t="s">
        <v>44</v>
      </c>
      <c r="F22" t="str">
        <f>"1"</f>
        <v>1</v>
      </c>
      <c r="G22" t="s">
        <v>128</v>
      </c>
    </row>
    <row r="23" spans="1:11" x14ac:dyDescent="0.25">
      <c r="A23" t="s">
        <v>132</v>
      </c>
      <c r="B23">
        <v>4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</row>
    <row r="24" spans="1:11" x14ac:dyDescent="0.25">
      <c r="A24" t="s">
        <v>127</v>
      </c>
      <c r="B24">
        <v>4</v>
      </c>
      <c r="D24" t="s">
        <v>61</v>
      </c>
      <c r="E24" t="s">
        <v>44</v>
      </c>
      <c r="F24" t="str">
        <f>"2"</f>
        <v>2</v>
      </c>
      <c r="G24" t="s">
        <v>128</v>
      </c>
    </row>
    <row r="25" spans="1:11" x14ac:dyDescent="0.25">
      <c r="A25" t="s">
        <v>132</v>
      </c>
      <c r="B25">
        <v>4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</row>
    <row r="26" spans="1:11" x14ac:dyDescent="0.25">
      <c r="A26" t="s">
        <v>127</v>
      </c>
      <c r="B26">
        <v>4</v>
      </c>
      <c r="D26" t="s">
        <v>61</v>
      </c>
      <c r="E26" t="s">
        <v>44</v>
      </c>
      <c r="F26" t="str">
        <f>"3"</f>
        <v>3</v>
      </c>
      <c r="G26" t="s">
        <v>128</v>
      </c>
    </row>
    <row r="27" spans="1:11" x14ac:dyDescent="0.25">
      <c r="A27" t="s">
        <v>132</v>
      </c>
      <c r="B27">
        <v>4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</row>
    <row r="28" spans="1:11" x14ac:dyDescent="0.25">
      <c r="A28" t="s">
        <v>129</v>
      </c>
      <c r="B28">
        <v>4</v>
      </c>
      <c r="C28" t="s">
        <v>133</v>
      </c>
      <c r="D28" t="s">
        <v>37</v>
      </c>
      <c r="E28" t="s">
        <v>6</v>
      </c>
      <c r="F28" t="s">
        <v>66</v>
      </c>
      <c r="G28" t="s">
        <v>1</v>
      </c>
    </row>
    <row r="29" spans="1:11" x14ac:dyDescent="0.25">
      <c r="A29" t="s">
        <v>126</v>
      </c>
      <c r="B29">
        <v>4</v>
      </c>
      <c r="C29" t="s">
        <v>121</v>
      </c>
      <c r="D29" t="s">
        <v>3</v>
      </c>
    </row>
    <row r="30" spans="1:11" x14ac:dyDescent="0.25">
      <c r="A30" t="s">
        <v>126</v>
      </c>
      <c r="B30">
        <v>4</v>
      </c>
      <c r="C30" t="s">
        <v>122</v>
      </c>
      <c r="D30" t="s">
        <v>37</v>
      </c>
      <c r="E30" t="s">
        <v>66</v>
      </c>
    </row>
    <row r="31" spans="1:11" x14ac:dyDescent="0.25">
      <c r="A31" t="s">
        <v>127</v>
      </c>
      <c r="B31">
        <v>5</v>
      </c>
      <c r="D31" t="s">
        <v>44</v>
      </c>
      <c r="E31" t="s">
        <v>2</v>
      </c>
      <c r="F31" t="s">
        <v>66</v>
      </c>
      <c r="G31" t="s">
        <v>24</v>
      </c>
      <c r="H31" t="s">
        <v>24</v>
      </c>
    </row>
    <row r="32" spans="1:11" x14ac:dyDescent="0.25">
      <c r="A32" t="s">
        <v>127</v>
      </c>
      <c r="B32">
        <v>5</v>
      </c>
      <c r="D32" t="s">
        <v>12</v>
      </c>
      <c r="E32" t="s">
        <v>5</v>
      </c>
      <c r="F32" t="s">
        <v>66</v>
      </c>
      <c r="G32" t="s">
        <v>44</v>
      </c>
    </row>
    <row r="33" spans="1:11" x14ac:dyDescent="0.25">
      <c r="A33" t="s">
        <v>130</v>
      </c>
      <c r="B33">
        <v>5</v>
      </c>
      <c r="D33" t="s">
        <v>44</v>
      </c>
      <c r="E33" t="s">
        <v>128</v>
      </c>
      <c r="F33" t="s">
        <v>1</v>
      </c>
    </row>
    <row r="34" spans="1:11" x14ac:dyDescent="0.25">
      <c r="A34" t="s">
        <v>131</v>
      </c>
      <c r="B34">
        <v>5</v>
      </c>
      <c r="C34" t="s">
        <v>121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</row>
    <row r="35" spans="1:11" x14ac:dyDescent="0.25">
      <c r="A35" t="s">
        <v>127</v>
      </c>
      <c r="B35">
        <v>6</v>
      </c>
      <c r="D35" t="s">
        <v>5</v>
      </c>
      <c r="E35" t="s">
        <v>15</v>
      </c>
      <c r="F35" t="s">
        <v>1</v>
      </c>
      <c r="G35" t="s">
        <v>6</v>
      </c>
      <c r="H35" t="s">
        <v>9</v>
      </c>
      <c r="I35" t="s">
        <v>98</v>
      </c>
      <c r="J35" t="s">
        <v>5</v>
      </c>
    </row>
    <row r="36" spans="1:11" x14ac:dyDescent="0.25">
      <c r="A36" t="s">
        <v>127</v>
      </c>
      <c r="B36">
        <v>6</v>
      </c>
      <c r="D36" t="s">
        <v>6</v>
      </c>
      <c r="E36" t="s">
        <v>134</v>
      </c>
      <c r="F36" t="s">
        <v>44</v>
      </c>
    </row>
    <row r="37" spans="1:11" x14ac:dyDescent="0.25">
      <c r="A37" t="s">
        <v>127</v>
      </c>
      <c r="B37">
        <v>6</v>
      </c>
      <c r="D37" t="s">
        <v>5</v>
      </c>
      <c r="E37" t="s">
        <v>2</v>
      </c>
      <c r="F37" t="s">
        <v>15</v>
      </c>
      <c r="G37" t="s">
        <v>5</v>
      </c>
      <c r="H37" t="s">
        <v>12</v>
      </c>
      <c r="I37" t="s">
        <v>6</v>
      </c>
      <c r="J37" t="s">
        <v>44</v>
      </c>
    </row>
    <row r="38" spans="1:11" x14ac:dyDescent="0.25">
      <c r="A38" t="s">
        <v>127</v>
      </c>
      <c r="B38">
        <v>6</v>
      </c>
      <c r="D38" t="s">
        <v>5</v>
      </c>
      <c r="E38" t="s">
        <v>10</v>
      </c>
      <c r="F38" t="s">
        <v>15</v>
      </c>
      <c r="G38" t="s">
        <v>6</v>
      </c>
    </row>
    <row r="39" spans="1:11" x14ac:dyDescent="0.25">
      <c r="A39" t="s">
        <v>127</v>
      </c>
      <c r="B39">
        <v>7</v>
      </c>
      <c r="D39" t="s">
        <v>5</v>
      </c>
      <c r="E39" t="s">
        <v>13</v>
      </c>
      <c r="F39" t="s">
        <v>6</v>
      </c>
    </row>
    <row r="40" spans="1:11" x14ac:dyDescent="0.25">
      <c r="A40" t="s">
        <v>127</v>
      </c>
      <c r="B40">
        <v>7</v>
      </c>
      <c r="D40" t="s">
        <v>5</v>
      </c>
      <c r="E40" t="s">
        <v>12</v>
      </c>
      <c r="F40" t="s">
        <v>6</v>
      </c>
      <c r="G40" t="s">
        <v>44</v>
      </c>
    </row>
    <row r="41" spans="1:11" x14ac:dyDescent="0.25">
      <c r="A41" t="s">
        <v>127</v>
      </c>
      <c r="B41">
        <v>7</v>
      </c>
      <c r="D41" t="s">
        <v>44</v>
      </c>
      <c r="E41" t="s">
        <v>128</v>
      </c>
    </row>
    <row r="42" spans="1:11" x14ac:dyDescent="0.25">
      <c r="A42" t="s">
        <v>132</v>
      </c>
      <c r="B42">
        <v>7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0569825-1873-4FEB-B11F-4921D92ABB9A}">
          <x14:formula1>
            <xm:f>DATA!$B$4:$B$123</xm:f>
          </x14:formula1>
          <xm:sqref>D77:K582 D2:K42</xm:sqref>
        </x14:dataValidation>
        <x14:dataValidation type="list" allowBlank="1" showInputMessage="1" showErrorMessage="1" xr:uid="{49DEB12D-8CAC-4557-9E3B-E623FEA088A2}">
          <x14:formula1>
            <xm:f>DATA!$D$4:$D$8</xm:f>
          </x14:formula1>
          <xm:sqref>C77:C1048576 C2:C42</xm:sqref>
        </x14:dataValidation>
        <x14:dataValidation type="list" allowBlank="1" showInputMessage="1" showErrorMessage="1" xr:uid="{78BC8B1E-30E9-4D6A-B95A-C4062500DE24}">
          <x14:formula1>
            <xm:f>DATA!$F$3:$F$8</xm:f>
          </x14:formula1>
          <xm:sqref>A77:A582 A2:A42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FindMission</vt:lpstr>
      <vt:lpstr>FINDOrigin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2019-04-09T20:34:42Z</dcterms:modified>
</cp:coreProperties>
</file>