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lianzell/Desktop/CS502_SUBMISSION/"/>
    </mc:Choice>
  </mc:AlternateContent>
  <xr:revisionPtr revIDLastSave="0" documentId="13_ncr:1_{3A50578E-8C8A-FE47-8B7E-7070C9B404C1}" xr6:coauthVersionLast="47" xr6:coauthVersionMax="47" xr10:uidLastSave="{00000000-0000-0000-0000-000000000000}"/>
  <bookViews>
    <workbookView xWindow="0" yWindow="760" windowWidth="30240" windowHeight="17300" activeTab="1" xr2:uid="{4591BD1D-650A-4B43-9DF4-A01C78A19F09}"/>
  </bookViews>
  <sheets>
    <sheet name="FINAL_SEG" sheetId="23" r:id="rId1"/>
    <sheet name="FINAL_CLASS" sheetId="2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3" l="1"/>
  <c r="C12" i="23" s="1"/>
  <c r="C10" i="23"/>
  <c r="D11" i="23"/>
  <c r="D12" i="23" s="1"/>
  <c r="D10" i="23"/>
  <c r="D6" i="23"/>
  <c r="D7" i="23" s="1"/>
  <c r="D5" i="23"/>
  <c r="C6" i="23"/>
  <c r="C7" i="23" s="1"/>
  <c r="C5" i="23"/>
  <c r="F11" i="24"/>
  <c r="F12" i="24" s="1"/>
  <c r="E11" i="24"/>
  <c r="E12" i="24" s="1"/>
  <c r="D11" i="24"/>
  <c r="D12" i="24" s="1"/>
  <c r="C11" i="24"/>
  <c r="C12" i="24" s="1"/>
  <c r="F10" i="24"/>
  <c r="E10" i="24"/>
  <c r="D10" i="24"/>
  <c r="C10" i="24"/>
  <c r="F6" i="24"/>
  <c r="F7" i="24" s="1"/>
  <c r="E6" i="24"/>
  <c r="E7" i="24" s="1"/>
  <c r="D6" i="24"/>
  <c r="D7" i="24" s="1"/>
  <c r="C6" i="24"/>
  <c r="C7" i="24" s="1"/>
  <c r="F5" i="24"/>
  <c r="E5" i="24"/>
  <c r="D5" i="24"/>
  <c r="C5" i="24"/>
  <c r="F31" i="24"/>
  <c r="F32" i="24" s="1"/>
  <c r="E31" i="24"/>
  <c r="E32" i="24" s="1"/>
  <c r="D31" i="24"/>
  <c r="D32" i="24" s="1"/>
  <c r="C31" i="24"/>
  <c r="C32" i="24" s="1"/>
  <c r="F30" i="24"/>
  <c r="E30" i="24"/>
  <c r="D30" i="24"/>
  <c r="C30" i="24"/>
  <c r="F26" i="24"/>
  <c r="F27" i="24" s="1"/>
  <c r="E26" i="24"/>
  <c r="E27" i="24" s="1"/>
  <c r="D26" i="24"/>
  <c r="D27" i="24" s="1"/>
  <c r="C26" i="24"/>
  <c r="C27" i="24" s="1"/>
  <c r="F25" i="24"/>
  <c r="E25" i="24"/>
  <c r="D25" i="24"/>
  <c r="C25" i="24"/>
  <c r="F21" i="24"/>
  <c r="F22" i="24" s="1"/>
  <c r="E21" i="24"/>
  <c r="E22" i="24" s="1"/>
  <c r="D21" i="24"/>
  <c r="D22" i="24" s="1"/>
  <c r="C21" i="24"/>
  <c r="C22" i="24" s="1"/>
  <c r="F20" i="24"/>
  <c r="E20" i="24"/>
  <c r="D20" i="24"/>
  <c r="C20" i="24"/>
  <c r="F16" i="24"/>
  <c r="F17" i="24" s="1"/>
  <c r="E16" i="24"/>
  <c r="E17" i="24" s="1"/>
  <c r="D16" i="24"/>
  <c r="D17" i="24" s="1"/>
  <c r="C16" i="24"/>
  <c r="C17" i="24" s="1"/>
  <c r="F15" i="24"/>
  <c r="E15" i="24"/>
  <c r="D15" i="24"/>
  <c r="C15" i="24"/>
  <c r="D31" i="23"/>
  <c r="D32" i="23" s="1"/>
  <c r="C31" i="23"/>
  <c r="C32" i="23" s="1"/>
  <c r="D30" i="23"/>
  <c r="C30" i="23"/>
  <c r="D26" i="23"/>
  <c r="D27" i="23" s="1"/>
  <c r="C26" i="23"/>
  <c r="C27" i="23" s="1"/>
  <c r="D25" i="23"/>
  <c r="C25" i="23"/>
  <c r="D21" i="23"/>
  <c r="D22" i="23" s="1"/>
  <c r="C21" i="23"/>
  <c r="C22" i="23" s="1"/>
  <c r="D20" i="23"/>
  <c r="C20" i="23"/>
  <c r="D16" i="23"/>
  <c r="D17" i="23" s="1"/>
  <c r="C16" i="23"/>
  <c r="C17" i="23" s="1"/>
  <c r="D15" i="23"/>
  <c r="C15" i="23"/>
</calcChain>
</file>

<file path=xl/sharedStrings.xml><?xml version="1.0" encoding="utf-8"?>
<sst xmlns="http://schemas.openxmlformats.org/spreadsheetml/2006/main" count="78" uniqueCount="24">
  <si>
    <t>simple_cnn</t>
  </si>
  <si>
    <t>unet++</t>
  </si>
  <si>
    <t>specificity</t>
  </si>
  <si>
    <t>sensitivity</t>
  </si>
  <si>
    <t>acc</t>
  </si>
  <si>
    <t>f1-score</t>
  </si>
  <si>
    <t>dice</t>
  </si>
  <si>
    <t>resnet50</t>
  </si>
  <si>
    <t>unet</t>
  </si>
  <si>
    <t>unet++ &amp; proc.</t>
  </si>
  <si>
    <t>HAM10000</t>
  </si>
  <si>
    <t>TEST 1</t>
  </si>
  <si>
    <t>TEST 2</t>
  </si>
  <si>
    <t>TEST 3</t>
  </si>
  <si>
    <t>MEAN</t>
  </si>
  <si>
    <t>STD</t>
  </si>
  <si>
    <t>ALPHA</t>
  </si>
  <si>
    <t>CONF</t>
  </si>
  <si>
    <t>resnet50 B.</t>
  </si>
  <si>
    <t>resnet34 B.</t>
  </si>
  <si>
    <t>resnet18 B.</t>
  </si>
  <si>
    <t>40 epchs</t>
  </si>
  <si>
    <t>random</t>
  </si>
  <si>
    <t>const. neg.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</si>
</sst>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10" fontId="0" fillId="0" borderId="0" xfId="1" applyNumberFormat="1" applyFont="1" applyAlignment="1"/>
    <xf numFmtId="0" fontId="3" fillId="0" borderId="0" xfId="0" applyFont="1"/>
    <xf numFmtId="10" fontId="0" fillId="0" borderId="0" xfId="1" quotePrefix="1" applyNumberFormat="1" applyFont="1"/>
    <xf numFmtId="0" fontId="2" fillId="0" borderId="1" xfId="0" applyFont="1" applyBorder="1"/>
    <xf numFmtId="10" fontId="2" fillId="0" borderId="2" xfId="1" applyNumberFormat="1" applyFont="1" applyBorder="1"/>
    <xf numFmtId="10" fontId="2" fillId="0" borderId="3" xfId="1" applyNumberFormat="1" applyFont="1" applyBorder="1"/>
  </cellXfs>
  <cellStyles count="2"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E17C-0835-C946-A84D-02EAD90A8634}">
  <dimension ref="A1:J32"/>
  <sheetViews>
    <sheetView workbookViewId="0">
      <selection activeCell="D10" sqref="D10"/>
    </sheetView>
  </sheetViews>
  <sheetFormatPr baseColWidth="10" defaultRowHeight="16" x14ac:dyDescent="0.2"/>
  <cols>
    <col min="2" max="2" width="13.1640625" bestFit="1" customWidth="1"/>
    <col min="3" max="8" width="10.83203125" style="1"/>
  </cols>
  <sheetData>
    <row r="1" spans="1:10" x14ac:dyDescent="0.2">
      <c r="A1" t="s">
        <v>10</v>
      </c>
    </row>
    <row r="2" spans="1:10" x14ac:dyDescent="0.2">
      <c r="A2" t="s">
        <v>21</v>
      </c>
      <c r="C2" s="2" t="s">
        <v>11</v>
      </c>
      <c r="D2" s="2"/>
      <c r="E2" s="2" t="s">
        <v>12</v>
      </c>
      <c r="F2" s="2"/>
      <c r="G2" s="2" t="s">
        <v>13</v>
      </c>
      <c r="H2" s="2"/>
      <c r="J2" t="s">
        <v>16</v>
      </c>
    </row>
    <row r="3" spans="1:10" x14ac:dyDescent="0.2">
      <c r="C3" s="1" t="s">
        <v>4</v>
      </c>
      <c r="D3" s="1" t="s">
        <v>6</v>
      </c>
      <c r="E3" s="1" t="s">
        <v>4</v>
      </c>
      <c r="F3" s="1" t="s">
        <v>6</v>
      </c>
      <c r="G3" s="1" t="s">
        <v>4</v>
      </c>
      <c r="H3" s="1" t="s">
        <v>6</v>
      </c>
      <c r="J3">
        <v>0.04</v>
      </c>
    </row>
    <row r="4" spans="1:10" x14ac:dyDescent="0.2">
      <c r="B4" t="s">
        <v>22</v>
      </c>
      <c r="C4" s="1">
        <v>0.49780000000000002</v>
      </c>
      <c r="D4" s="1">
        <v>0.31090000000000001</v>
      </c>
      <c r="E4" s="1">
        <v>0.51249999999999996</v>
      </c>
      <c r="F4" s="1">
        <v>0.3417</v>
      </c>
      <c r="G4" s="1">
        <v>0.50570000000000004</v>
      </c>
      <c r="H4" s="1">
        <v>0.3291</v>
      </c>
    </row>
    <row r="5" spans="1:10" x14ac:dyDescent="0.2">
      <c r="B5" s="5" t="s">
        <v>14</v>
      </c>
      <c r="C5" s="6">
        <f>AVERAGE(C4,E4,G4)</f>
        <v>0.5053333333333333</v>
      </c>
      <c r="D5" s="7">
        <f>AVERAGE(D4,F4,H4)</f>
        <v>0.32723333333333332</v>
      </c>
    </row>
    <row r="6" spans="1:10" x14ac:dyDescent="0.2">
      <c r="B6" t="s">
        <v>15</v>
      </c>
      <c r="C6" s="1">
        <f>_xlfn.STDEV.P(C4,E4,G4)</f>
        <v>6.0068479439904189E-3</v>
      </c>
      <c r="D6" s="1">
        <f>_xlfn.STDEV.P(D4,F4,H4)</f>
        <v>1.264313603853446E-2</v>
      </c>
    </row>
    <row r="7" spans="1:10" x14ac:dyDescent="0.2">
      <c r="B7" s="5" t="s">
        <v>17</v>
      </c>
      <c r="C7" s="6">
        <f>CONFIDENCE(J3,C6,3)</f>
        <v>7.1225147480615944E-3</v>
      </c>
      <c r="D7" s="7">
        <f>CONFIDENCE(J3,D6,3)</f>
        <v>1.4991377130879871E-2</v>
      </c>
    </row>
    <row r="9" spans="1:10" x14ac:dyDescent="0.2">
      <c r="B9" t="s">
        <v>23</v>
      </c>
      <c r="C9" s="1">
        <v>0.73280000000000001</v>
      </c>
      <c r="D9" s="1">
        <v>1E-4</v>
      </c>
      <c r="E9" s="1">
        <v>0.71850000000000003</v>
      </c>
      <c r="F9" s="1">
        <v>0</v>
      </c>
      <c r="G9" s="1">
        <v>0.74329999999999996</v>
      </c>
      <c r="H9" s="1">
        <v>1E-4</v>
      </c>
    </row>
    <row r="10" spans="1:10" x14ac:dyDescent="0.2">
      <c r="B10" s="5" t="s">
        <v>14</v>
      </c>
      <c r="C10" s="6">
        <f>AVERAGE(C9,E9,G9)</f>
        <v>0.73153333333333326</v>
      </c>
      <c r="D10" s="7">
        <f>AVERAGE(D9,F9,H9)</f>
        <v>6.666666666666667E-5</v>
      </c>
    </row>
    <row r="11" spans="1:10" x14ac:dyDescent="0.2">
      <c r="B11" t="s">
        <v>15</v>
      </c>
      <c r="C11" s="1">
        <f>_xlfn.STDEV.P(C9,E9,G9)</f>
        <v>1.0164098036170664E-2</v>
      </c>
      <c r="D11" s="1">
        <f>_xlfn.STDEV.P(D9,F9,H9)</f>
        <v>4.7140452079103176E-5</v>
      </c>
    </row>
    <row r="12" spans="1:10" x14ac:dyDescent="0.2">
      <c r="B12" s="5" t="s">
        <v>17</v>
      </c>
      <c r="C12" s="6">
        <f>CONFIDENCE(J3,C11,3)</f>
        <v>1.2051901236454023E-2</v>
      </c>
      <c r="D12" s="7">
        <f>CONFIDENCE(J3,D11,3)</f>
        <v>5.589596545383084E-5</v>
      </c>
    </row>
    <row r="14" spans="1:10" x14ac:dyDescent="0.2">
      <c r="B14" s="3" t="s">
        <v>0</v>
      </c>
      <c r="C14" s="1">
        <v>0.94769999999999999</v>
      </c>
      <c r="D14" s="1">
        <v>0.89510000000000001</v>
      </c>
      <c r="E14" s="1">
        <v>0.94340000000000002</v>
      </c>
      <c r="F14" s="1">
        <v>0.8891</v>
      </c>
      <c r="G14" s="1">
        <v>0.94279999999999997</v>
      </c>
      <c r="H14" s="1">
        <v>0.8851</v>
      </c>
    </row>
    <row r="15" spans="1:10" x14ac:dyDescent="0.2">
      <c r="B15" s="5" t="s">
        <v>14</v>
      </c>
      <c r="C15" s="6">
        <f>AVERAGE(C14,E14,G14)</f>
        <v>0.94463333333333332</v>
      </c>
      <c r="D15" s="7">
        <f>AVERAGE(D14,F14,H14)</f>
        <v>0.88976666666666659</v>
      </c>
    </row>
    <row r="16" spans="1:10" x14ac:dyDescent="0.2">
      <c r="B16" t="s">
        <v>15</v>
      </c>
      <c r="C16" s="1">
        <f>_xlfn.STDEV.P(C14,E14,G14)</f>
        <v>2.1822516404443868E-3</v>
      </c>
      <c r="D16" s="1">
        <f>_xlfn.STDEV.P(D14,F14,H14)</f>
        <v>4.1096093353126546E-3</v>
      </c>
    </row>
    <row r="17" spans="2:8" x14ac:dyDescent="0.2">
      <c r="B17" s="5" t="s">
        <v>17</v>
      </c>
      <c r="C17" s="6">
        <f>CONFIDENCE(J3,C16,3)</f>
        <v>2.5875666635771836E-3</v>
      </c>
      <c r="D17" s="7">
        <f>CONFIDENCE(J3,D16,3)</f>
        <v>4.8728972952977881E-3</v>
      </c>
    </row>
    <row r="19" spans="2:8" x14ac:dyDescent="0.2">
      <c r="B19" s="3" t="s">
        <v>8</v>
      </c>
      <c r="C19" s="1">
        <v>0.95209999999999995</v>
      </c>
      <c r="D19" s="1">
        <v>0.90900000000000003</v>
      </c>
      <c r="E19" s="1">
        <v>0.94820000000000004</v>
      </c>
      <c r="F19" s="1">
        <v>0.89800000000000002</v>
      </c>
      <c r="G19" s="1">
        <v>0.95130000000000003</v>
      </c>
      <c r="H19" s="1">
        <v>0.90500000000000003</v>
      </c>
    </row>
    <row r="20" spans="2:8" x14ac:dyDescent="0.2">
      <c r="B20" s="5" t="s">
        <v>14</v>
      </c>
      <c r="C20" s="6">
        <f>AVERAGE(C19,E19,G19)</f>
        <v>0.95053333333333345</v>
      </c>
      <c r="D20" s="7">
        <f>AVERAGE(D19,F19,H19)</f>
        <v>0.90399999999999991</v>
      </c>
    </row>
    <row r="21" spans="2:8" x14ac:dyDescent="0.2">
      <c r="B21" t="s">
        <v>15</v>
      </c>
      <c r="C21" s="1">
        <f>_xlfn.STDEV.P(C19,E19,G19)</f>
        <v>1.6819301082056839E-3</v>
      </c>
      <c r="D21" s="1">
        <f>_xlfn.STDEV.P(D19,F19,H19)</f>
        <v>4.5460605656619558E-3</v>
      </c>
    </row>
    <row r="22" spans="2:8" x14ac:dyDescent="0.2">
      <c r="B22" s="5" t="s">
        <v>17</v>
      </c>
      <c r="C22" s="6">
        <f>CONFIDENCE(J3,C21,3)</f>
        <v>1.9943191691557368E-3</v>
      </c>
      <c r="D22" s="7">
        <f>CONFIDENCE(J3,D21,3)</f>
        <v>5.3904116978527204E-3</v>
      </c>
    </row>
    <row r="24" spans="2:8" x14ac:dyDescent="0.2">
      <c r="B24" s="3" t="s">
        <v>1</v>
      </c>
      <c r="C24" s="1">
        <v>0.9556</v>
      </c>
      <c r="D24" s="1">
        <v>0.91949999999999998</v>
      </c>
      <c r="E24" s="1">
        <v>0.95569999999999999</v>
      </c>
      <c r="F24" s="1">
        <v>0.92049999999999998</v>
      </c>
      <c r="G24" s="1">
        <v>0.95220000000000005</v>
      </c>
      <c r="H24" s="1">
        <v>0.91349999999999998</v>
      </c>
    </row>
    <row r="25" spans="2:8" x14ac:dyDescent="0.2">
      <c r="B25" s="5" t="s">
        <v>14</v>
      </c>
      <c r="C25" s="6">
        <f>AVERAGE(C24,E24,G24)</f>
        <v>0.95450000000000002</v>
      </c>
      <c r="D25" s="7">
        <f>AVERAGE(D24,F24,H24)</f>
        <v>0.91783333333333328</v>
      </c>
    </row>
    <row r="26" spans="2:8" x14ac:dyDescent="0.2">
      <c r="B26" t="s">
        <v>15</v>
      </c>
      <c r="C26" s="1">
        <f>_xlfn.STDEV.P(C24,E24,G24)</f>
        <v>1.6268579122549684E-3</v>
      </c>
      <c r="D26" s="1">
        <f>_xlfn.STDEV.P(D24,F24,H24)</f>
        <v>3.0912061651652374E-3</v>
      </c>
    </row>
    <row r="27" spans="2:8" x14ac:dyDescent="0.2">
      <c r="B27" s="5" t="s">
        <v>17</v>
      </c>
      <c r="C27" s="6">
        <f>CONFIDENCE(J3,C26,3)</f>
        <v>1.9290182773195217E-3</v>
      </c>
      <c r="D27" s="7">
        <f>CONFIDENCE(J3,D26,3)</f>
        <v>3.6653435722000431E-3</v>
      </c>
    </row>
    <row r="29" spans="2:8" x14ac:dyDescent="0.2">
      <c r="B29" s="3" t="s">
        <v>9</v>
      </c>
      <c r="C29" s="1">
        <v>0.95660000000000001</v>
      </c>
      <c r="D29" s="1">
        <v>0.92100000000000004</v>
      </c>
      <c r="E29" s="1">
        <v>0.95679999999999998</v>
      </c>
      <c r="F29" s="4">
        <v>0.9234</v>
      </c>
      <c r="G29" s="1">
        <v>0.95309999999999995</v>
      </c>
      <c r="H29" s="1">
        <v>0.91449999999999998</v>
      </c>
    </row>
    <row r="30" spans="2:8" x14ac:dyDescent="0.2">
      <c r="B30" s="5" t="s">
        <v>14</v>
      </c>
      <c r="C30" s="6">
        <f>AVERAGE(C29,E29,G29)</f>
        <v>0.9554999999999999</v>
      </c>
      <c r="D30" s="7">
        <f>AVERAGE(D29,F29,H29)</f>
        <v>0.91963333333333341</v>
      </c>
    </row>
    <row r="31" spans="2:8" x14ac:dyDescent="0.2">
      <c r="B31" t="s">
        <v>15</v>
      </c>
      <c r="C31" s="1">
        <f>_xlfn.STDEV.P(C29,E29,G29)</f>
        <v>1.6990193249833098E-3</v>
      </c>
      <c r="D31" s="1">
        <f>_xlfn.STDEV.P(D29,F29,H29)</f>
        <v>3.7597281225582868E-3</v>
      </c>
    </row>
    <row r="32" spans="2:8" x14ac:dyDescent="0.2">
      <c r="B32" s="5" t="s">
        <v>17</v>
      </c>
      <c r="C32" s="6">
        <f>CONFIDENCE(J3,C31,3)</f>
        <v>2.0145824086561198E-3</v>
      </c>
      <c r="D32" s="7">
        <f>CONFIDENCE(J3,D31,3)</f>
        <v>4.4580317749534897E-3</v>
      </c>
    </row>
  </sheetData>
  <conditionalFormatting sqref="B3">
    <cfRule type="top10" dxfId="9" priority="5" percent="1" bottom="1" rank="10"/>
    <cfRule type="top10" dxfId="8" priority="10" percent="1" rank="10"/>
  </conditionalFormatting>
  <conditionalFormatting sqref="C2:C3">
    <cfRule type="top10" dxfId="7" priority="4" percent="1" bottom="1" rank="10"/>
    <cfRule type="top10" dxfId="6" priority="9" percent="1" rank="10"/>
  </conditionalFormatting>
  <conditionalFormatting sqref="D2:D3">
    <cfRule type="top10" dxfId="5" priority="3" percent="1" bottom="1" rank="10"/>
    <cfRule type="top10" dxfId="4" priority="8" percent="1" rank="10"/>
  </conditionalFormatting>
  <conditionalFormatting sqref="E2:E3">
    <cfRule type="top10" dxfId="3" priority="2" percent="1" bottom="1" rank="10"/>
    <cfRule type="top10" dxfId="2" priority="7" percent="1" rank="10"/>
  </conditionalFormatting>
  <conditionalFormatting sqref="F2:F3">
    <cfRule type="top10" dxfId="1" priority="1" percent="1" bottom="1" rank="10"/>
    <cfRule type="top10" dxfId="0" priority="6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CD2C8-8568-5441-9E63-22E921A01704}">
  <dimension ref="A1:X32"/>
  <sheetViews>
    <sheetView tabSelected="1" workbookViewId="0">
      <selection activeCell="F15" sqref="F15"/>
    </sheetView>
  </sheetViews>
  <sheetFormatPr baseColWidth="10" defaultRowHeight="16" x14ac:dyDescent="0.2"/>
  <cols>
    <col min="3" max="3" width="12.33203125" style="1" customWidth="1"/>
    <col min="4" max="6" width="10.83203125" style="1"/>
  </cols>
  <sheetData>
    <row r="1" spans="1:24" x14ac:dyDescent="0.2">
      <c r="A1" t="s">
        <v>10</v>
      </c>
    </row>
    <row r="2" spans="1:24" x14ac:dyDescent="0.2">
      <c r="A2" t="s">
        <v>21</v>
      </c>
      <c r="C2" s="2" t="s">
        <v>11</v>
      </c>
      <c r="D2" s="2"/>
      <c r="G2" s="2" t="s">
        <v>12</v>
      </c>
      <c r="K2" s="2" t="s">
        <v>13</v>
      </c>
      <c r="L2" s="2"/>
      <c r="N2" s="2"/>
      <c r="P2" t="s">
        <v>16</v>
      </c>
    </row>
    <row r="3" spans="1:24" x14ac:dyDescent="0.2">
      <c r="C3" s="1" t="s">
        <v>4</v>
      </c>
      <c r="D3" s="1" t="s">
        <v>2</v>
      </c>
      <c r="E3" s="1" t="s">
        <v>3</v>
      </c>
      <c r="F3" s="1" t="s">
        <v>5</v>
      </c>
      <c r="G3" s="1" t="s">
        <v>4</v>
      </c>
      <c r="H3" s="1" t="s">
        <v>2</v>
      </c>
      <c r="I3" s="1" t="s">
        <v>3</v>
      </c>
      <c r="J3" s="1" t="s">
        <v>5</v>
      </c>
      <c r="K3" s="1" t="s">
        <v>4</v>
      </c>
      <c r="L3" s="1" t="s">
        <v>2</v>
      </c>
      <c r="M3" s="1" t="s">
        <v>3</v>
      </c>
      <c r="N3" s="1" t="s">
        <v>5</v>
      </c>
      <c r="P3">
        <v>0.04</v>
      </c>
    </row>
    <row r="4" spans="1:24" x14ac:dyDescent="0.2">
      <c r="B4" t="s">
        <v>22</v>
      </c>
      <c r="C4" s="1">
        <v>0.50119999999999998</v>
      </c>
      <c r="D4" s="1">
        <v>0.4904</v>
      </c>
      <c r="E4" s="1">
        <v>0.5333</v>
      </c>
      <c r="F4" s="1">
        <v>0.1918</v>
      </c>
      <c r="G4" s="1">
        <v>0.48680000000000001</v>
      </c>
      <c r="H4" s="1">
        <v>0.51229999999999998</v>
      </c>
      <c r="I4" s="1">
        <v>0.45250000000000001</v>
      </c>
      <c r="J4" s="1">
        <v>0.1681</v>
      </c>
      <c r="K4" s="1">
        <v>0.49280000000000002</v>
      </c>
      <c r="L4" s="1">
        <v>0.4919</v>
      </c>
      <c r="M4" s="1">
        <v>0.4587</v>
      </c>
      <c r="N4" s="1">
        <v>0.1633</v>
      </c>
      <c r="P4" s="1"/>
      <c r="Q4" s="1"/>
      <c r="R4" s="1"/>
      <c r="S4" s="1"/>
    </row>
    <row r="5" spans="1:24" x14ac:dyDescent="0.2">
      <c r="B5" s="5" t="s">
        <v>14</v>
      </c>
      <c r="C5" s="6">
        <f>AVERAGE(C4,G4,K4)</f>
        <v>0.49359999999999998</v>
      </c>
      <c r="D5" s="6">
        <f>AVERAGE(D4,H4,L4)</f>
        <v>0.49819999999999998</v>
      </c>
      <c r="E5" s="6">
        <f>AVERAGE(E4,I4,M4)</f>
        <v>0.48150000000000004</v>
      </c>
      <c r="F5" s="7">
        <f>AVERAGE(F4,J4,N4)</f>
        <v>0.1744</v>
      </c>
    </row>
    <row r="6" spans="1:24" x14ac:dyDescent="0.2">
      <c r="B6" t="s">
        <v>15</v>
      </c>
      <c r="C6" s="1">
        <f>_xlfn.STDEV.P(C4,G4,K4)</f>
        <v>5.905929224093347E-3</v>
      </c>
      <c r="D6" s="1">
        <f>_xlfn.STDEV.P(D4,H4,L4)</f>
        <v>9.9889939433358242E-3</v>
      </c>
      <c r="E6" s="1">
        <f>_xlfn.STDEV.P(E4,I4,M4)</f>
        <v>3.6715482656049431E-2</v>
      </c>
      <c r="F6" s="1">
        <f>_xlfn.STDEV.P(F4,J4,N4)</f>
        <v>1.2458731877683217E-2</v>
      </c>
    </row>
    <row r="7" spans="1:24" x14ac:dyDescent="0.2">
      <c r="B7" s="5" t="s">
        <v>17</v>
      </c>
      <c r="C7" s="6">
        <f>CONFIDENCE(P$3,C6,3)</f>
        <v>7.0028521433936151E-3</v>
      </c>
      <c r="D7" s="6">
        <f>CONFIDENCE(P$3,D6,3)</f>
        <v>1.1844274625077946E-2</v>
      </c>
      <c r="E7" s="6">
        <f>CONFIDENCE(P$3,E6,3)</f>
        <v>4.3534740539177011E-2</v>
      </c>
      <c r="F7" s="7">
        <f>CONFIDENCE(P$3,F6,3)</f>
        <v>1.4772723126731004E-2</v>
      </c>
    </row>
    <row r="9" spans="1:24" x14ac:dyDescent="0.2">
      <c r="B9" t="s">
        <v>23</v>
      </c>
      <c r="C9" s="1">
        <v>0.8952</v>
      </c>
      <c r="D9" s="1">
        <v>1</v>
      </c>
      <c r="E9" s="1">
        <v>0</v>
      </c>
      <c r="F9" s="1">
        <v>0</v>
      </c>
      <c r="G9" s="1">
        <v>0.89470000000000005</v>
      </c>
      <c r="H9" s="1">
        <v>1</v>
      </c>
      <c r="I9" s="1">
        <v>0</v>
      </c>
      <c r="J9" s="1">
        <v>0</v>
      </c>
      <c r="K9" s="1">
        <v>0.88770000000000004</v>
      </c>
      <c r="L9" s="1">
        <v>1</v>
      </c>
      <c r="M9" s="1">
        <v>0</v>
      </c>
      <c r="N9" s="1">
        <v>0</v>
      </c>
      <c r="P9" s="1"/>
      <c r="Q9" s="1"/>
      <c r="R9" s="1"/>
      <c r="S9" s="1"/>
      <c r="U9" s="1"/>
      <c r="V9" s="1"/>
      <c r="W9" s="1"/>
      <c r="X9" s="1"/>
    </row>
    <row r="10" spans="1:24" x14ac:dyDescent="0.2">
      <c r="B10" s="5" t="s">
        <v>14</v>
      </c>
      <c r="C10" s="6">
        <f>AVERAGE(C9,G9,K9)</f>
        <v>0.89253333333333329</v>
      </c>
      <c r="D10" s="6">
        <f>AVERAGE(D9,H9,L9)</f>
        <v>1</v>
      </c>
      <c r="E10" s="6">
        <f>AVERAGE(E9,I9,M9)</f>
        <v>0</v>
      </c>
      <c r="F10" s="7">
        <f>AVERAGE(F9,J9,N9)</f>
        <v>0</v>
      </c>
    </row>
    <row r="11" spans="1:24" x14ac:dyDescent="0.2">
      <c r="B11" t="s">
        <v>15</v>
      </c>
      <c r="C11" s="1">
        <f>_xlfn.STDEV.P(C9,G9,K9)</f>
        <v>3.4237730973623449E-3</v>
      </c>
      <c r="D11" s="1">
        <f>_xlfn.STDEV.P(D9,H9,L9)</f>
        <v>0</v>
      </c>
      <c r="E11" s="1">
        <f>_xlfn.STDEV.P(E9,I9,M9)</f>
        <v>0</v>
      </c>
      <c r="F11" s="1">
        <f>_xlfn.STDEV.P(F9,J9,N9)</f>
        <v>0</v>
      </c>
    </row>
    <row r="12" spans="1:24" x14ac:dyDescent="0.2">
      <c r="B12" s="5" t="s">
        <v>17</v>
      </c>
      <c r="C12" s="6">
        <f>CONFIDENCE(P$3,C11,3)</f>
        <v>4.0596789876089336E-3</v>
      </c>
      <c r="D12" s="6" t="e">
        <f>CONFIDENCE(P$3,D11,3)</f>
        <v>#NUM!</v>
      </c>
      <c r="E12" s="6" t="e">
        <f>CONFIDENCE(P$3,E11,3)</f>
        <v>#NUM!</v>
      </c>
      <c r="F12" s="7" t="e">
        <f>CONFIDENCE(P$3,F11,3)</f>
        <v>#NUM!</v>
      </c>
    </row>
    <row r="14" spans="1:24" x14ac:dyDescent="0.2">
      <c r="B14" t="s">
        <v>20</v>
      </c>
      <c r="C14" s="1">
        <v>0.92659999999999998</v>
      </c>
      <c r="D14" s="1">
        <v>0.95269999999999999</v>
      </c>
      <c r="E14" s="1">
        <v>0.72370000000000001</v>
      </c>
      <c r="F14" s="1">
        <v>0.69179999999999997</v>
      </c>
      <c r="G14" s="1">
        <v>0.92220000000000002</v>
      </c>
      <c r="H14" s="1">
        <v>0.94940000000000002</v>
      </c>
      <c r="I14" s="1">
        <v>0.74670000000000003</v>
      </c>
      <c r="J14" s="1">
        <v>0.69569999999999999</v>
      </c>
      <c r="K14" s="1">
        <v>0.9466</v>
      </c>
      <c r="L14" s="1">
        <v>0.95760000000000001</v>
      </c>
      <c r="M14" s="1">
        <v>0.85240000000000005</v>
      </c>
      <c r="N14" s="1">
        <v>0.76990000000000003</v>
      </c>
      <c r="P14" s="1"/>
      <c r="Q14" s="1"/>
      <c r="R14" s="1"/>
      <c r="S14" s="1"/>
      <c r="U14" s="1"/>
      <c r="V14" s="1"/>
      <c r="W14" s="1"/>
      <c r="X14" s="1"/>
    </row>
    <row r="15" spans="1:24" x14ac:dyDescent="0.2">
      <c r="B15" s="5" t="s">
        <v>14</v>
      </c>
      <c r="C15" s="6">
        <f>AVERAGE(C14,G14,K14)</f>
        <v>0.93179999999999996</v>
      </c>
      <c r="D15" s="6">
        <f>AVERAGE(D14,H14,L14)</f>
        <v>0.95323333333333338</v>
      </c>
      <c r="E15" s="6">
        <f>AVERAGE(E14,I14,M14)</f>
        <v>0.77426666666666666</v>
      </c>
      <c r="F15" s="7">
        <f>AVERAGE(F14,J14,N14)</f>
        <v>0.71913333333333329</v>
      </c>
    </row>
    <row r="16" spans="1:24" x14ac:dyDescent="0.2">
      <c r="B16" t="s">
        <v>15</v>
      </c>
      <c r="C16" s="1">
        <f>_xlfn.STDEV.P(C14,G14,K14)</f>
        <v>1.0618223329101088E-2</v>
      </c>
      <c r="D16" s="1">
        <f>_xlfn.STDEV.P(D14,H14,L14)</f>
        <v>3.3688111981660324E-3</v>
      </c>
      <c r="E16" s="1">
        <f>_xlfn.STDEV.P(E14,I14,M14)</f>
        <v>5.6040838283840447E-2</v>
      </c>
      <c r="F16" s="1">
        <f>_xlfn.STDEV.P(F14,J14,N14)</f>
        <v>3.5932745820800055E-2</v>
      </c>
      <c r="K16" s="1"/>
      <c r="L16" s="1"/>
      <c r="M16" s="1"/>
      <c r="N16" s="1"/>
    </row>
    <row r="17" spans="2:21" x14ac:dyDescent="0.2">
      <c r="B17" s="5" t="s">
        <v>17</v>
      </c>
      <c r="C17" s="6">
        <f>CONFIDENCE(P$3,C16,3)</f>
        <v>1.2590372349178083E-2</v>
      </c>
      <c r="D17" s="6">
        <f>CONFIDENCE(P$3,D16,3)</f>
        <v>3.9945088782175585E-3</v>
      </c>
      <c r="E17" s="6">
        <f>CONFIDENCE(P$3,E16,3)</f>
        <v>6.6449442518304758E-2</v>
      </c>
      <c r="F17" s="7">
        <f>CONFIDENCE(P$3,F16,3)</f>
        <v>4.2606624045318973E-2</v>
      </c>
    </row>
    <row r="19" spans="2:21" x14ac:dyDescent="0.2">
      <c r="B19" t="s">
        <v>19</v>
      </c>
      <c r="C19" s="1">
        <v>0.94710000000000005</v>
      </c>
      <c r="D19" s="1">
        <v>0.98070000000000002</v>
      </c>
      <c r="E19" s="1">
        <v>0.69620000000000004</v>
      </c>
      <c r="F19" s="1">
        <v>0.75690000000000002</v>
      </c>
      <c r="G19" s="1">
        <v>0.94010000000000005</v>
      </c>
      <c r="H19" s="1">
        <v>0.96819999999999995</v>
      </c>
      <c r="I19" s="1">
        <v>0.70420000000000005</v>
      </c>
      <c r="J19" s="1">
        <v>0.71430000000000005</v>
      </c>
      <c r="K19" s="1">
        <v>0.94159999999999999</v>
      </c>
      <c r="L19" s="1">
        <v>0.96850000000000003</v>
      </c>
      <c r="M19" s="1">
        <v>0.72889999999999999</v>
      </c>
      <c r="N19" s="1">
        <v>0.73709999999999998</v>
      </c>
      <c r="O19" s="1"/>
      <c r="P19" s="1"/>
      <c r="Q19" s="1"/>
      <c r="R19" s="1"/>
      <c r="S19" s="1"/>
    </row>
    <row r="20" spans="2:21" x14ac:dyDescent="0.2">
      <c r="B20" s="5" t="s">
        <v>14</v>
      </c>
      <c r="C20" s="6">
        <f>AVERAGE(C19,G19,K19)</f>
        <v>0.9429333333333334</v>
      </c>
      <c r="D20" s="6">
        <f>AVERAGE(D19,H19,L19)</f>
        <v>0.9724666666666667</v>
      </c>
      <c r="E20" s="6">
        <f>AVERAGE(E19,I19,M19)</f>
        <v>0.70976666666666677</v>
      </c>
      <c r="F20" s="7">
        <f>AVERAGE(F19,J19,N19)</f>
        <v>0.73609999999999998</v>
      </c>
      <c r="R20" s="1"/>
    </row>
    <row r="21" spans="2:21" x14ac:dyDescent="0.2">
      <c r="B21" t="s">
        <v>15</v>
      </c>
      <c r="C21" s="1">
        <f>_xlfn.STDEV.P(C19,G19,K19)</f>
        <v>3.009245014211309E-3</v>
      </c>
      <c r="D21" s="1">
        <f>_xlfn.STDEV.P(D19,H19,L19)</f>
        <v>5.8231339404902103E-3</v>
      </c>
      <c r="E21" s="1">
        <f>_xlfn.STDEV.P(E19,I19,M19)</f>
        <v>1.3917934074024358E-2</v>
      </c>
      <c r="F21" s="1">
        <f>_xlfn.STDEV.P(F19,J19,N19)</f>
        <v>1.7405746177627652E-2</v>
      </c>
      <c r="K21" s="1"/>
      <c r="L21" s="1"/>
      <c r="M21" s="1"/>
      <c r="N21" s="1"/>
    </row>
    <row r="22" spans="2:21" x14ac:dyDescent="0.2">
      <c r="B22" s="5" t="s">
        <v>17</v>
      </c>
      <c r="C22" s="6">
        <f>CONFIDENCE(P$3,C21,3)</f>
        <v>3.5681595728911395E-3</v>
      </c>
      <c r="D22" s="6">
        <f>CONFIDENCE(P$3,D21,3)</f>
        <v>6.9046790859045764E-3</v>
      </c>
      <c r="E22" s="6">
        <f>CONFIDENCE(P$3,E21,3)</f>
        <v>1.6502946575160653E-2</v>
      </c>
      <c r="F22" s="7">
        <f>CONFIDENCE(P$3,F21,3)</f>
        <v>2.0638558692866325E-2</v>
      </c>
    </row>
    <row r="24" spans="2:21" x14ac:dyDescent="0.2">
      <c r="B24" t="s">
        <v>18</v>
      </c>
      <c r="C24" s="1">
        <v>0.96209999999999996</v>
      </c>
      <c r="D24" s="1">
        <v>0.98150000000000004</v>
      </c>
      <c r="E24" s="1">
        <v>0.80720000000000003</v>
      </c>
      <c r="F24" s="1">
        <v>0.82569999999999999</v>
      </c>
      <c r="G24" s="1">
        <v>0.94810000000000005</v>
      </c>
      <c r="H24" s="1">
        <v>0.96560000000000001</v>
      </c>
      <c r="I24" s="1">
        <v>0.79</v>
      </c>
      <c r="J24" s="1">
        <v>0.75239999999999996</v>
      </c>
      <c r="K24" s="1">
        <v>0.95809999999999995</v>
      </c>
      <c r="L24" s="1">
        <v>0.98309999999999997</v>
      </c>
      <c r="M24" s="1">
        <v>0.7611</v>
      </c>
      <c r="N24" s="1">
        <v>0.80369999999999997</v>
      </c>
      <c r="R24" s="1"/>
      <c r="S24" s="1"/>
      <c r="T24" s="1"/>
      <c r="U24" s="1"/>
    </row>
    <row r="25" spans="2:21" x14ac:dyDescent="0.2">
      <c r="B25" s="5" t="s">
        <v>14</v>
      </c>
      <c r="C25" s="6">
        <f>AVERAGE(C24,G24,K24)</f>
        <v>0.95610000000000006</v>
      </c>
      <c r="D25" s="6">
        <f>AVERAGE(D24,H24,L24)</f>
        <v>0.97673333333333334</v>
      </c>
      <c r="E25" s="6">
        <f>AVERAGE(E24,I24,M24)</f>
        <v>0.78609999999999991</v>
      </c>
      <c r="F25" s="7">
        <f>AVERAGE(F24,J24,N24)</f>
        <v>0.79393333333333338</v>
      </c>
    </row>
    <row r="26" spans="2:21" x14ac:dyDescent="0.2">
      <c r="B26" t="s">
        <v>15</v>
      </c>
      <c r="C26" s="1">
        <f>_xlfn.STDEV.P(C24,G24,K24)</f>
        <v>5.8878405775518537E-3</v>
      </c>
      <c r="D26" s="1">
        <f>_xlfn.STDEV.P(D24,H24,L24)</f>
        <v>7.899507720245745E-3</v>
      </c>
      <c r="E26" s="1">
        <f>_xlfn.STDEV.P(E24,I24,M24)</f>
        <v>1.9021216224696755E-2</v>
      </c>
      <c r="F26" s="1">
        <f>_xlfn.STDEV.P(F24,J24,N24)</f>
        <v>3.0711163370272323E-2</v>
      </c>
      <c r="K26" s="1"/>
      <c r="L26" s="1"/>
      <c r="M26" s="1"/>
      <c r="N26" s="1"/>
    </row>
    <row r="27" spans="2:21" x14ac:dyDescent="0.2">
      <c r="B27" s="5" t="s">
        <v>17</v>
      </c>
      <c r="C27" s="6">
        <f>CONFIDENCE(P$3,C26,3)</f>
        <v>6.9814038475543381E-3</v>
      </c>
      <c r="D27" s="6">
        <f>CONFIDENCE(P$3,D26,3)</f>
        <v>9.3667029304723304E-3</v>
      </c>
      <c r="E27" s="6">
        <f>CONFIDENCE(P$3,E26,3)</f>
        <v>2.255407400848421E-2</v>
      </c>
      <c r="F27" s="7">
        <f>CONFIDENCE(P$3,F26,3)</f>
        <v>3.6415224103305943E-2</v>
      </c>
    </row>
    <row r="29" spans="2:21" x14ac:dyDescent="0.2">
      <c r="B29" s="3" t="s">
        <v>7</v>
      </c>
      <c r="C29" s="1">
        <v>0.94910000000000005</v>
      </c>
      <c r="D29" s="1">
        <v>0.96479999999999999</v>
      </c>
      <c r="E29" s="1">
        <v>0.81520000000000004</v>
      </c>
      <c r="F29" s="1">
        <v>0.77129999999999999</v>
      </c>
      <c r="G29" s="1">
        <v>0.95209999999999995</v>
      </c>
      <c r="H29" s="1">
        <v>0.98080000000000001</v>
      </c>
      <c r="I29" s="1">
        <v>0.73729999999999996</v>
      </c>
      <c r="J29" s="1">
        <v>0.78380000000000005</v>
      </c>
      <c r="K29" s="1">
        <v>0.94710000000000005</v>
      </c>
      <c r="L29" s="1">
        <v>0.96850000000000003</v>
      </c>
      <c r="M29" s="1">
        <v>0.77880000000000005</v>
      </c>
      <c r="N29" s="1">
        <v>0.76859999999999995</v>
      </c>
      <c r="P29" s="1"/>
      <c r="Q29" s="1"/>
      <c r="R29" s="1"/>
      <c r="S29" s="1"/>
    </row>
    <row r="30" spans="2:21" x14ac:dyDescent="0.2">
      <c r="B30" s="5" t="s">
        <v>14</v>
      </c>
      <c r="C30" s="6">
        <f>AVERAGE(C29,G29,K29)</f>
        <v>0.94943333333333335</v>
      </c>
      <c r="D30" s="6">
        <f>AVERAGE(D29,H29,L29)</f>
        <v>0.9713666666666666</v>
      </c>
      <c r="E30" s="6">
        <f>AVERAGE(E29,I29,M29)</f>
        <v>0.77710000000000001</v>
      </c>
      <c r="F30" s="7">
        <f>AVERAGE(F29,J29,N29)</f>
        <v>0.77456666666666651</v>
      </c>
    </row>
    <row r="31" spans="2:21" x14ac:dyDescent="0.2">
      <c r="B31" t="s">
        <v>15</v>
      </c>
      <c r="C31" s="1">
        <f>_xlfn.STDEV.P(C29,G29,K29)</f>
        <v>2.0548046676562791E-3</v>
      </c>
      <c r="D31" s="1">
        <f>_xlfn.STDEV.P(D29,H29,L29)</f>
        <v>6.8392657175719946E-3</v>
      </c>
      <c r="E31" s="1">
        <f>_xlfn.STDEV.P(E29,I29,M29)</f>
        <v>3.1825252028329157E-2</v>
      </c>
      <c r="F31" s="1">
        <f>_xlfn.STDEV.P(F29,J29,N29)</f>
        <v>6.6213459524648594E-3</v>
      </c>
    </row>
    <row r="32" spans="2:21" x14ac:dyDescent="0.2">
      <c r="B32" s="5" t="s">
        <v>17</v>
      </c>
      <c r="C32" s="6">
        <f>CONFIDENCE(P$3,C31,3)</f>
        <v>2.4364486476488368E-3</v>
      </c>
      <c r="D32" s="6">
        <f>CONFIDENCE(P$3,D31,3)</f>
        <v>8.109539544455013E-3</v>
      </c>
      <c r="E32" s="6">
        <f>CONFIDENCE(P$3,E31,3)</f>
        <v>3.7736235217895028E-2</v>
      </c>
      <c r="F32" s="7">
        <f>CONFIDENCE(P$3,F31,3)</f>
        <v>7.8511449995385691E-3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FINAL_SEG</vt:lpstr>
      <vt:lpstr>FINAL_CLASS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Zell</dc:creator>
  <cp:lastModifiedBy>Kilian Nicolas Zell</cp:lastModifiedBy>
  <dcterms:created xsi:type="dcterms:W3CDTF">2023-11-13T21:48:38Z</dcterms:created>
  <dcterms:modified xsi:type="dcterms:W3CDTF">2023-12-13T21:43:09Z</dcterms:modified>
</cp:coreProperties>
</file>