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ianzell/Desktop/_EPFL_/_MA3_/CS-502/project/"/>
    </mc:Choice>
  </mc:AlternateContent>
  <xr:revisionPtr revIDLastSave="0" documentId="13_ncr:1_{F87615A4-6A18-2445-AE83-5056C5586A99}" xr6:coauthVersionLast="47" xr6:coauthVersionMax="47" xr10:uidLastSave="{00000000-0000-0000-0000-000000000000}"/>
  <bookViews>
    <workbookView xWindow="0" yWindow="740" windowWidth="30240" windowHeight="18900" activeTab="1" xr2:uid="{4591BD1D-650A-4B43-9DF4-A01C78A19F09}"/>
  </bookViews>
  <sheets>
    <sheet name="FINAL_SEG" sheetId="23" r:id="rId1"/>
    <sheet name="FINAL_CLASS" sheetId="22" r:id="rId2"/>
    <sheet name="_" sheetId="10" r:id="rId3"/>
    <sheet name="FinalSEG_" sheetId="18" r:id="rId4"/>
    <sheet name="FinalCLASS" sheetId="19" r:id="rId5"/>
    <sheet name="CrossValSEG" sheetId="21" r:id="rId6"/>
    <sheet name="_____" sheetId="16" r:id="rId7"/>
    <sheet name="FinalMeta" sheetId="20" r:id="rId8"/>
    <sheet name="HAM10000_SEG" sheetId="6" r:id="rId9"/>
    <sheet name="HAM10000_CLASS_BENCH" sheetId="15" r:id="rId10"/>
    <sheet name="HAM10000_CLASS" sheetId="17" r:id="rId11"/>
    <sheet name="__" sheetId="14" r:id="rId12"/>
    <sheet name="ISIC2019_CLASS" sheetId="8" r:id="rId13"/>
    <sheet name="ISIC2019_METACLASS" sheetId="9" r:id="rId14"/>
    <sheet name="OLD_HAM10000_CLAS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2" l="1"/>
  <c r="F6" i="22"/>
  <c r="F7" i="22" s="1"/>
  <c r="E6" i="22"/>
  <c r="E7" i="22" s="1"/>
  <c r="D6" i="22"/>
  <c r="D7" i="22" s="1"/>
  <c r="C6" i="22"/>
  <c r="C7" i="22" s="1"/>
  <c r="F5" i="22"/>
  <c r="E5" i="22"/>
  <c r="D5" i="22"/>
  <c r="C5" i="22"/>
  <c r="F21" i="22"/>
  <c r="F22" i="22" s="1"/>
  <c r="F20" i="22"/>
  <c r="E21" i="22"/>
  <c r="E22" i="22" s="1"/>
  <c r="E20" i="22"/>
  <c r="D21" i="22"/>
  <c r="D22" i="22" s="1"/>
  <c r="D20" i="22"/>
  <c r="C21" i="22"/>
  <c r="C22" i="22" s="1"/>
  <c r="C20" i="22"/>
  <c r="F16" i="22"/>
  <c r="F17" i="22" s="1"/>
  <c r="F15" i="22"/>
  <c r="E16" i="22"/>
  <c r="E17" i="22" s="1"/>
  <c r="E15" i="22"/>
  <c r="D16" i="22"/>
  <c r="D17" i="22" s="1"/>
  <c r="D15" i="22"/>
  <c r="C16" i="22"/>
  <c r="C17" i="22" s="1"/>
  <c r="C15" i="22"/>
  <c r="F11" i="22"/>
  <c r="F12" i="22" s="1"/>
  <c r="E11" i="22"/>
  <c r="E12" i="22" s="1"/>
  <c r="D11" i="22"/>
  <c r="D12" i="22" s="1"/>
  <c r="C11" i="22"/>
  <c r="C12" i="22" s="1"/>
  <c r="F10" i="22"/>
  <c r="E10" i="22"/>
  <c r="D10" i="22"/>
  <c r="D26" i="23"/>
  <c r="D27" i="23" s="1"/>
  <c r="C26" i="23"/>
  <c r="C27" i="23" s="1"/>
  <c r="D25" i="23"/>
  <c r="C25" i="23"/>
  <c r="D19" i="23"/>
  <c r="D20" i="23" s="1"/>
  <c r="C19" i="23"/>
  <c r="C20" i="23" s="1"/>
  <c r="D18" i="23"/>
  <c r="C18" i="23"/>
  <c r="D13" i="23"/>
  <c r="D14" i="23" s="1"/>
  <c r="C13" i="23"/>
  <c r="C14" i="23" s="1"/>
  <c r="D12" i="23"/>
  <c r="C12" i="23"/>
  <c r="D7" i="23"/>
  <c r="D8" i="23" s="1"/>
  <c r="C7" i="23"/>
  <c r="C8" i="23" s="1"/>
  <c r="D6" i="23"/>
  <c r="C6" i="23"/>
  <c r="H10" i="18"/>
  <c r="G10" i="18"/>
  <c r="G9" i="18"/>
  <c r="H9" i="18"/>
  <c r="H8" i="18"/>
  <c r="G8" i="18"/>
  <c r="H7" i="18"/>
  <c r="G7" i="18"/>
  <c r="L27" i="18"/>
  <c r="L28" i="18" s="1"/>
  <c r="K27" i="18"/>
  <c r="K28" i="18" s="1"/>
  <c r="L26" i="18"/>
  <c r="K26" i="18"/>
  <c r="L20" i="18"/>
  <c r="L21" i="18" s="1"/>
  <c r="K20" i="18"/>
  <c r="K21" i="18" s="1"/>
  <c r="L19" i="18"/>
  <c r="K19" i="18"/>
  <c r="L14" i="18"/>
  <c r="L15" i="18" s="1"/>
  <c r="K14" i="18"/>
  <c r="K15" i="18" s="1"/>
  <c r="L13" i="18"/>
  <c r="K13" i="18"/>
  <c r="L8" i="18"/>
  <c r="L9" i="18" s="1"/>
  <c r="K8" i="18"/>
  <c r="K9" i="18" s="1"/>
  <c r="L7" i="18"/>
  <c r="K7" i="18"/>
  <c r="E17" i="21"/>
  <c r="E16" i="21"/>
  <c r="E15" i="21"/>
  <c r="D17" i="21"/>
  <c r="D16" i="21"/>
  <c r="D15" i="21"/>
  <c r="E11" i="21"/>
  <c r="E10" i="21"/>
  <c r="E9" i="21"/>
  <c r="D11" i="21"/>
  <c r="D10" i="21"/>
  <c r="D9" i="21"/>
  <c r="E29" i="21"/>
  <c r="E30" i="21" s="1"/>
  <c r="E28" i="21"/>
  <c r="D29" i="21"/>
  <c r="D30" i="21" s="1"/>
  <c r="D28" i="21"/>
  <c r="D22" i="21"/>
  <c r="D23" i="21" s="1"/>
  <c r="D21" i="21"/>
  <c r="E22" i="21"/>
  <c r="E23" i="21" s="1"/>
  <c r="E21" i="21"/>
</calcChain>
</file>

<file path=xl/sharedStrings.xml><?xml version="1.0" encoding="utf-8"?>
<sst xmlns="http://schemas.openxmlformats.org/spreadsheetml/2006/main" count="394" uniqueCount="110">
  <si>
    <t>random</t>
  </si>
  <si>
    <t>simple_cnn</t>
  </si>
  <si>
    <t>unet++</t>
  </si>
  <si>
    <t>model save</t>
  </si>
  <si>
    <t>-</t>
  </si>
  <si>
    <t>specificity</t>
  </si>
  <si>
    <t>sensitivity</t>
  </si>
  <si>
    <t>constant [0]</t>
  </si>
  <si>
    <t>acc</t>
  </si>
  <si>
    <t>TEST</t>
  </si>
  <si>
    <t>TRAIN</t>
  </si>
  <si>
    <t>loss</t>
  </si>
  <si>
    <t>Comment</t>
  </si>
  <si>
    <t>1.png</t>
  </si>
  <si>
    <t>f1-score</t>
  </si>
  <si>
    <t>precision</t>
  </si>
  <si>
    <t>Precision is the ratio of true positive predictions to the total number of positive predictions made by the model.</t>
  </si>
  <si>
    <t>Sensitivity is the ratio of true positive predictions to the total number of actual positive instances in the dataset.</t>
  </si>
  <si>
    <t>Specificity is the ratio of true negative predictions to the total number of actual negative instances in the dataset.</t>
  </si>
  <si>
    <t>LEARNING_RATE = 5e-5</t>
  </si>
  <si>
    <t>2.png</t>
  </si>
  <si>
    <t>3.png</t>
  </si>
  <si>
    <t>4.png</t>
  </si>
  <si>
    <t>5.png</t>
  </si>
  <si>
    <t>6.png</t>
  </si>
  <si>
    <t>x</t>
  </si>
  <si>
    <t>BATCH_SIZE = 16</t>
  </si>
  <si>
    <t>7.png</t>
  </si>
  <si>
    <t>8.png</t>
  </si>
  <si>
    <t>10.png</t>
  </si>
  <si>
    <t>11.png</t>
  </si>
  <si>
    <r>
      <rPr>
        <b/>
        <sz val="12"/>
        <color theme="1"/>
        <rFont val="Calibri"/>
        <family val="2"/>
        <scheme val="minor"/>
      </rPr>
      <t>LEARNING_RATE = 1e-3</t>
    </r>
    <r>
      <rPr>
        <sz val="12"/>
        <color theme="1"/>
        <rFont val="Calibri"/>
        <family val="2"/>
        <scheme val="minor"/>
      </rPr>
      <t xml:space="preserve">
BATCH_SIZE = 32
MODEL = resnet50
RESAMPLING = 'upsampling'
RESAMPLING_RATIO = 1
DROPOUT = 0.
WEIGHT_DECAY = 0.
CLIP_GRADIENT = False
EPOCHS = 20</t>
    </r>
  </si>
  <si>
    <r>
      <rPr>
        <b/>
        <sz val="12"/>
        <color theme="1"/>
        <rFont val="Calibri"/>
        <family val="2"/>
        <scheme val="minor"/>
      </rPr>
      <t>LEARNING_RATE = 1e-4</t>
    </r>
    <r>
      <rPr>
        <sz val="12"/>
        <color theme="1"/>
        <rFont val="Calibri"/>
        <family val="2"/>
        <scheme val="minor"/>
      </rPr>
      <t xml:space="preserve">
BATCH_SIZE = 32
MODEL = resnet50
RESAMPLING = 'upsampling'
RESAMPLING_RATIO = 1
DROPOUT = 0.
WEIGHT_DECAY = 0.
CLIP_GRADIENT = False
EPOCHS = 20</t>
    </r>
  </si>
  <si>
    <r>
      <rPr>
        <b/>
        <sz val="12"/>
        <color theme="1"/>
        <rFont val="Calibri"/>
        <family val="2"/>
        <scheme val="minor"/>
      </rPr>
      <t>LEARNING_RATE = 5e-5</t>
    </r>
    <r>
      <rPr>
        <sz val="12"/>
        <color theme="1"/>
        <rFont val="Calibri"/>
        <family val="2"/>
        <scheme val="minor"/>
      </rPr>
      <t xml:space="preserve">
BATCH_SIZE = 32
MODEL = resnet50
RESAMPLING = 'upsampling'
RESAMPLING_RATIO = 1
DROPOUT = 0.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</si>
  <si>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BATCH_SIZE = 8</t>
    </r>
    <r>
      <rPr>
        <sz val="12"/>
        <color theme="1"/>
        <rFont val="Calibri"/>
        <family val="2"/>
        <scheme val="minor"/>
      </rPr>
      <t xml:space="preserve">
MODEL = resnet50
RESAMPLING = 'upsampling'
RESAMPLING_RATIO = 1
DROPOUT = 0.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</si>
  <si>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BATCH_SIZE = 16</t>
    </r>
    <r>
      <rPr>
        <sz val="12"/>
        <color theme="1"/>
        <rFont val="Calibri"/>
        <family val="2"/>
        <scheme val="minor"/>
      </rPr>
      <t xml:space="preserve">
MODEL = resnet50
RESAMPLING = 'upsampling'
RESAMPLING_RATIO = 1
DROPOUT = 0.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</si>
  <si>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BATCH_SIZE = 64</t>
    </r>
    <r>
      <rPr>
        <sz val="12"/>
        <color theme="1"/>
        <rFont val="Calibri"/>
        <family val="2"/>
        <scheme val="minor"/>
      </rPr>
      <t xml:space="preserve">
MODEL = resnet50
RESAMPLING = 'upsampling'
RESAMPLING_RATIO = 1
DROPOUT = 0.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</si>
  <si>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MODEL = resnet34</t>
    </r>
    <r>
      <rPr>
        <sz val="12"/>
        <color theme="1"/>
        <rFont val="Calibri"/>
        <family val="2"/>
        <scheme val="minor"/>
      </rPr>
      <t xml:space="preserve">
RESAMPLING = 'upsampling'
RESAMPLING_RATIO = 1
DROPOUT = 0.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</si>
  <si>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MODEL = resnet50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RESAMPLING = None
</t>
    </r>
    <r>
      <rPr>
        <sz val="12"/>
        <color theme="1"/>
        <rFont val="Calibri"/>
        <family val="2"/>
        <scheme val="minor"/>
      </rPr>
      <t>RESAMPLING_RATIO = /
DROPOUT = 0.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</si>
  <si>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MODEL = resnet50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RESAMPLING = 'upsampling'
RESAMPLING_RATIO = 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DROPOUT = 0.1</t>
    </r>
    <r>
      <rPr>
        <sz val="12"/>
        <color theme="1"/>
        <rFont val="Calibri"/>
        <family val="2"/>
        <scheme val="minor"/>
      </rPr>
      <t xml:space="preserve">
WEIGHT_DECAY = 0.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</si>
  <si>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MODEL = resnet50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RESAMPLING = 'upsampling'
RESAMPLING_RATIO = 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DROPOUT = 0.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WEIGHT_DECAY = 1e-4</t>
    </r>
    <r>
      <rPr>
        <sz val="12"/>
        <color theme="1"/>
        <rFont val="Calibri"/>
        <family val="2"/>
        <scheme val="minor"/>
      </rPr>
      <t xml:space="preserve">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</si>
  <si>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MODEL = resnet50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RESAMPLING = 'upsampling'
RESAMPLING_RATIO = 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DROPOUT = 0.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WEIGHT_DECAY = 1e-3</t>
    </r>
    <r>
      <rPr>
        <sz val="12"/>
        <color theme="1"/>
        <rFont val="Calibri"/>
        <family val="2"/>
        <scheme val="minor"/>
      </rPr>
      <t xml:space="preserve">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</si>
  <si>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MODEL = resnet50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RESAMPLING = 'upsampling'
RESAMPLING_RATIO = 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DROPOUT = 0.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WEIGHT_DECAY = 1e-2</t>
    </r>
    <r>
      <rPr>
        <sz val="12"/>
        <color theme="1"/>
        <rFont val="Calibri"/>
        <family val="2"/>
        <scheme val="minor"/>
      </rPr>
      <t xml:space="preserve">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</si>
  <si>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MODEL = resnet50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 xml:space="preserve">RESAMPLING = 'upsampling'
</t>
    </r>
    <r>
      <rPr>
        <b/>
        <sz val="12"/>
        <color theme="1"/>
        <rFont val="Calibri (Body)"/>
      </rPr>
      <t>RESAMPLING_RATIO = 0.5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DROPOUT = 0.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WEIGHT_DECAY = 0.</t>
    </r>
    <r>
      <rPr>
        <sz val="12"/>
        <color theme="1"/>
        <rFont val="Calibri"/>
        <family val="2"/>
        <scheme val="minor"/>
      </rPr>
      <t xml:space="preserve">
CLIP_GRADIENT = False
EPOCHS = 20</t>
    </r>
  </si>
  <si>
    <r>
      <rPr>
        <b/>
        <sz val="12"/>
        <color theme="0" tint="-0.499984740745262"/>
        <rFont val="Calibri (Body)"/>
      </rPr>
      <t>LEARNING_RATE = 5e-5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BATCH_SIZE = 16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 (Body)"/>
      </rPr>
      <t>MODEL = resnet101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RESAMPLING = 'upsampling'
RESAMPLING_RATIO = 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DROPOUT = 0.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0" tint="-0.499984740745262"/>
        <rFont val="Calibri (Body)"/>
      </rPr>
      <t>WEIGHT_DECAY = 0.</t>
    </r>
    <r>
      <rPr>
        <sz val="12"/>
        <color theme="1"/>
        <rFont val="Calibri"/>
        <family val="2"/>
        <scheme val="minor"/>
      </rPr>
      <t xml:space="preserve">
CLIP_GRADIENT = False
EPOCHS = 20</t>
    </r>
  </si>
  <si>
    <t>dice</t>
  </si>
  <si>
    <t>unet++ processed</t>
  </si>
  <si>
    <t>LEARNING_RATE = 1e-4
BATCH_SIZE = 8
MODEL = unet++
DROPOUT = 0.
WEIGHT_DECAY = 0.
CLIP_GRADIENT = False
EPOCHS = 20</t>
  </si>
  <si>
    <t>LEARNING_RATE = 1e-4
BATCH_SIZE = 8
MODEL = simple_cnn
DROPOUT = 0.
WEIGHT_DECAY = 0.
CLIP_GRADIENT = False
EPOCHS = 20</t>
  </si>
  <si>
    <t>LEARNING_RATE = 1e-4
BATCH_SIZE = 8
MODEL = unet
DROPOUT = 0.
WEIGHT_DECAY = 0.
CLIP_GRADIENT = False
EPOCHS = 20</t>
  </si>
  <si>
    <t xml:space="preserve">unet </t>
  </si>
  <si>
    <t>unet processed</t>
  </si>
  <si>
    <t>simple_cnn processed</t>
  </si>
  <si>
    <t>LEARNING_RATE = 5e-5
BATCH_SIZE = 16
MODEL = resnet50
RESAMPLING = 'upsampling'
RESAMPLING_RATIO = 1
DROPOUT = 0.
WEIGHT_DECAY = 0.
CLIP_GRADIENT = False
EPOCHS = 20</t>
  </si>
  <si>
    <t>All transformations</t>
  </si>
  <si>
    <t>No color  jittering</t>
  </si>
  <si>
    <t>No color  jittering
No cutouts</t>
  </si>
  <si>
    <t>No hairs
No cutouts</t>
  </si>
  <si>
    <t>No Transfo
sampler = WeightedRandomSampler(samples_weight, 3 * len(np.where(labels == 1)[0]), replacement=False)</t>
  </si>
  <si>
    <t>LEARNING_RATE = 1e-4
BATCH_SIZE = 16
MODEL = resnet50
RESAMPLING = 'upsampling'
RESAMPLING_RATIO = 1
DROPOUT = 0.
WEIGHT_DECAY = 0.
CLIP_GRADIENT = False
EPOCHS = 20</t>
  </si>
  <si>
    <t xml:space="preserve">Variable           Value          
-----------------------------------
BATCH_SIZE         16             
RESAMPLING         upsampling     
RESAMPLING_RATIO   1              
DROPOUT            0.0            
EPOCHS             20             
LEARNING_RATE      5e-05          
WEIGHT_DECAY       0.0            
CLIP_GRADIENT      0              
THRESHOLD          0.5 </t>
  </si>
  <si>
    <t>No Transfo</t>
  </si>
  <si>
    <t>Transfo</t>
  </si>
  <si>
    <t xml:space="preserve">Variable           Value          
-----------------------------------
BATCH_SIZE         16             
RESAMPLING         upsampling     
RESAMPLING_RATIO   1              
DROPOUT            0.0            
EPOCHS             40             
LEARNING_RATE      5e-05          
WEIGHT_DECAY       0.0            
CLIP_GRADIENT      0              
THRESHOLD          0.5  </t>
  </si>
  <si>
    <t xml:space="preserve">Variable           Value          
-----------------------------------
BATCH_SIZE         16             
RESAMPLING         upsampling     
RESAMPLING_RATIO   1              
DROPOUT            0.0            
EPOCHS             40             
LEARNING_RATE      5e-05          
WEIGHT_DECAY       0.0            
CLIP_GRADIENT      0              
THRESHOLD          0.4  </t>
  </si>
  <si>
    <t xml:space="preserve">Variable           Value          
-----------------------------------
BATCH_SIZE         16             
RESAMPLING         upsampling     
RESAMPLING_RATIO   1              
DROPOUT            0.5            
EPOCHS             20             
LEARNING_RATE      5e-05          
WEIGHT_DECAY       0.0            
CLIP_GRADIENT      0              
THRESHOLD          0.5    </t>
  </si>
  <si>
    <t xml:space="preserve">Variable           Value          
-----------------------------------
BATCH_SIZE         16             
RESAMPLING         upsampling     
RESAMPLING_RATIO   1              
DROPOUT            0.5            
EPOCHS             40             
LEARNING_RATE      5e-05          
WEIGHT_DECAY       0.0            
CLIP_GRADIENT      0              
THRESHOLD          0.5    </t>
  </si>
  <si>
    <t xml:space="preserve">Variable           Value          
-----------------------------------
BATCH_SIZE         16             
RESAMPLING         upsampling     
RESAMPLING_RATIO   0.5            
DROPOUT            0.25           
EPOCHS             20             
LEARNING_RATE      0.0005         
WEIGHT_DECAY       0.0005         
CLIP_GRADIENT      1              
THRESHOLD          0.5   </t>
  </si>
  <si>
    <t xml:space="preserve">Variable           Value          
-----------------------------------
BATCH_SIZE         16             
RESAMPLING         upsampling     
RESAMPLING_RATIO   0.75           
DROPOUT            0.25           
EPOCHS             20             
LEARNING_RATE      0.0005         
WEIGHT_DECAY       0.001          
CLIP_GRADIENT      0              
THRESHOLD          0.5 </t>
  </si>
  <si>
    <t xml:space="preserve">Variable           Value          
-----------------------------------
BATCH_SIZE         8              
RESAMPLING         upsampling     
RESAMPLING_RATIO   0.5            
DROPOUT            0.25           
EPOCHS             20             
LEARNING_RATE      1e-05          
WEIGHT_DECAY       0              
CLIP_GRADIENT      1              
THRESHOLD          0.5 </t>
  </si>
  <si>
    <t xml:space="preserve">Variable           Value          
-----------------------------------
BATCH_SIZE         32             
RESAMPLING         upsampling     
RESAMPLING_RATIO   0.5            
DROPOUT            0.525            
EPOCHS             20             
LEARNING_RATE      5e-05          
WEIGHT_DECAY       0.0005         
CLIP_GRADIENT      1              
THRESHOLD          0.5   </t>
  </si>
  <si>
    <t xml:space="preserve">Variable           Value          
-----------------------------------
BATCH_SIZE         32             
RESAMPLING         upsampling     
RESAMPLING_RATIO   1              
DROPOUT            0.1            
EPOCHS             20             
LEARNING_RATE      0.0001         
WEIGHT_DECAY       0              
CLIP_GRADIENT      1              
THRESHOLD          0.5 </t>
  </si>
  <si>
    <t xml:space="preserve">Variable           Value          
-----------------------------------
BATCH_SIZE         16             
RESAMPLING         upsampling     
RESAMPLING_RATIO   1.25           
DROPOUT            0.5            
EPOCHS             20             
LEARNING_RATE      5e-05          
WEIGHT_DECAY       0              
CLIP_GRADIENT      0              
THRESHOLD          0.5 </t>
  </si>
  <si>
    <t xml:space="preserve">Variable           Value          
-----------------------------------
BATCH_SIZE         16             
RESAMPLING         upsampling     
RESAMPLING_RATIO   0.75           
DROPOUT            0.5            
EPOCHS             20             
LEARNING_RATE      5e-05          
WEIGHT_DECAY       0              
CLIP_GRADIENT      0              
THRESHOLD          0.5  </t>
  </si>
  <si>
    <t xml:space="preserve">Variable           Value          
-----------------------------------
BATCH_SIZE         16             
RESAMPLING         upsampling     
RESAMPLING_RATIO   0.75           
DROPOUT            0.5            
EPOCHS             50             
LEARNING_RATE      5e-05          
WEIGHT_DECAY       0              
CLIP_GRADIENT      0              
THRESHOLD          0.5 </t>
  </si>
  <si>
    <t xml:space="preserve">Variable           Value          
-----------------------------------
BATCH_SIZE         16             
RESAMPLING         upsampling     
RESAMPLING_RATIO   0.75           
DROPOUT            0.6            
EPOCHS             50             
LEARNING_RATE      5e-05          
WEIGHT_DECAY       0              
CLIP_GRADIENT      0              
THRESHOLD          0.5 </t>
  </si>
  <si>
    <t xml:space="preserve">Variable           Value          
-----------------------------------
BATCH_SIZE         16             
RESAMPLING         upsampling     
RESAMPLING_RATIO   1              
DROPOUT            0.5            
EPOCHS             20             
LEARNING_RATE      5e-05          
WEIGHT_DECAY       0              
CLIP_GRADIENT      0              
THRESHOLD          0.5  </t>
  </si>
  <si>
    <t>with zoom on lesion</t>
  </si>
  <si>
    <t xml:space="preserve">Variable           Value          
-----------------------------------
BATCH_SIZE         16             
RESAMPLING         upsampling     
RESAMPLING_RATIO   1              
DROPOUT            0.5            
EPOCHS             40             
LEARNING_RATE      5e-05          
WEIGHT_DECAY       0              
CLIP_GRADIENT      0              
THRESHOLD          0.5  </t>
  </si>
  <si>
    <t xml:space="preserve">Variable           Value          
-----------------------------------
BATCH_SIZE         32             
RESAMPLING         upsampling     
RESAMPLING_RATIO   1              
DROPOUT            0.5            
EPOCHS             20             
LEARNING_RATE      5e-05          
WEIGHT_DECAY       0              
CLIP_GRADIENT      0              
THRESHOLD          0.5  </t>
  </si>
  <si>
    <t xml:space="preserve">Variable           Value          
-----------------------------------
BATCH_SIZE         32             
RESAMPLING         upsampling     
RESAMPLING_RATIO   1              
DROPOUT            0.5            
EPOCHS             40             
LEARNING_RATE      5e-05          
WEIGHT_DECAY       0              
CLIP_GRADIENT      0              
THRESHOLD          0.5  </t>
  </si>
  <si>
    <t xml:space="preserve">Variable           Value          
-----------------------------------
BATCH_SIZE         16             
EPOCHS             20             
LEARNING_RATE      0.0001         
WEIGHT_DECAY       0.0            
CLIP_GRADIENT      0              
THRESHOLD          0.5 </t>
  </si>
  <si>
    <t xml:space="preserve">Variable           Value          
-----------------------------------
BATCH_SIZE         32             
EPOCHS             20             
LEARNING_RATE      0.0001         
WEIGHT_DECAY       0.0            
CLIP_GRADIENT      0              
THRESHOLD          0.5    </t>
  </si>
  <si>
    <t xml:space="preserve">Variable           Value          
-----------------------------------
BATCH_SIZE         32             
EPOCHS             40             
LEARNING_RATE      0.0001         
WEIGHT_DECAY       0.0            
CLIP_GRADIENT      0              
THRESHOLD          0.5 </t>
  </si>
  <si>
    <t>saved</t>
  </si>
  <si>
    <t>const. neg.</t>
  </si>
  <si>
    <t>resnet34 bench.</t>
  </si>
  <si>
    <t>resnet50 bench.</t>
  </si>
  <si>
    <t>resnet101 bench.</t>
  </si>
  <si>
    <t>resnet50</t>
  </si>
  <si>
    <t>simple cnn</t>
  </si>
  <si>
    <t>unet</t>
  </si>
  <si>
    <t>unet++ &amp; proc.</t>
  </si>
  <si>
    <t xml:space="preserve">Variable           Value          
-----------------------------------
BATCH_SIZE         32             
EPOCHS             10             
LEARNING_RATE      0.0001         
WEIGHT_DECAY       0.0            
CLIP_GRADIENT      0              
THRESHOLD          0.5 </t>
  </si>
  <si>
    <t xml:space="preserve">Variable           Value          
-----------------------------------
BATCH_SIZE         32             
EPOCHS             40             
LEARNING_RATE      0.00001         
WEIGHT_DECAY       0.0            
CLIP_GRADIENT      0              
THRESHOLD          0.5 </t>
  </si>
  <si>
    <t>resnet50 Meta</t>
  </si>
  <si>
    <t>ISIC2019</t>
  </si>
  <si>
    <t>HAM10000</t>
  </si>
  <si>
    <t>TEST 1</t>
  </si>
  <si>
    <t>TEST 2</t>
  </si>
  <si>
    <t>TEST 3</t>
  </si>
  <si>
    <t>MEAN</t>
  </si>
  <si>
    <t>STD</t>
  </si>
  <si>
    <t>ALPHA</t>
  </si>
  <si>
    <t>CONF</t>
  </si>
  <si>
    <t>FINAL</t>
  </si>
  <si>
    <t>resnet50 B.</t>
  </si>
  <si>
    <t>resnet34 B.</t>
  </si>
  <si>
    <t>resnet18</t>
  </si>
  <si>
    <t>resnet18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</si>
</sst>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 tint="-0.499984740745262"/>
      <name val="Calibri (Body)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10" fontId="0" fillId="0" borderId="0" xfId="1" applyNumberFormat="1" applyFont="1" applyAlignment="1"/>
    <xf numFmtId="0" fontId="0" fillId="0" borderId="0" xfId="0" applyFill="1"/>
    <xf numFmtId="10" fontId="0" fillId="0" borderId="0" xfId="1" applyNumberFormat="1" applyFont="1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6" fillId="0" borderId="0" xfId="0" applyFont="1"/>
    <xf numFmtId="10" fontId="7" fillId="0" borderId="0" xfId="1" applyNumberFormat="1" applyFont="1" applyAlignment="1"/>
    <xf numFmtId="10" fontId="7" fillId="0" borderId="0" xfId="1" applyNumberFormat="1" applyFont="1"/>
    <xf numFmtId="1" fontId="0" fillId="0" borderId="0" xfId="1" applyNumberFormat="1" applyFont="1"/>
    <xf numFmtId="10" fontId="0" fillId="0" borderId="0" xfId="1" quotePrefix="1" applyNumberFormat="1" applyFont="1"/>
    <xf numFmtId="10" fontId="2" fillId="0" borderId="0" xfId="1" applyNumberFormat="1" applyFont="1"/>
    <xf numFmtId="0" fontId="2" fillId="0" borderId="1" xfId="0" applyFont="1" applyBorder="1"/>
    <xf numFmtId="10" fontId="2" fillId="0" borderId="2" xfId="1" applyNumberFormat="1" applyFont="1" applyBorder="1"/>
    <xf numFmtId="10" fontId="2" fillId="0" borderId="3" xfId="1" applyNumberFormat="1" applyFont="1" applyBorder="1"/>
  </cellXfs>
  <cellStyles count="2">
    <cellStyle name="Normal" xfId="0" builtinId="0"/>
    <cellStyle name="Percent" xfId="1" builtinId="5"/>
  </cellStyles>
  <dxfs count="1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E17C-0835-C946-A84D-02EAD90A8634}">
  <dimension ref="B2:J27"/>
  <sheetViews>
    <sheetView workbookViewId="0">
      <selection activeCell="D25" sqref="D25"/>
    </sheetView>
  </sheetViews>
  <sheetFormatPr baseColWidth="10" defaultRowHeight="16" x14ac:dyDescent="0.2"/>
  <sheetData>
    <row r="2" spans="2:10" x14ac:dyDescent="0.2">
      <c r="B2" t="s">
        <v>97</v>
      </c>
      <c r="C2" s="5" t="s">
        <v>98</v>
      </c>
      <c r="D2" s="5"/>
      <c r="E2" s="5" t="s">
        <v>99</v>
      </c>
      <c r="F2" s="5"/>
      <c r="G2" s="5" t="s">
        <v>100</v>
      </c>
      <c r="H2" s="5"/>
    </row>
    <row r="3" spans="2:10" x14ac:dyDescent="0.2">
      <c r="C3" s="1" t="s">
        <v>8</v>
      </c>
      <c r="D3" s="1" t="s">
        <v>45</v>
      </c>
      <c r="E3" s="1" t="s">
        <v>8</v>
      </c>
      <c r="F3" s="1" t="s">
        <v>45</v>
      </c>
      <c r="G3" s="1" t="s">
        <v>8</v>
      </c>
      <c r="H3" s="1" t="s">
        <v>45</v>
      </c>
      <c r="J3" t="s">
        <v>103</v>
      </c>
    </row>
    <row r="4" spans="2:10" x14ac:dyDescent="0.2">
      <c r="B4" s="10" t="s">
        <v>1</v>
      </c>
      <c r="C4" s="1">
        <v>0.94769999999999999</v>
      </c>
      <c r="D4" s="1">
        <v>0.89510000000000001</v>
      </c>
      <c r="E4" s="1">
        <v>0.94340000000000002</v>
      </c>
      <c r="F4" s="1">
        <v>0.8891</v>
      </c>
      <c r="G4" s="1">
        <v>0.94279999999999997</v>
      </c>
      <c r="H4" s="1">
        <v>0.8851</v>
      </c>
      <c r="J4">
        <v>0.04</v>
      </c>
    </row>
    <row r="5" spans="2:10" x14ac:dyDescent="0.2">
      <c r="E5" s="1"/>
      <c r="F5" s="1"/>
      <c r="G5" s="1"/>
      <c r="H5" s="1"/>
    </row>
    <row r="6" spans="2:10" x14ac:dyDescent="0.2">
      <c r="B6" s="4" t="s">
        <v>101</v>
      </c>
      <c r="C6" s="15">
        <f>AVERAGE(C4,E4,G4)</f>
        <v>0.94463333333333332</v>
      </c>
      <c r="D6" s="15">
        <f>AVERAGE(D4,F4,H4)</f>
        <v>0.88976666666666659</v>
      </c>
      <c r="E6" s="1"/>
      <c r="F6" s="1"/>
      <c r="G6" s="1"/>
      <c r="H6" s="1"/>
    </row>
    <row r="7" spans="2:10" x14ac:dyDescent="0.2">
      <c r="B7" t="s">
        <v>102</v>
      </c>
      <c r="C7" s="1">
        <f>_xlfn.STDEV.P(C4,E4,G4)</f>
        <v>2.1822516404443868E-3</v>
      </c>
      <c r="D7" s="1">
        <f>_xlfn.STDEV.P(D4,F4,H4)</f>
        <v>4.1096093353126546E-3</v>
      </c>
      <c r="E7" s="1"/>
      <c r="F7" s="1"/>
      <c r="G7" s="1"/>
      <c r="H7" s="1"/>
    </row>
    <row r="8" spans="2:10" x14ac:dyDescent="0.2">
      <c r="B8" s="4" t="s">
        <v>104</v>
      </c>
      <c r="C8" s="15">
        <f>CONFIDENCE(J4,C7,3)</f>
        <v>2.5875666635771836E-3</v>
      </c>
      <c r="D8" s="15">
        <f>CONFIDENCE(J4,D7,3)</f>
        <v>4.8728972952977881E-3</v>
      </c>
      <c r="E8" s="1"/>
      <c r="F8" s="1"/>
      <c r="G8" s="1"/>
      <c r="H8" s="1"/>
    </row>
    <row r="10" spans="2:10" x14ac:dyDescent="0.2">
      <c r="B10" s="10" t="s">
        <v>91</v>
      </c>
      <c r="C10" s="1">
        <v>0.95209999999999995</v>
      </c>
      <c r="D10" s="1">
        <v>0.90900000000000003</v>
      </c>
      <c r="E10" s="1">
        <v>0.94820000000000004</v>
      </c>
      <c r="F10" s="1">
        <v>0.89800000000000002</v>
      </c>
      <c r="G10" s="1">
        <v>0.95130000000000003</v>
      </c>
      <c r="H10" s="1">
        <v>0.90500000000000003</v>
      </c>
    </row>
    <row r="11" spans="2:10" x14ac:dyDescent="0.2">
      <c r="E11" s="1"/>
      <c r="F11" s="1"/>
      <c r="G11" s="1"/>
      <c r="H11" s="1"/>
    </row>
    <row r="12" spans="2:10" x14ac:dyDescent="0.2">
      <c r="B12" s="4" t="s">
        <v>101</v>
      </c>
      <c r="C12" s="15">
        <f>AVERAGE(C10,E10,G10)</f>
        <v>0.95053333333333345</v>
      </c>
      <c r="D12" s="15">
        <f>AVERAGE(D10,F10,H10)</f>
        <v>0.90399999999999991</v>
      </c>
      <c r="E12" s="1"/>
      <c r="F12" s="1"/>
      <c r="G12" s="1"/>
      <c r="H12" s="1"/>
    </row>
    <row r="13" spans="2:10" x14ac:dyDescent="0.2">
      <c r="B13" t="s">
        <v>102</v>
      </c>
      <c r="C13" s="1">
        <f>_xlfn.STDEV.P(C10,E10,G10)</f>
        <v>1.6819301082056839E-3</v>
      </c>
      <c r="D13" s="1">
        <f>_xlfn.STDEV.P(D10,F10,H10)</f>
        <v>4.5460605656619558E-3</v>
      </c>
      <c r="E13" s="1"/>
      <c r="F13" s="1"/>
      <c r="G13" s="1"/>
      <c r="H13" s="1"/>
    </row>
    <row r="14" spans="2:10" x14ac:dyDescent="0.2">
      <c r="B14" s="4" t="s">
        <v>104</v>
      </c>
      <c r="C14" s="15">
        <f>CONFIDENCE(J4,C13,3)</f>
        <v>1.9943191691557368E-3</v>
      </c>
      <c r="D14" s="15">
        <f>CONFIDENCE(J4,D13,3)</f>
        <v>5.3904116978527204E-3</v>
      </c>
      <c r="E14" s="1"/>
      <c r="F14" s="1"/>
      <c r="G14" s="1"/>
      <c r="H14" s="1"/>
    </row>
    <row r="16" spans="2:10" x14ac:dyDescent="0.2">
      <c r="B16" s="10" t="s">
        <v>2</v>
      </c>
      <c r="C16" s="1">
        <v>0.9556</v>
      </c>
      <c r="D16" s="1">
        <v>0.91949999999999998</v>
      </c>
      <c r="E16" s="1">
        <v>0.95569999999999999</v>
      </c>
      <c r="F16" s="1">
        <v>0.92049999999999998</v>
      </c>
      <c r="G16" s="1">
        <v>0.95220000000000005</v>
      </c>
      <c r="H16" s="1">
        <v>0.91349999999999998</v>
      </c>
    </row>
    <row r="17" spans="2:8" x14ac:dyDescent="0.2">
      <c r="E17" s="1"/>
      <c r="F17" s="1"/>
      <c r="G17" s="1"/>
      <c r="H17" s="1"/>
    </row>
    <row r="18" spans="2:8" x14ac:dyDescent="0.2">
      <c r="B18" s="4" t="s">
        <v>101</v>
      </c>
      <c r="C18" s="15">
        <f>AVERAGE(C16,E16,G16)</f>
        <v>0.95450000000000002</v>
      </c>
      <c r="D18" s="15">
        <f>AVERAGE(D16,F16,H16)</f>
        <v>0.91783333333333328</v>
      </c>
      <c r="E18" s="1"/>
      <c r="F18" s="1"/>
      <c r="G18" s="1"/>
      <c r="H18" s="1"/>
    </row>
    <row r="19" spans="2:8" x14ac:dyDescent="0.2">
      <c r="B19" t="s">
        <v>102</v>
      </c>
      <c r="C19" s="1">
        <f>_xlfn.STDEV.P(C16,E16,G16)</f>
        <v>1.6268579122549684E-3</v>
      </c>
      <c r="D19" s="1">
        <f>_xlfn.STDEV.P(D16,F16,H16)</f>
        <v>3.0912061651652374E-3</v>
      </c>
      <c r="E19" s="1"/>
      <c r="F19" s="1"/>
      <c r="G19" s="1"/>
      <c r="H19" s="1"/>
    </row>
    <row r="20" spans="2:8" x14ac:dyDescent="0.2">
      <c r="B20" s="4" t="s">
        <v>104</v>
      </c>
      <c r="C20" s="15">
        <f>CONFIDENCE(J4,C19,3)</f>
        <v>1.9290182773195217E-3</v>
      </c>
      <c r="D20" s="15">
        <f>CONFIDENCE(J4,D19,3)</f>
        <v>3.6653435722000431E-3</v>
      </c>
      <c r="E20" s="1"/>
      <c r="F20" s="1"/>
      <c r="G20" s="1"/>
      <c r="H20" s="1"/>
    </row>
    <row r="21" spans="2:8" x14ac:dyDescent="0.2">
      <c r="E21" s="1"/>
      <c r="F21" s="1"/>
      <c r="G21" s="1"/>
      <c r="H21" s="1"/>
    </row>
    <row r="22" spans="2:8" x14ac:dyDescent="0.2">
      <c r="E22" s="1"/>
      <c r="F22" s="1"/>
      <c r="G22" s="1"/>
      <c r="H22" s="1"/>
    </row>
    <row r="23" spans="2:8" x14ac:dyDescent="0.2">
      <c r="B23" s="10" t="s">
        <v>92</v>
      </c>
      <c r="C23" s="1">
        <v>0.95660000000000001</v>
      </c>
      <c r="D23" s="1">
        <v>0.92100000000000004</v>
      </c>
      <c r="E23" s="1">
        <v>0.95679999999999998</v>
      </c>
      <c r="F23" s="14">
        <v>0.9234</v>
      </c>
      <c r="G23" s="1">
        <v>0.95309999999999995</v>
      </c>
      <c r="H23" s="1">
        <v>0.91449999999999998</v>
      </c>
    </row>
    <row r="24" spans="2:8" x14ac:dyDescent="0.2">
      <c r="C24" s="1"/>
      <c r="D24" s="1"/>
      <c r="E24" s="1"/>
      <c r="F24" s="1"/>
      <c r="G24" s="1"/>
      <c r="H24" s="1"/>
    </row>
    <row r="25" spans="2:8" x14ac:dyDescent="0.2">
      <c r="B25" s="4" t="s">
        <v>101</v>
      </c>
      <c r="C25" s="15">
        <f>AVERAGE(C23,E23,G23)</f>
        <v>0.9554999999999999</v>
      </c>
      <c r="D25" s="15">
        <f>AVERAGE(D23,F23,H23)</f>
        <v>0.91963333333333341</v>
      </c>
      <c r="E25" s="1"/>
      <c r="F25" s="1"/>
      <c r="G25" s="1"/>
      <c r="H25" s="1"/>
    </row>
    <row r="26" spans="2:8" x14ac:dyDescent="0.2">
      <c r="B26" t="s">
        <v>102</v>
      </c>
      <c r="C26" s="1">
        <f>_xlfn.STDEV.P(C23,E23,G23)</f>
        <v>1.6990193249833098E-3</v>
      </c>
      <c r="D26" s="1">
        <f>_xlfn.STDEV.P(D23,F23,H23)</f>
        <v>3.7597281225582868E-3</v>
      </c>
      <c r="E26" s="1"/>
      <c r="F26" s="1"/>
      <c r="G26" s="1"/>
      <c r="H26" s="1"/>
    </row>
    <row r="27" spans="2:8" x14ac:dyDescent="0.2">
      <c r="B27" s="4" t="s">
        <v>104</v>
      </c>
      <c r="C27" s="15">
        <f>CONFIDENCE(J4,C26,3)</f>
        <v>2.0145824086561198E-3</v>
      </c>
      <c r="D27" s="15">
        <f>CONFIDENCE(J4,D26,3)</f>
        <v>4.4580317749534897E-3</v>
      </c>
      <c r="E27" s="1"/>
      <c r="F27" s="1"/>
      <c r="G27" s="1"/>
      <c r="H27" s="1"/>
    </row>
  </sheetData>
  <conditionalFormatting sqref="B3">
    <cfRule type="top10" dxfId="195" priority="5" percent="1" bottom="1" rank="10"/>
    <cfRule type="top10" dxfId="194" priority="10" percent="1" rank="10"/>
  </conditionalFormatting>
  <conditionalFormatting sqref="C2:C3">
    <cfRule type="top10" dxfId="193" priority="4" percent="1" bottom="1" rank="10"/>
    <cfRule type="top10" dxfId="192" priority="9" percent="1" rank="10"/>
  </conditionalFormatting>
  <conditionalFormatting sqref="D2:D3">
    <cfRule type="top10" dxfId="191" priority="3" percent="1" bottom="1" rank="10"/>
    <cfRule type="top10" dxfId="190" priority="8" percent="1" rank="10"/>
  </conditionalFormatting>
  <conditionalFormatting sqref="E2:E3">
    <cfRule type="top10" dxfId="189" priority="2" percent="1" bottom="1" rank="10"/>
    <cfRule type="top10" dxfId="188" priority="7" percent="1" rank="10"/>
  </conditionalFormatting>
  <conditionalFormatting sqref="F2:F3">
    <cfRule type="top10" dxfId="187" priority="1" percent="1" bottom="1" rank="10"/>
    <cfRule type="top10" dxfId="186" priority="6" percent="1" rank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CD8C-6ED2-4D47-A922-0FDE06C518A0}">
  <dimension ref="B2:S55"/>
  <sheetViews>
    <sheetView topLeftCell="A50" zoomScale="89" workbookViewId="0">
      <selection activeCell="A55" sqref="A55:XFD55"/>
    </sheetView>
  </sheetViews>
  <sheetFormatPr baseColWidth="10" defaultRowHeight="16" x14ac:dyDescent="0.2"/>
  <cols>
    <col min="2" max="2" width="23.5" style="6" bestFit="1" customWidth="1"/>
    <col min="3" max="3" width="1.6640625" customWidth="1"/>
    <col min="4" max="8" width="10.83203125" style="1"/>
    <col min="9" max="9" width="1.6640625" style="1" customWidth="1"/>
    <col min="10" max="11" width="12.83203125" style="1" customWidth="1"/>
    <col min="12" max="14" width="10.83203125" style="1"/>
    <col min="15" max="15" width="1.5" customWidth="1"/>
    <col min="16" max="16" width="28.33203125" customWidth="1"/>
    <col min="17" max="17" width="35.5" customWidth="1"/>
    <col min="18" max="18" width="1.6640625" customWidth="1"/>
    <col min="19" max="19" width="129.6640625" bestFit="1" customWidth="1"/>
  </cols>
  <sheetData>
    <row r="2" spans="2:19" ht="21" x14ac:dyDescent="0.25">
      <c r="D2" s="5" t="s">
        <v>10</v>
      </c>
      <c r="E2" s="5"/>
      <c r="F2" s="5"/>
      <c r="J2" s="5" t="s">
        <v>9</v>
      </c>
      <c r="K2" s="5"/>
      <c r="L2" s="5"/>
      <c r="M2" s="5"/>
      <c r="S2" s="3" t="s">
        <v>16</v>
      </c>
    </row>
    <row r="3" spans="2:19" ht="21" x14ac:dyDescent="0.25">
      <c r="D3" s="1" t="s">
        <v>8</v>
      </c>
      <c r="E3" s="1" t="s">
        <v>15</v>
      </c>
      <c r="F3" s="1" t="s">
        <v>5</v>
      </c>
      <c r="G3" s="1" t="s">
        <v>6</v>
      </c>
      <c r="H3" s="1" t="s">
        <v>14</v>
      </c>
      <c r="J3" s="1" t="s">
        <v>8</v>
      </c>
      <c r="K3" s="1" t="s">
        <v>15</v>
      </c>
      <c r="L3" s="1" t="s">
        <v>5</v>
      </c>
      <c r="M3" s="1" t="s">
        <v>6</v>
      </c>
      <c r="N3" s="1" t="s">
        <v>14</v>
      </c>
      <c r="O3" s="1"/>
      <c r="P3" t="s">
        <v>12</v>
      </c>
      <c r="S3" s="3" t="s">
        <v>17</v>
      </c>
    </row>
    <row r="4" spans="2:19" ht="21" x14ac:dyDescent="0.25">
      <c r="B4" s="6" t="s">
        <v>0</v>
      </c>
      <c r="D4" s="1">
        <v>0.49380000000000002</v>
      </c>
      <c r="E4" s="1">
        <v>0.1157</v>
      </c>
      <c r="F4" s="1">
        <v>0.50949999999999995</v>
      </c>
      <c r="G4" s="1">
        <v>0.51459999999999995</v>
      </c>
      <c r="H4" s="1">
        <v>0.18890000000000001</v>
      </c>
      <c r="J4" s="1">
        <v>0.50119999999999998</v>
      </c>
      <c r="K4" s="1">
        <v>0.11700000000000001</v>
      </c>
      <c r="L4" s="1">
        <v>0.4904</v>
      </c>
      <c r="M4" s="1">
        <v>0.5333</v>
      </c>
      <c r="N4" s="1">
        <v>0.1918</v>
      </c>
      <c r="O4" s="1"/>
      <c r="S4" s="3" t="s">
        <v>18</v>
      </c>
    </row>
    <row r="5" spans="2:19" ht="21" x14ac:dyDescent="0.25">
      <c r="B5" s="6" t="s">
        <v>7</v>
      </c>
      <c r="D5" s="1">
        <v>0.88919999999999999</v>
      </c>
      <c r="E5" s="1">
        <v>0</v>
      </c>
      <c r="F5" s="1">
        <v>1</v>
      </c>
      <c r="G5" s="1">
        <v>0</v>
      </c>
      <c r="H5" s="1">
        <v>0</v>
      </c>
      <c r="J5" s="1">
        <v>0.88770000000000004</v>
      </c>
      <c r="K5" s="1">
        <v>0</v>
      </c>
      <c r="L5" s="1">
        <v>1</v>
      </c>
      <c r="M5" s="1">
        <v>0</v>
      </c>
      <c r="N5" s="1">
        <v>0</v>
      </c>
      <c r="O5" s="1"/>
      <c r="S5" s="3"/>
    </row>
    <row r="6" spans="2:19" ht="153" x14ac:dyDescent="0.2">
      <c r="P6" s="2" t="s">
        <v>53</v>
      </c>
      <c r="Q6" s="2" t="s">
        <v>54</v>
      </c>
    </row>
    <row r="7" spans="2:19" x14ac:dyDescent="0.2">
      <c r="B7" s="6">
        <v>15</v>
      </c>
      <c r="D7" s="1">
        <v>0.91579999999999995</v>
      </c>
      <c r="E7" s="1">
        <v>0.58399999999999996</v>
      </c>
      <c r="F7" s="1">
        <v>0.91830000000000001</v>
      </c>
      <c r="G7" s="1">
        <v>0.92</v>
      </c>
      <c r="H7" s="1">
        <v>0.71450000000000002</v>
      </c>
      <c r="J7" s="1">
        <v>0.88570000000000004</v>
      </c>
      <c r="K7" s="1">
        <v>0.49309999999999998</v>
      </c>
      <c r="L7" s="1">
        <v>0.91790000000000005</v>
      </c>
      <c r="M7" s="1">
        <v>0.63109999999999999</v>
      </c>
      <c r="N7" s="1">
        <v>0.55359999999999998</v>
      </c>
    </row>
    <row r="8" spans="2:19" ht="153" x14ac:dyDescent="0.2">
      <c r="P8" s="2" t="s">
        <v>53</v>
      </c>
      <c r="Q8" s="2" t="s">
        <v>55</v>
      </c>
      <c r="S8" s="2"/>
    </row>
    <row r="9" spans="2:19" x14ac:dyDescent="0.2">
      <c r="B9" s="6">
        <v>16</v>
      </c>
      <c r="D9" s="1">
        <v>0.9405</v>
      </c>
      <c r="E9" s="1">
        <v>0.66010000000000002</v>
      </c>
      <c r="F9" s="1">
        <v>0.93700000000000006</v>
      </c>
      <c r="G9" s="1">
        <v>0.98199999999999998</v>
      </c>
      <c r="H9" s="1">
        <v>0.78949999999999998</v>
      </c>
      <c r="J9" s="1">
        <v>0.89070000000000005</v>
      </c>
      <c r="K9" s="1">
        <v>0.50929999999999997</v>
      </c>
      <c r="L9" s="1">
        <v>0.91059999999999997</v>
      </c>
      <c r="M9" s="1">
        <v>0.73329999999999995</v>
      </c>
      <c r="N9" s="1">
        <v>0.60109999999999997</v>
      </c>
    </row>
    <row r="10" spans="2:19" ht="153" x14ac:dyDescent="0.2">
      <c r="P10" s="2" t="s">
        <v>53</v>
      </c>
      <c r="Q10" s="2" t="s">
        <v>56</v>
      </c>
      <c r="S10" s="2"/>
    </row>
    <row r="11" spans="2:19" x14ac:dyDescent="0.2">
      <c r="B11" s="6">
        <v>17</v>
      </c>
      <c r="D11" s="1">
        <v>0.95930000000000004</v>
      </c>
      <c r="E11" s="1">
        <v>0.74829999999999997</v>
      </c>
      <c r="F11" s="1">
        <v>0.95940000000000003</v>
      </c>
      <c r="G11" s="1">
        <v>0.96730000000000005</v>
      </c>
      <c r="H11" s="1">
        <v>0.84379999999999999</v>
      </c>
      <c r="J11" s="1">
        <v>0.90159999999999996</v>
      </c>
      <c r="K11" s="1">
        <v>0.54610000000000003</v>
      </c>
      <c r="L11" s="1">
        <v>0.9224</v>
      </c>
      <c r="M11" s="1">
        <v>0.73780000000000001</v>
      </c>
      <c r="N11" s="1">
        <v>0.62760000000000005</v>
      </c>
      <c r="P11" s="4"/>
    </row>
    <row r="12" spans="2:19" ht="153" x14ac:dyDescent="0.2">
      <c r="P12" s="2" t="s">
        <v>53</v>
      </c>
      <c r="Q12" s="2" t="s">
        <v>57</v>
      </c>
    </row>
    <row r="13" spans="2:19" x14ac:dyDescent="0.2">
      <c r="B13" s="6">
        <v>18</v>
      </c>
      <c r="D13" s="1">
        <v>0.95330000000000004</v>
      </c>
      <c r="E13" s="1">
        <v>0.71130000000000004</v>
      </c>
      <c r="F13" s="1">
        <v>0.95069999999999999</v>
      </c>
      <c r="G13" s="1">
        <v>0.97409999999999997</v>
      </c>
      <c r="H13" s="1">
        <v>0.82220000000000004</v>
      </c>
      <c r="J13" s="1">
        <v>0.8992</v>
      </c>
      <c r="K13" s="1">
        <v>0.53720000000000001</v>
      </c>
      <c r="L13" s="1">
        <v>0.91959999999999997</v>
      </c>
      <c r="M13" s="1">
        <v>0.73780000000000001</v>
      </c>
      <c r="N13" s="1">
        <v>0.62170000000000003</v>
      </c>
    </row>
    <row r="14" spans="2:19" ht="153" x14ac:dyDescent="0.2">
      <c r="P14" s="2" t="s">
        <v>59</v>
      </c>
      <c r="Q14" s="2" t="s">
        <v>58</v>
      </c>
    </row>
    <row r="15" spans="2:19" x14ac:dyDescent="0.2">
      <c r="B15" s="6">
        <v>19</v>
      </c>
    </row>
    <row r="16" spans="2:19" ht="187" x14ac:dyDescent="0.2">
      <c r="P16" s="2" t="s">
        <v>60</v>
      </c>
      <c r="Q16" s="2" t="s">
        <v>61</v>
      </c>
    </row>
    <row r="17" spans="2:17" x14ac:dyDescent="0.2">
      <c r="B17" s="6">
        <v>20</v>
      </c>
      <c r="D17" s="1">
        <v>0.98070000000000002</v>
      </c>
      <c r="E17" s="1">
        <v>0.84499999999999997</v>
      </c>
      <c r="F17" s="1">
        <v>0.97729999999999995</v>
      </c>
      <c r="G17" s="1">
        <v>0.99439999999999995</v>
      </c>
      <c r="H17" s="1">
        <v>0.91359999999999997</v>
      </c>
      <c r="J17" s="1">
        <v>0.90110000000000001</v>
      </c>
      <c r="K17" s="1">
        <v>0.54520000000000002</v>
      </c>
      <c r="L17" s="1">
        <v>0.92349999999999999</v>
      </c>
      <c r="M17" s="1">
        <v>0.72440000000000004</v>
      </c>
      <c r="N17" s="1">
        <v>0.62209999999999999</v>
      </c>
      <c r="P17" s="4"/>
    </row>
    <row r="18" spans="2:17" ht="187" x14ac:dyDescent="0.2">
      <c r="P18" s="2" t="s">
        <v>60</v>
      </c>
      <c r="Q18" s="2" t="s">
        <v>62</v>
      </c>
    </row>
    <row r="19" spans="2:17" x14ac:dyDescent="0.2">
      <c r="B19" s="6">
        <v>21</v>
      </c>
      <c r="D19" s="1">
        <v>0.95930000000000004</v>
      </c>
      <c r="E19" s="1">
        <v>0.76419999999999999</v>
      </c>
      <c r="F19" s="1">
        <v>0.96450000000000002</v>
      </c>
      <c r="G19" s="1">
        <v>0.9234</v>
      </c>
      <c r="H19" s="1">
        <v>0.83630000000000004</v>
      </c>
      <c r="J19" s="1">
        <v>0.91459999999999997</v>
      </c>
      <c r="K19" s="1">
        <v>0.61739999999999995</v>
      </c>
      <c r="L19" s="1">
        <v>0.95050000000000001</v>
      </c>
      <c r="M19" s="1">
        <v>0.63109999999999999</v>
      </c>
      <c r="N19" s="1">
        <v>0.62419999999999998</v>
      </c>
    </row>
    <row r="20" spans="2:17" ht="187" x14ac:dyDescent="0.2">
      <c r="P20" s="2" t="s">
        <v>63</v>
      </c>
      <c r="Q20" s="2" t="s">
        <v>62</v>
      </c>
    </row>
    <row r="21" spans="2:17" x14ac:dyDescent="0.2">
      <c r="B21" s="6">
        <v>22</v>
      </c>
      <c r="D21" s="1">
        <v>0.98129999999999995</v>
      </c>
      <c r="E21" s="1">
        <v>0.8831</v>
      </c>
      <c r="F21" s="1">
        <v>0.9839</v>
      </c>
      <c r="G21" s="1">
        <v>0.97860000000000003</v>
      </c>
      <c r="H21" s="1">
        <v>0.9284</v>
      </c>
      <c r="J21" s="1">
        <v>0.92910000000000004</v>
      </c>
      <c r="K21" s="1">
        <v>0.71730000000000005</v>
      </c>
      <c r="L21" s="1">
        <v>0.96960000000000002</v>
      </c>
      <c r="M21" s="1">
        <v>0.6089</v>
      </c>
      <c r="N21" s="1">
        <v>0.65869999999999995</v>
      </c>
    </row>
    <row r="22" spans="2:17" ht="187" x14ac:dyDescent="0.2">
      <c r="P22" s="2" t="s">
        <v>64</v>
      </c>
      <c r="Q22" s="2" t="s">
        <v>62</v>
      </c>
    </row>
    <row r="23" spans="2:17" x14ac:dyDescent="0.2">
      <c r="B23" s="6">
        <v>23</v>
      </c>
      <c r="D23" s="1">
        <v>0.85260000000000002</v>
      </c>
      <c r="E23" s="1">
        <v>0.61660000000000004</v>
      </c>
      <c r="F23" s="1">
        <v>0.94310000000000005</v>
      </c>
      <c r="G23" s="1">
        <v>0.4284</v>
      </c>
      <c r="H23" s="1">
        <v>0.50549999999999995</v>
      </c>
      <c r="J23" s="1">
        <v>0.83799999999999997</v>
      </c>
      <c r="K23" s="1">
        <v>0.6361</v>
      </c>
      <c r="L23" s="1">
        <v>0.94210000000000005</v>
      </c>
      <c r="M23" s="1">
        <v>0.43559999999999999</v>
      </c>
      <c r="N23" s="1">
        <v>0.5171</v>
      </c>
    </row>
    <row r="24" spans="2:17" ht="187" x14ac:dyDescent="0.2">
      <c r="P24" s="2" t="s">
        <v>65</v>
      </c>
      <c r="Q24" s="2" t="s">
        <v>62</v>
      </c>
    </row>
    <row r="25" spans="2:17" x14ac:dyDescent="0.2">
      <c r="B25" s="6">
        <v>24</v>
      </c>
      <c r="D25" s="1">
        <v>0.93720000000000003</v>
      </c>
      <c r="E25" s="1">
        <v>0.65180000000000005</v>
      </c>
      <c r="F25" s="1">
        <v>0.93869999999999998</v>
      </c>
      <c r="G25" s="1">
        <v>0.92120000000000002</v>
      </c>
      <c r="H25" s="1">
        <v>0.76339999999999997</v>
      </c>
      <c r="J25" s="1">
        <v>0.90159999999999996</v>
      </c>
      <c r="K25" s="1">
        <v>0.55379999999999996</v>
      </c>
      <c r="L25" s="1">
        <v>0.93479999999999996</v>
      </c>
      <c r="M25" s="1">
        <v>0.64</v>
      </c>
      <c r="N25" s="1">
        <v>0.59379999999999999</v>
      </c>
    </row>
    <row r="26" spans="2:17" ht="187" x14ac:dyDescent="0.2">
      <c r="P26" s="2" t="s">
        <v>66</v>
      </c>
      <c r="Q26" s="2" t="s">
        <v>62</v>
      </c>
    </row>
    <row r="27" spans="2:17" x14ac:dyDescent="0.2">
      <c r="B27" s="6">
        <v>25</v>
      </c>
      <c r="D27" s="1">
        <v>0.95989999999999998</v>
      </c>
      <c r="E27" s="1">
        <v>0.73409999999999997</v>
      </c>
      <c r="F27" s="1">
        <v>0.95609999999999995</v>
      </c>
      <c r="G27" s="1">
        <v>0.97299999999999998</v>
      </c>
      <c r="H27" s="1">
        <v>0.83679999999999999</v>
      </c>
      <c r="J27" s="1">
        <v>0.91810000000000003</v>
      </c>
      <c r="K27" s="1">
        <v>0.61870000000000003</v>
      </c>
      <c r="L27" s="1">
        <v>0.94489999999999996</v>
      </c>
      <c r="M27" s="1">
        <v>0.70669999999999999</v>
      </c>
      <c r="N27" s="1">
        <v>0.65980000000000005</v>
      </c>
    </row>
    <row r="28" spans="2:17" x14ac:dyDescent="0.2">
      <c r="P28" s="2"/>
    </row>
    <row r="30" spans="2:17" ht="187" x14ac:dyDescent="0.2">
      <c r="P30" s="2" t="s">
        <v>67</v>
      </c>
      <c r="Q30" s="2" t="s">
        <v>62</v>
      </c>
    </row>
    <row r="31" spans="2:17" x14ac:dyDescent="0.2"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J31" s="1">
        <v>0.89019999999999999</v>
      </c>
      <c r="K31" s="1">
        <v>0.51229999999999998</v>
      </c>
      <c r="L31" s="1">
        <v>0.94430000000000003</v>
      </c>
      <c r="M31" s="1">
        <v>0.4622</v>
      </c>
      <c r="N31" s="1">
        <v>0.48599999999999999</v>
      </c>
    </row>
    <row r="32" spans="2:17" ht="187" x14ac:dyDescent="0.2">
      <c r="P32" s="2" t="s">
        <v>68</v>
      </c>
      <c r="Q32" s="2" t="s">
        <v>62</v>
      </c>
    </row>
    <row r="33" spans="2:17" x14ac:dyDescent="0.2">
      <c r="J33" s="1">
        <v>0.80579999999999996</v>
      </c>
      <c r="K33" s="1">
        <v>0.3306</v>
      </c>
      <c r="L33" s="1">
        <v>0.81779999999999997</v>
      </c>
      <c r="M33" s="1">
        <v>0.71109999999999995</v>
      </c>
      <c r="N33" s="1">
        <v>0.45129999999999998</v>
      </c>
    </row>
    <row r="34" spans="2:17" ht="187" x14ac:dyDescent="0.2">
      <c r="P34" s="2" t="s">
        <v>69</v>
      </c>
      <c r="Q34" s="2" t="s">
        <v>62</v>
      </c>
    </row>
    <row r="35" spans="2:17" x14ac:dyDescent="0.2">
      <c r="J35" s="1">
        <v>0.89170000000000005</v>
      </c>
      <c r="K35" s="1">
        <v>0.51559999999999995</v>
      </c>
      <c r="L35" s="1">
        <v>0.93030000000000002</v>
      </c>
      <c r="M35" s="1">
        <v>0.5867</v>
      </c>
      <c r="N35" s="1">
        <v>0.54890000000000005</v>
      </c>
    </row>
    <row r="36" spans="2:17" ht="187" x14ac:dyDescent="0.2">
      <c r="P36" s="2" t="s">
        <v>70</v>
      </c>
      <c r="Q36" s="2" t="s">
        <v>62</v>
      </c>
    </row>
    <row r="37" spans="2:17" x14ac:dyDescent="0.2">
      <c r="J37" s="1">
        <v>0.91559999999999997</v>
      </c>
      <c r="K37" s="1">
        <v>0.68420000000000003</v>
      </c>
      <c r="L37" s="1">
        <v>0.97299999999999998</v>
      </c>
      <c r="M37" s="1">
        <v>0.4622</v>
      </c>
      <c r="N37" s="1">
        <v>0.55169999999999997</v>
      </c>
    </row>
    <row r="38" spans="2:17" ht="187" x14ac:dyDescent="0.2">
      <c r="P38" s="2" t="s">
        <v>71</v>
      </c>
    </row>
    <row r="39" spans="2:17" x14ac:dyDescent="0.2">
      <c r="D39" s="1">
        <v>0.97199999999999998</v>
      </c>
      <c r="E39" s="1">
        <v>0.85519999999999996</v>
      </c>
      <c r="F39" s="1">
        <v>0.98050000000000004</v>
      </c>
      <c r="G39" s="1">
        <v>0.92449999999999999</v>
      </c>
      <c r="H39" s="1">
        <v>0.88849999999999996</v>
      </c>
      <c r="J39" s="1">
        <v>0.92310000000000003</v>
      </c>
      <c r="K39" s="1">
        <v>0.7006</v>
      </c>
      <c r="L39" s="1">
        <v>0.97019999999999995</v>
      </c>
      <c r="M39" s="1">
        <v>0.55110000000000003</v>
      </c>
      <c r="N39" s="1">
        <v>0.6169</v>
      </c>
    </row>
    <row r="40" spans="2:17" ht="187" x14ac:dyDescent="0.2">
      <c r="P40" s="2" t="s">
        <v>72</v>
      </c>
    </row>
    <row r="41" spans="2:17" x14ac:dyDescent="0.2">
      <c r="B41" s="6">
        <v>26</v>
      </c>
      <c r="D41" s="1">
        <v>0.93799999999999994</v>
      </c>
      <c r="E41" s="1">
        <v>0.66279999999999994</v>
      </c>
      <c r="F41" s="1">
        <v>0.93920000000000003</v>
      </c>
      <c r="G41" s="1">
        <v>0.95830000000000004</v>
      </c>
      <c r="H41" s="1">
        <v>0.78359999999999996</v>
      </c>
      <c r="J41" s="1">
        <v>0.89019999999999999</v>
      </c>
      <c r="K41" s="1">
        <v>0.50739999999999996</v>
      </c>
      <c r="L41" s="1">
        <v>0.90659999999999996</v>
      </c>
      <c r="M41" s="1">
        <v>0.76</v>
      </c>
      <c r="N41" s="1">
        <v>0.60850000000000004</v>
      </c>
    </row>
    <row r="42" spans="2:17" ht="187" x14ac:dyDescent="0.2">
      <c r="P42" s="2" t="s">
        <v>73</v>
      </c>
    </row>
    <row r="43" spans="2:17" x14ac:dyDescent="0.2">
      <c r="B43" s="6">
        <v>27</v>
      </c>
      <c r="D43" s="1">
        <v>0.96240000000000003</v>
      </c>
      <c r="E43" s="1">
        <v>0.79979999999999996</v>
      </c>
      <c r="F43" s="1">
        <v>0.9718</v>
      </c>
      <c r="G43" s="1">
        <v>0.90429999999999999</v>
      </c>
      <c r="H43" s="1">
        <v>0.8488</v>
      </c>
      <c r="J43" s="1">
        <v>0.91810000000000003</v>
      </c>
      <c r="K43" s="1">
        <v>0.64880000000000004</v>
      </c>
      <c r="L43" s="1">
        <v>0.95950000000000002</v>
      </c>
      <c r="M43" s="1">
        <v>0.59109999999999996</v>
      </c>
      <c r="N43" s="1">
        <v>0.61860000000000004</v>
      </c>
    </row>
    <row r="44" spans="2:17" ht="187" x14ac:dyDescent="0.2">
      <c r="P44" s="2" t="s">
        <v>74</v>
      </c>
    </row>
    <row r="45" spans="2:17" x14ac:dyDescent="0.2">
      <c r="B45" s="6">
        <v>28</v>
      </c>
      <c r="D45" s="1">
        <v>0.98629999999999995</v>
      </c>
      <c r="E45" s="1">
        <v>0.92030000000000001</v>
      </c>
      <c r="F45" s="1">
        <v>0.98960000000000004</v>
      </c>
      <c r="G45" s="1">
        <v>0.96279999999999999</v>
      </c>
      <c r="H45" s="1">
        <v>0.94110000000000005</v>
      </c>
      <c r="J45" s="1">
        <v>0.92559999999999998</v>
      </c>
      <c r="K45" s="1">
        <v>0.68810000000000004</v>
      </c>
      <c r="L45" s="1">
        <v>0.96460000000000001</v>
      </c>
      <c r="M45" s="1">
        <v>0.61780000000000002</v>
      </c>
      <c r="N45" s="1">
        <v>0.65110000000000001</v>
      </c>
    </row>
    <row r="46" spans="2:17" ht="187" x14ac:dyDescent="0.2">
      <c r="P46" s="2" t="s">
        <v>75</v>
      </c>
    </row>
    <row r="47" spans="2:17" x14ac:dyDescent="0.2">
      <c r="B47" s="6">
        <v>29</v>
      </c>
      <c r="D47" s="1">
        <v>0.98019999999999996</v>
      </c>
      <c r="E47" s="1">
        <v>0.85040000000000004</v>
      </c>
      <c r="F47" s="1">
        <v>0.97850000000000004</v>
      </c>
      <c r="G47" s="1">
        <v>0.97970000000000002</v>
      </c>
      <c r="H47" s="1">
        <v>0.91049999999999998</v>
      </c>
      <c r="J47" s="1">
        <v>0.91759999999999997</v>
      </c>
      <c r="K47" s="1">
        <v>0.6351</v>
      </c>
      <c r="L47" s="1">
        <v>0.95440000000000003</v>
      </c>
      <c r="M47" s="1">
        <v>0.62670000000000003</v>
      </c>
      <c r="N47" s="1">
        <v>0.63090000000000002</v>
      </c>
    </row>
    <row r="48" spans="2:17" ht="187" x14ac:dyDescent="0.2">
      <c r="P48" s="2" t="s">
        <v>76</v>
      </c>
      <c r="Q48" t="s">
        <v>77</v>
      </c>
    </row>
    <row r="49" spans="2:17" x14ac:dyDescent="0.2">
      <c r="B49" s="6">
        <v>30</v>
      </c>
      <c r="D49" s="1">
        <v>0.97589999999999999</v>
      </c>
      <c r="E49" s="1">
        <v>0.83979999999999999</v>
      </c>
      <c r="F49" s="1">
        <v>0.97750000000000004</v>
      </c>
      <c r="G49" s="1">
        <v>0.94479999999999997</v>
      </c>
      <c r="H49" s="1">
        <v>0.88919999999999999</v>
      </c>
      <c r="J49" s="1">
        <v>0.93559999999999999</v>
      </c>
      <c r="K49" s="1">
        <v>0.75529999999999997</v>
      </c>
      <c r="L49" s="1">
        <v>0.97409999999999997</v>
      </c>
      <c r="M49" s="1">
        <v>0.63109999999999999</v>
      </c>
      <c r="N49" s="1">
        <v>0.68769999999999998</v>
      </c>
    </row>
    <row r="50" spans="2:17" ht="187" x14ac:dyDescent="0.2">
      <c r="P50" s="2" t="s">
        <v>78</v>
      </c>
      <c r="Q50" t="s">
        <v>77</v>
      </c>
    </row>
    <row r="51" spans="2:17" x14ac:dyDescent="0.2">
      <c r="B51" s="6">
        <v>31</v>
      </c>
      <c r="D51" s="1">
        <v>0.97719999999999996</v>
      </c>
      <c r="E51" s="1">
        <v>0.84499999999999997</v>
      </c>
      <c r="F51" s="1">
        <v>0.97740000000000005</v>
      </c>
      <c r="G51" s="1">
        <v>0.98870000000000002</v>
      </c>
      <c r="H51" s="1">
        <v>0.9113</v>
      </c>
      <c r="J51" s="1">
        <v>0.94210000000000005</v>
      </c>
      <c r="K51" s="1">
        <v>0.74439999999999995</v>
      </c>
      <c r="L51" s="1">
        <v>0.96789999999999998</v>
      </c>
      <c r="M51" s="1">
        <v>0.73780000000000001</v>
      </c>
      <c r="N51" s="1">
        <v>0.74109999999999998</v>
      </c>
    </row>
    <row r="52" spans="2:17" ht="187" x14ac:dyDescent="0.2">
      <c r="P52" s="2" t="s">
        <v>79</v>
      </c>
      <c r="Q52" t="s">
        <v>77</v>
      </c>
    </row>
    <row r="53" spans="2:17" x14ac:dyDescent="0.2">
      <c r="B53" s="6">
        <v>32</v>
      </c>
      <c r="D53" s="1">
        <v>0.96899999999999997</v>
      </c>
      <c r="E53" s="1">
        <v>0.81069999999999998</v>
      </c>
      <c r="F53" s="1">
        <v>0.9718</v>
      </c>
      <c r="G53" s="1">
        <v>0.96960000000000002</v>
      </c>
      <c r="H53" s="1">
        <v>0.8831</v>
      </c>
      <c r="J53" s="1">
        <v>0.93459999999999999</v>
      </c>
      <c r="K53" s="1">
        <v>0.70430000000000004</v>
      </c>
      <c r="L53" s="1">
        <v>0.96179999999999999</v>
      </c>
      <c r="M53" s="1">
        <v>0.72</v>
      </c>
      <c r="N53" s="1">
        <v>0.71209999999999996</v>
      </c>
    </row>
    <row r="54" spans="2:17" ht="187" x14ac:dyDescent="0.2">
      <c r="P54" s="2" t="s">
        <v>80</v>
      </c>
    </row>
    <row r="55" spans="2:17" x14ac:dyDescent="0.2">
      <c r="B55" s="6">
        <v>33</v>
      </c>
      <c r="D55" s="1">
        <v>0.98350000000000004</v>
      </c>
      <c r="E55" s="1">
        <v>0.877</v>
      </c>
      <c r="F55" s="1">
        <v>0.98270000000000002</v>
      </c>
      <c r="G55" s="1">
        <v>0.98760000000000003</v>
      </c>
      <c r="H55" s="1">
        <v>0.92900000000000005</v>
      </c>
      <c r="J55" s="1">
        <v>0.94210000000000005</v>
      </c>
      <c r="K55" s="1">
        <v>0.73799999999999999</v>
      </c>
      <c r="L55" s="1">
        <v>0.96630000000000005</v>
      </c>
      <c r="M55" s="1">
        <v>0.75109999999999999</v>
      </c>
      <c r="N55" s="1">
        <v>0.74450000000000005</v>
      </c>
    </row>
  </sheetData>
  <conditionalFormatting sqref="D1:D3 D6:D1048576">
    <cfRule type="top10" dxfId="99" priority="10" percent="1" bottom="1" rank="10"/>
    <cfRule type="top10" dxfId="98" priority="20" percent="1" rank="10"/>
  </conditionalFormatting>
  <conditionalFormatting sqref="E1:E3 E6:E1048576">
    <cfRule type="top10" dxfId="97" priority="9" percent="1" bottom="1" rank="10"/>
    <cfRule type="top10" dxfId="96" priority="19" percent="1" rank="10"/>
  </conditionalFormatting>
  <conditionalFormatting sqref="F1:F3 F6:F1048576">
    <cfRule type="top10" dxfId="95" priority="8" percent="1" bottom="1" rank="10"/>
    <cfRule type="top10" dxfId="94" priority="18" percent="1" rank="10"/>
  </conditionalFormatting>
  <conditionalFormatting sqref="G1:G3 G6:G1048576">
    <cfRule type="top10" dxfId="93" priority="7" percent="1" bottom="1" rank="10"/>
    <cfRule type="top10" dxfId="92" priority="17" percent="1" rank="10"/>
  </conditionalFormatting>
  <conditionalFormatting sqref="H1:H3 H6:H1048576">
    <cfRule type="top10" dxfId="91" priority="6" percent="1" bottom="1" rank="10"/>
    <cfRule type="top10" dxfId="90" priority="16" percent="1" rank="10"/>
  </conditionalFormatting>
  <conditionalFormatting sqref="J1:J3 J6:J29 J31:J1048576">
    <cfRule type="top10" dxfId="89" priority="5" percent="1" bottom="1" rank="10"/>
    <cfRule type="top10" dxfId="88" priority="15" percent="1" rank="10"/>
  </conditionalFormatting>
  <conditionalFormatting sqref="K1:K3 K6:K29 K31:K1048576">
    <cfRule type="top10" dxfId="87" priority="4" percent="1" bottom="1" rank="10"/>
    <cfRule type="top10" dxfId="86" priority="14" percent="1" rank="10"/>
  </conditionalFormatting>
  <conditionalFormatting sqref="L1:L3 L6:L29 L31:L1048576">
    <cfRule type="top10" dxfId="85" priority="3" percent="1" bottom="1" rank="10"/>
    <cfRule type="top10" dxfId="84" priority="13" percent="1" rank="10"/>
  </conditionalFormatting>
  <conditionalFormatting sqref="M1:M3 M6:M29 M31:M1048576">
    <cfRule type="top10" dxfId="83" priority="2" percent="1" bottom="1" rank="10"/>
    <cfRule type="top10" dxfId="82" priority="12" percent="1" rank="10"/>
  </conditionalFormatting>
  <conditionalFormatting sqref="N1:N3 N6:N29 N31:N1048576">
    <cfRule type="top10" dxfId="81" priority="1" percent="1" bottom="1" rank="10"/>
    <cfRule type="top10" dxfId="80" priority="11" percent="1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541B-48FB-2F41-8346-5916A065B537}">
  <dimension ref="B2:S55"/>
  <sheetViews>
    <sheetView zoomScale="89" workbookViewId="0">
      <selection activeCell="S15" sqref="S15"/>
    </sheetView>
  </sheetViews>
  <sheetFormatPr baseColWidth="10" defaultRowHeight="16" x14ac:dyDescent="0.2"/>
  <cols>
    <col min="2" max="2" width="23.5" bestFit="1" customWidth="1"/>
    <col min="3" max="3" width="1.6640625" customWidth="1"/>
    <col min="4" max="8" width="10.83203125" style="1"/>
    <col min="9" max="9" width="1.6640625" style="1" customWidth="1"/>
    <col min="10" max="11" width="12.83203125" style="1" customWidth="1"/>
    <col min="12" max="14" width="10.83203125" style="1"/>
    <col min="15" max="15" width="1.5" customWidth="1"/>
    <col min="16" max="16" width="28.33203125" customWidth="1"/>
    <col min="17" max="17" width="35.5" customWidth="1"/>
    <col min="18" max="18" width="1.6640625" customWidth="1"/>
    <col min="19" max="19" width="129.6640625" bestFit="1" customWidth="1"/>
  </cols>
  <sheetData>
    <row r="2" spans="2:19" ht="21" x14ac:dyDescent="0.25">
      <c r="D2" s="5" t="s">
        <v>10</v>
      </c>
      <c r="E2" s="5"/>
      <c r="F2" s="5"/>
      <c r="J2" s="5" t="s">
        <v>9</v>
      </c>
      <c r="K2" s="5"/>
      <c r="L2" s="5"/>
      <c r="M2" s="5"/>
      <c r="S2" s="3" t="s">
        <v>16</v>
      </c>
    </row>
    <row r="3" spans="2:19" ht="21" x14ac:dyDescent="0.25">
      <c r="D3" s="1" t="s">
        <v>8</v>
      </c>
      <c r="E3" s="1" t="s">
        <v>15</v>
      </c>
      <c r="F3" s="1" t="s">
        <v>5</v>
      </c>
      <c r="G3" s="1" t="s">
        <v>6</v>
      </c>
      <c r="H3" s="1" t="s">
        <v>14</v>
      </c>
      <c r="J3" s="1" t="s">
        <v>8</v>
      </c>
      <c r="K3" s="1" t="s">
        <v>15</v>
      </c>
      <c r="L3" s="1" t="s">
        <v>5</v>
      </c>
      <c r="M3" s="1" t="s">
        <v>6</v>
      </c>
      <c r="N3" s="1" t="s">
        <v>14</v>
      </c>
      <c r="O3" s="1"/>
      <c r="P3" t="s">
        <v>12</v>
      </c>
      <c r="S3" s="3" t="s">
        <v>17</v>
      </c>
    </row>
    <row r="4" spans="2:19" ht="21" x14ac:dyDescent="0.25">
      <c r="B4" t="s">
        <v>0</v>
      </c>
      <c r="O4" s="1"/>
      <c r="S4" s="3" t="s">
        <v>18</v>
      </c>
    </row>
    <row r="5" spans="2:19" ht="21" x14ac:dyDescent="0.25">
      <c r="B5" t="s">
        <v>7</v>
      </c>
      <c r="D5" s="1">
        <v>0.88919999999999999</v>
      </c>
      <c r="E5" s="1">
        <v>0</v>
      </c>
      <c r="F5" s="1">
        <v>1</v>
      </c>
      <c r="G5" s="1">
        <v>0</v>
      </c>
      <c r="H5" s="1">
        <v>0</v>
      </c>
      <c r="J5" s="1">
        <v>0.88770000000000004</v>
      </c>
      <c r="K5" s="1">
        <v>0</v>
      </c>
      <c r="L5" s="1">
        <v>1</v>
      </c>
      <c r="M5" s="1">
        <v>0</v>
      </c>
      <c r="N5" s="1">
        <v>0</v>
      </c>
      <c r="O5" s="1"/>
      <c r="S5" s="3"/>
    </row>
    <row r="6" spans="2:19" x14ac:dyDescent="0.2">
      <c r="P6" s="2"/>
      <c r="Q6" s="2"/>
    </row>
    <row r="7" spans="2:19" x14ac:dyDescent="0.2"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  <c r="P7" s="6"/>
      <c r="Q7" s="6"/>
    </row>
    <row r="8" spans="2:19" x14ac:dyDescent="0.2"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  <c r="P8" s="8"/>
      <c r="Q8" s="8"/>
      <c r="S8" s="2"/>
    </row>
    <row r="9" spans="2:19" x14ac:dyDescent="0.2"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  <c r="P9" s="6"/>
      <c r="Q9" s="6"/>
    </row>
    <row r="10" spans="2:19" x14ac:dyDescent="0.2"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8"/>
      <c r="Q10" s="8"/>
      <c r="S10" s="2"/>
    </row>
    <row r="11" spans="2:19" x14ac:dyDescent="0.2"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/>
      <c r="P11" s="9"/>
      <c r="Q11" s="6"/>
    </row>
    <row r="12" spans="2:19" x14ac:dyDescent="0.2"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  <c r="P12" s="8"/>
      <c r="Q12" s="8"/>
    </row>
    <row r="13" spans="2:19" x14ac:dyDescent="0.2"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  <c r="P13" s="6"/>
      <c r="Q13" s="6"/>
    </row>
    <row r="14" spans="2:19" x14ac:dyDescent="0.2"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  <c r="P14" s="8"/>
      <c r="Q14" s="8"/>
    </row>
    <row r="15" spans="2:19" x14ac:dyDescent="0.2"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  <c r="P15" s="6"/>
      <c r="Q15" s="6"/>
    </row>
    <row r="16" spans="2:19" x14ac:dyDescent="0.2"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/>
      <c r="P16" s="8"/>
      <c r="Q16" s="8"/>
    </row>
    <row r="17" spans="2:17" x14ac:dyDescent="0.2"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/>
      <c r="P17" s="9"/>
      <c r="Q17" s="6"/>
    </row>
    <row r="18" spans="2:17" x14ac:dyDescent="0.2"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6"/>
      <c r="P18" s="8"/>
      <c r="Q18" s="8"/>
    </row>
    <row r="19" spans="2:17" x14ac:dyDescent="0.2"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6"/>
      <c r="P19" s="6"/>
      <c r="Q19" s="6"/>
    </row>
    <row r="20" spans="2:17" x14ac:dyDescent="0.2"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6"/>
      <c r="P20" s="8"/>
      <c r="Q20" s="8"/>
    </row>
    <row r="21" spans="2:17" x14ac:dyDescent="0.2"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</row>
    <row r="22" spans="2:17" x14ac:dyDescent="0.2"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8"/>
      <c r="Q22" s="8"/>
    </row>
    <row r="23" spans="2:17" x14ac:dyDescent="0.2">
      <c r="B23" s="6"/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</row>
    <row r="24" spans="2:17" x14ac:dyDescent="0.2"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8"/>
      <c r="Q24" s="8"/>
    </row>
    <row r="25" spans="2:17" x14ac:dyDescent="0.2">
      <c r="B25" s="6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</row>
    <row r="26" spans="2:17" x14ac:dyDescent="0.2"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8"/>
      <c r="Q26" s="8"/>
    </row>
    <row r="27" spans="2:17" x14ac:dyDescent="0.2">
      <c r="B27" s="6"/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6"/>
      <c r="P27" s="6"/>
      <c r="Q27" s="6"/>
    </row>
    <row r="28" spans="2:17" x14ac:dyDescent="0.2"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8"/>
      <c r="Q28" s="6"/>
    </row>
    <row r="29" spans="2:17" x14ac:dyDescent="0.2">
      <c r="B29" s="6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</row>
    <row r="30" spans="2:17" x14ac:dyDescent="0.2"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8"/>
      <c r="Q30" s="8"/>
    </row>
    <row r="31" spans="2:17" x14ac:dyDescent="0.2"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</row>
    <row r="32" spans="2:17" x14ac:dyDescent="0.2"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8"/>
      <c r="Q32" s="8"/>
    </row>
    <row r="33" spans="2:17" x14ac:dyDescent="0.2">
      <c r="B33" s="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</row>
    <row r="34" spans="2:17" x14ac:dyDescent="0.2"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8"/>
      <c r="Q34" s="8"/>
    </row>
    <row r="35" spans="2:17" x14ac:dyDescent="0.2"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</row>
    <row r="36" spans="2:17" x14ac:dyDescent="0.2"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  <c r="P36" s="8"/>
      <c r="Q36" s="8"/>
    </row>
    <row r="37" spans="2:17" x14ac:dyDescent="0.2"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</row>
    <row r="38" spans="2:17" x14ac:dyDescent="0.2"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8"/>
      <c r="Q38" s="6"/>
    </row>
    <row r="39" spans="2:17" x14ac:dyDescent="0.2"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</row>
    <row r="40" spans="2:17" x14ac:dyDescent="0.2"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8"/>
      <c r="Q40" s="6"/>
    </row>
    <row r="41" spans="2:17" x14ac:dyDescent="0.2">
      <c r="B41" s="6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</row>
    <row r="42" spans="2:17" x14ac:dyDescent="0.2">
      <c r="B42" s="6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8"/>
      <c r="Q42" s="6"/>
    </row>
    <row r="43" spans="2:17" x14ac:dyDescent="0.2"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6"/>
      <c r="P43" s="6"/>
      <c r="Q43" s="6"/>
    </row>
    <row r="44" spans="2:17" x14ac:dyDescent="0.2">
      <c r="B44" s="6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6"/>
      <c r="P44" s="8"/>
      <c r="Q44" s="6"/>
    </row>
    <row r="45" spans="2:17" x14ac:dyDescent="0.2"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6"/>
      <c r="P45" s="6"/>
      <c r="Q45" s="6"/>
    </row>
    <row r="46" spans="2:17" x14ac:dyDescent="0.2">
      <c r="B46" s="6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6"/>
      <c r="P46" s="8"/>
      <c r="Q46" s="6"/>
    </row>
    <row r="47" spans="2:17" x14ac:dyDescent="0.2"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6"/>
      <c r="P47" s="6"/>
      <c r="Q47" s="6"/>
    </row>
    <row r="48" spans="2:17" x14ac:dyDescent="0.2">
      <c r="B48" s="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6"/>
      <c r="P48" s="8"/>
      <c r="Q48" s="6"/>
    </row>
    <row r="49" spans="2:17" x14ac:dyDescent="0.2"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6"/>
      <c r="P49" s="6"/>
      <c r="Q49" s="6"/>
    </row>
    <row r="50" spans="2:17" x14ac:dyDescent="0.2"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6"/>
      <c r="P50" s="8"/>
      <c r="Q50" s="6"/>
    </row>
    <row r="51" spans="2:17" x14ac:dyDescent="0.2"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6"/>
      <c r="P51" s="6"/>
      <c r="Q51" s="6"/>
    </row>
    <row r="52" spans="2:17" x14ac:dyDescent="0.2"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6"/>
      <c r="P52" s="8"/>
      <c r="Q52" s="6"/>
    </row>
    <row r="53" spans="2:17" x14ac:dyDescent="0.2"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6"/>
      <c r="P53" s="6"/>
      <c r="Q53" s="6"/>
    </row>
    <row r="54" spans="2:17" x14ac:dyDescent="0.2"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6"/>
      <c r="P54" s="8"/>
      <c r="Q54" s="6"/>
    </row>
    <row r="55" spans="2:17" x14ac:dyDescent="0.2">
      <c r="B55" s="6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6"/>
      <c r="P55" s="6"/>
      <c r="Q55" s="6"/>
    </row>
  </sheetData>
  <conditionalFormatting sqref="D1:D3 D6:D1048576">
    <cfRule type="top10" dxfId="79" priority="10" percent="1" bottom="1" rank="10"/>
    <cfRule type="top10" dxfId="78" priority="20" percent="1" rank="10"/>
  </conditionalFormatting>
  <conditionalFormatting sqref="E1:E3 E6:E1048576">
    <cfRule type="top10" dxfId="77" priority="9" percent="1" bottom="1" rank="10"/>
    <cfRule type="top10" dxfId="76" priority="19" percent="1" rank="10"/>
  </conditionalFormatting>
  <conditionalFormatting sqref="F1:F3 F6:F1048576">
    <cfRule type="top10" dxfId="75" priority="8" percent="1" bottom="1" rank="10"/>
    <cfRule type="top10" dxfId="74" priority="18" percent="1" rank="10"/>
  </conditionalFormatting>
  <conditionalFormatting sqref="G1:G3 G6:G1048576">
    <cfRule type="top10" dxfId="73" priority="7" percent="1" bottom="1" rank="10"/>
    <cfRule type="top10" dxfId="72" priority="17" percent="1" rank="10"/>
  </conditionalFormatting>
  <conditionalFormatting sqref="H1:H3 H6:H1048576">
    <cfRule type="top10" dxfId="71" priority="6" percent="1" bottom="1" rank="10"/>
    <cfRule type="top10" dxfId="70" priority="16" percent="1" rank="10"/>
  </conditionalFormatting>
  <conditionalFormatting sqref="J1:J3 J6:J29 J31:J1048576">
    <cfRule type="top10" dxfId="69" priority="5" percent="1" bottom="1" rank="10"/>
    <cfRule type="top10" dxfId="68" priority="15" percent="1" rank="10"/>
  </conditionalFormatting>
  <conditionalFormatting sqref="K1:K3 K6:K29 K31:K1048576">
    <cfRule type="top10" dxfId="67" priority="4" percent="1" bottom="1" rank="10"/>
    <cfRule type="top10" dxfId="66" priority="14" percent="1" rank="10"/>
  </conditionalFormatting>
  <conditionalFormatting sqref="L1:L3 L6:L29 L31:L1048576">
    <cfRule type="top10" dxfId="65" priority="3" percent="1" bottom="1" rank="10"/>
    <cfRule type="top10" dxfId="64" priority="13" percent="1" rank="10"/>
  </conditionalFormatting>
  <conditionalFormatting sqref="M1:M3 M6:M29 M31:M1048576">
    <cfRule type="top10" dxfId="63" priority="2" percent="1" bottom="1" rank="10"/>
    <cfRule type="top10" dxfId="62" priority="12" percent="1" rank="10"/>
  </conditionalFormatting>
  <conditionalFormatting sqref="N1:N3 N6:N29 N31:N1048576">
    <cfRule type="top10" dxfId="61" priority="1" percent="1" bottom="1" rank="10"/>
    <cfRule type="top10" dxfId="60" priority="11" percent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8799-5554-D04B-83A4-6E315FF38D32}">
  <dimension ref="A1"/>
  <sheetViews>
    <sheetView workbookViewId="0">
      <selection activeCell="K42" sqref="K42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3B40-27F2-3946-80A4-7D442430326E}">
  <dimension ref="B2:U32"/>
  <sheetViews>
    <sheetView topLeftCell="L1" zoomScale="89" workbookViewId="0">
      <selection activeCell="U3" sqref="U3:U5"/>
    </sheetView>
  </sheetViews>
  <sheetFormatPr baseColWidth="10" defaultRowHeight="16" x14ac:dyDescent="0.2"/>
  <cols>
    <col min="2" max="2" width="23.5" bestFit="1" customWidth="1"/>
    <col min="3" max="3" width="1.6640625" customWidth="1"/>
    <col min="4" max="8" width="10.83203125" style="1"/>
    <col min="9" max="9" width="1.6640625" style="1" customWidth="1"/>
    <col min="10" max="11" width="12.83203125" style="1" customWidth="1"/>
    <col min="12" max="14" width="10.83203125" style="1"/>
    <col min="15" max="15" width="1.5" customWidth="1"/>
    <col min="16" max="16" width="16.6640625" bestFit="1" customWidth="1"/>
    <col min="17" max="17" width="14.33203125" bestFit="1" customWidth="1"/>
    <col min="18" max="18" width="28.33203125" customWidth="1"/>
    <col min="19" max="19" width="35.5" customWidth="1"/>
    <col min="20" max="20" width="1.6640625" customWidth="1"/>
    <col min="21" max="21" width="129.6640625" bestFit="1" customWidth="1"/>
  </cols>
  <sheetData>
    <row r="2" spans="2:21" x14ac:dyDescent="0.2">
      <c r="D2" s="5" t="s">
        <v>10</v>
      </c>
      <c r="E2" s="5"/>
      <c r="F2" s="5"/>
      <c r="J2" s="5" t="s">
        <v>9</v>
      </c>
      <c r="K2" s="5"/>
      <c r="L2" s="5"/>
      <c r="M2" s="5"/>
    </row>
    <row r="3" spans="2:21" ht="21" x14ac:dyDescent="0.25">
      <c r="D3" s="1" t="s">
        <v>8</v>
      </c>
      <c r="E3" s="1" t="s">
        <v>15</v>
      </c>
      <c r="F3" s="1" t="s">
        <v>5</v>
      </c>
      <c r="G3" s="1" t="s">
        <v>6</v>
      </c>
      <c r="H3" s="1" t="s">
        <v>14</v>
      </c>
      <c r="J3" s="1" t="s">
        <v>8</v>
      </c>
      <c r="K3" s="1" t="s">
        <v>15</v>
      </c>
      <c r="L3" s="1" t="s">
        <v>5</v>
      </c>
      <c r="M3" s="1" t="s">
        <v>6</v>
      </c>
      <c r="N3" s="1" t="s">
        <v>14</v>
      </c>
      <c r="O3" s="1"/>
      <c r="P3" t="s">
        <v>3</v>
      </c>
      <c r="Q3" t="s">
        <v>11</v>
      </c>
      <c r="R3" t="s">
        <v>12</v>
      </c>
      <c r="U3" s="3" t="s">
        <v>16</v>
      </c>
    </row>
    <row r="4" spans="2:21" ht="21" x14ac:dyDescent="0.25">
      <c r="B4" t="s">
        <v>0</v>
      </c>
      <c r="O4" s="1"/>
      <c r="P4" t="s">
        <v>4</v>
      </c>
      <c r="Q4" t="s">
        <v>4</v>
      </c>
      <c r="U4" s="3" t="s">
        <v>17</v>
      </c>
    </row>
    <row r="5" spans="2:21" ht="21" x14ac:dyDescent="0.25">
      <c r="B5" t="s">
        <v>7</v>
      </c>
      <c r="O5" s="1"/>
      <c r="P5" t="s">
        <v>4</v>
      </c>
      <c r="Q5" t="s">
        <v>4</v>
      </c>
      <c r="U5" s="3" t="s">
        <v>18</v>
      </c>
    </row>
    <row r="6" spans="2:21" ht="153" x14ac:dyDescent="0.2">
      <c r="S6" s="2" t="s">
        <v>31</v>
      </c>
    </row>
    <row r="8" spans="2:21" x14ac:dyDescent="0.2">
      <c r="S8" s="2"/>
      <c r="U8" s="2"/>
    </row>
    <row r="10" spans="2:21" x14ac:dyDescent="0.2">
      <c r="S10" s="2"/>
      <c r="U10" s="2"/>
    </row>
    <row r="11" spans="2:21" x14ac:dyDescent="0.2">
      <c r="R11" s="4"/>
    </row>
    <row r="12" spans="2:21" x14ac:dyDescent="0.2">
      <c r="S12" s="2"/>
    </row>
    <row r="14" spans="2:21" x14ac:dyDescent="0.2">
      <c r="S14" s="2"/>
    </row>
    <row r="16" spans="2:21" x14ac:dyDescent="0.2">
      <c r="S16" s="2"/>
    </row>
    <row r="17" spans="18:19" x14ac:dyDescent="0.2">
      <c r="R17" s="4"/>
    </row>
    <row r="18" spans="18:19" x14ac:dyDescent="0.2">
      <c r="S18" s="2"/>
    </row>
    <row r="20" spans="18:19" x14ac:dyDescent="0.2">
      <c r="S20" s="2"/>
    </row>
    <row r="22" spans="18:19" x14ac:dyDescent="0.2">
      <c r="S22" s="2"/>
    </row>
    <row r="24" spans="18:19" x14ac:dyDescent="0.2">
      <c r="S24" s="2"/>
    </row>
    <row r="26" spans="18:19" x14ac:dyDescent="0.2">
      <c r="S26" s="2"/>
    </row>
    <row r="28" spans="18:19" x14ac:dyDescent="0.2">
      <c r="S28" s="2"/>
    </row>
    <row r="30" spans="18:19" x14ac:dyDescent="0.2">
      <c r="S30" s="2"/>
    </row>
    <row r="32" spans="18:19" x14ac:dyDescent="0.2">
      <c r="S32" s="2"/>
    </row>
  </sheetData>
  <conditionalFormatting sqref="D1:D3 D6:D1048576">
    <cfRule type="top10" dxfId="59" priority="10" percent="1" bottom="1" rank="10"/>
    <cfRule type="top10" dxfId="58" priority="20" percent="1" rank="10"/>
  </conditionalFormatting>
  <conditionalFormatting sqref="E1:E3 E6:E1048576">
    <cfRule type="top10" dxfId="57" priority="9" percent="1" bottom="1" rank="10"/>
    <cfRule type="top10" dxfId="56" priority="19" percent="1" rank="10"/>
  </conditionalFormatting>
  <conditionalFormatting sqref="F1:F3 F6:F1048576">
    <cfRule type="top10" dxfId="55" priority="8" percent="1" bottom="1" rank="10"/>
    <cfRule type="top10" dxfId="54" priority="18" percent="1" rank="10"/>
  </conditionalFormatting>
  <conditionalFormatting sqref="G1:G3 G6:G1048576">
    <cfRule type="top10" dxfId="53" priority="7" percent="1" bottom="1" rank="10"/>
    <cfRule type="top10" dxfId="52" priority="17" percent="1" rank="10"/>
  </conditionalFormatting>
  <conditionalFormatting sqref="H1:H3 H6:H1048576">
    <cfRule type="top10" dxfId="51" priority="6" percent="1" bottom="1" rank="10"/>
    <cfRule type="top10" dxfId="50" priority="16" percent="1" rank="10"/>
  </conditionalFormatting>
  <conditionalFormatting sqref="J1:J3 J6:J1048576">
    <cfRule type="top10" dxfId="49" priority="5" percent="1" bottom="1" rank="10"/>
    <cfRule type="top10" dxfId="48" priority="15" percent="1" rank="10"/>
  </conditionalFormatting>
  <conditionalFormatting sqref="K1:K3 K6:K1048576">
    <cfRule type="top10" dxfId="47" priority="4" percent="1" bottom="1" rank="10"/>
    <cfRule type="top10" dxfId="46" priority="14" percent="1" rank="10"/>
  </conditionalFormatting>
  <conditionalFormatting sqref="L1:L3 L6:L1048576">
    <cfRule type="top10" dxfId="45" priority="3" percent="1" bottom="1" rank="10"/>
    <cfRule type="top10" dxfId="44" priority="13" percent="1" rank="10"/>
  </conditionalFormatting>
  <conditionalFormatting sqref="M1:M3 M6:M1048576">
    <cfRule type="top10" dxfId="43" priority="2" percent="1" bottom="1" rank="10"/>
    <cfRule type="top10" dxfId="42" priority="12" percent="1" rank="10"/>
  </conditionalFormatting>
  <conditionalFormatting sqref="N1:N3 N6:N1048576">
    <cfRule type="top10" dxfId="41" priority="1" percent="1" bottom="1" rank="10"/>
    <cfRule type="top10" dxfId="40" priority="11" percent="1" rank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E4A3-6EF8-BA4C-A6D5-18A2465BFE6C}">
  <dimension ref="B2:U32"/>
  <sheetViews>
    <sheetView zoomScale="89" workbookViewId="0">
      <selection activeCell="L19" sqref="L19"/>
    </sheetView>
  </sheetViews>
  <sheetFormatPr baseColWidth="10" defaultRowHeight="16" x14ac:dyDescent="0.2"/>
  <cols>
    <col min="2" max="2" width="23.5" bestFit="1" customWidth="1"/>
    <col min="3" max="3" width="1.6640625" customWidth="1"/>
    <col min="4" max="8" width="10.83203125" style="1"/>
    <col min="9" max="9" width="1.6640625" style="1" customWidth="1"/>
    <col min="10" max="11" width="12.83203125" style="1" customWidth="1"/>
    <col min="12" max="14" width="10.83203125" style="1"/>
    <col min="15" max="15" width="1.5" customWidth="1"/>
    <col min="16" max="16" width="16.6640625" bestFit="1" customWidth="1"/>
    <col min="17" max="17" width="14.33203125" bestFit="1" customWidth="1"/>
    <col min="18" max="18" width="28.33203125" customWidth="1"/>
    <col min="19" max="19" width="35.5" customWidth="1"/>
    <col min="20" max="20" width="1.6640625" customWidth="1"/>
    <col min="21" max="21" width="129.6640625" bestFit="1" customWidth="1"/>
  </cols>
  <sheetData>
    <row r="2" spans="2:21" x14ac:dyDescent="0.2">
      <c r="D2" s="5" t="s">
        <v>10</v>
      </c>
      <c r="E2" s="5"/>
      <c r="F2" s="5"/>
      <c r="J2" s="5" t="s">
        <v>9</v>
      </c>
      <c r="K2" s="5"/>
      <c r="L2" s="5"/>
      <c r="M2" s="5"/>
    </row>
    <row r="3" spans="2:21" ht="21" x14ac:dyDescent="0.25">
      <c r="D3" s="1" t="s">
        <v>8</v>
      </c>
      <c r="E3" s="1" t="s">
        <v>15</v>
      </c>
      <c r="F3" s="1" t="s">
        <v>5</v>
      </c>
      <c r="G3" s="1" t="s">
        <v>6</v>
      </c>
      <c r="H3" s="1" t="s">
        <v>14</v>
      </c>
      <c r="J3" s="1" t="s">
        <v>8</v>
      </c>
      <c r="K3" s="1" t="s">
        <v>15</v>
      </c>
      <c r="L3" s="1" t="s">
        <v>5</v>
      </c>
      <c r="M3" s="1" t="s">
        <v>6</v>
      </c>
      <c r="N3" s="1" t="s">
        <v>14</v>
      </c>
      <c r="O3" s="1"/>
      <c r="P3" t="s">
        <v>3</v>
      </c>
      <c r="Q3" t="s">
        <v>11</v>
      </c>
      <c r="R3" t="s">
        <v>12</v>
      </c>
      <c r="U3" s="3" t="s">
        <v>16</v>
      </c>
    </row>
    <row r="4" spans="2:21" ht="21" x14ac:dyDescent="0.25">
      <c r="B4" t="s">
        <v>0</v>
      </c>
      <c r="O4" s="1"/>
      <c r="P4" t="s">
        <v>4</v>
      </c>
      <c r="Q4" t="s">
        <v>4</v>
      </c>
      <c r="U4" s="3" t="s">
        <v>17</v>
      </c>
    </row>
    <row r="5" spans="2:21" ht="21" x14ac:dyDescent="0.25">
      <c r="B5" t="s">
        <v>7</v>
      </c>
      <c r="O5" s="1"/>
      <c r="P5" t="s">
        <v>4</v>
      </c>
      <c r="Q5" t="s">
        <v>4</v>
      </c>
      <c r="U5" s="3" t="s">
        <v>18</v>
      </c>
    </row>
    <row r="6" spans="2:21" ht="153" x14ac:dyDescent="0.2">
      <c r="S6" s="2" t="s">
        <v>31</v>
      </c>
    </row>
    <row r="8" spans="2:21" x14ac:dyDescent="0.2">
      <c r="S8" s="2"/>
      <c r="U8" s="2"/>
    </row>
    <row r="10" spans="2:21" x14ac:dyDescent="0.2">
      <c r="S10" s="2"/>
      <c r="U10" s="2"/>
    </row>
    <row r="11" spans="2:21" x14ac:dyDescent="0.2">
      <c r="R11" s="4"/>
    </row>
    <row r="12" spans="2:21" x14ac:dyDescent="0.2">
      <c r="S12" s="2"/>
    </row>
    <row r="14" spans="2:21" x14ac:dyDescent="0.2">
      <c r="S14" s="2"/>
    </row>
    <row r="16" spans="2:21" x14ac:dyDescent="0.2">
      <c r="S16" s="2"/>
    </row>
    <row r="17" spans="18:19" x14ac:dyDescent="0.2">
      <c r="R17" s="4"/>
    </row>
    <row r="18" spans="18:19" x14ac:dyDescent="0.2">
      <c r="S18" s="2"/>
    </row>
    <row r="20" spans="18:19" x14ac:dyDescent="0.2">
      <c r="S20" s="2"/>
    </row>
    <row r="22" spans="18:19" x14ac:dyDescent="0.2">
      <c r="S22" s="2"/>
    </row>
    <row r="24" spans="18:19" x14ac:dyDescent="0.2">
      <c r="S24" s="2"/>
    </row>
    <row r="26" spans="18:19" x14ac:dyDescent="0.2">
      <c r="S26" s="2"/>
    </row>
    <row r="28" spans="18:19" x14ac:dyDescent="0.2">
      <c r="S28" s="2"/>
    </row>
    <row r="30" spans="18:19" x14ac:dyDescent="0.2">
      <c r="S30" s="2"/>
    </row>
    <row r="32" spans="18:19" x14ac:dyDescent="0.2">
      <c r="S32" s="2"/>
    </row>
  </sheetData>
  <conditionalFormatting sqref="D1:D3 D6:D1048576">
    <cfRule type="top10" dxfId="39" priority="10" percent="1" bottom="1" rank="10"/>
    <cfRule type="top10" dxfId="38" priority="20" percent="1" rank="10"/>
  </conditionalFormatting>
  <conditionalFormatting sqref="E1:E3 E6:E1048576">
    <cfRule type="top10" dxfId="37" priority="9" percent="1" bottom="1" rank="10"/>
    <cfRule type="top10" dxfId="36" priority="19" percent="1" rank="10"/>
  </conditionalFormatting>
  <conditionalFormatting sqref="F1:F3 F6:F1048576">
    <cfRule type="top10" dxfId="35" priority="8" percent="1" bottom="1" rank="10"/>
    <cfRule type="top10" dxfId="34" priority="18" percent="1" rank="10"/>
  </conditionalFormatting>
  <conditionalFormatting sqref="G1:G3 G6:G1048576">
    <cfRule type="top10" dxfId="33" priority="7" percent="1" bottom="1" rank="10"/>
    <cfRule type="top10" dxfId="32" priority="17" percent="1" rank="10"/>
  </conditionalFormatting>
  <conditionalFormatting sqref="H1:H3 H6:H1048576">
    <cfRule type="top10" dxfId="31" priority="6" percent="1" bottom="1" rank="10"/>
    <cfRule type="top10" dxfId="30" priority="16" percent="1" rank="10"/>
  </conditionalFormatting>
  <conditionalFormatting sqref="J1:J3 J6:J1048576">
    <cfRule type="top10" dxfId="29" priority="5" percent="1" bottom="1" rank="10"/>
    <cfRule type="top10" dxfId="28" priority="15" percent="1" rank="10"/>
  </conditionalFormatting>
  <conditionalFormatting sqref="K1:K3 K6:K1048576">
    <cfRule type="top10" dxfId="27" priority="4" percent="1" bottom="1" rank="10"/>
    <cfRule type="top10" dxfId="26" priority="14" percent="1" rank="10"/>
  </conditionalFormatting>
  <conditionalFormatting sqref="L1:L3 L6:L1048576">
    <cfRule type="top10" dxfId="25" priority="3" percent="1" bottom="1" rank="10"/>
    <cfRule type="top10" dxfId="24" priority="13" percent="1" rank="10"/>
  </conditionalFormatting>
  <conditionalFormatting sqref="M1:M3 M6:M1048576">
    <cfRule type="top10" dxfId="23" priority="2" percent="1" bottom="1" rank="10"/>
    <cfRule type="top10" dxfId="22" priority="12" percent="1" rank="10"/>
  </conditionalFormatting>
  <conditionalFormatting sqref="N1:N3 N6:N1048576">
    <cfRule type="top10" dxfId="21" priority="1" percent="1" bottom="1" rank="10"/>
    <cfRule type="top10" dxfId="20" priority="11" percent="1" rank="1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E284-FAEC-EA45-8655-848B6FBA3491}">
  <dimension ref="B2:U33"/>
  <sheetViews>
    <sheetView topLeftCell="A28" zoomScale="89" workbookViewId="0">
      <selection activeCell="G52" sqref="G52"/>
    </sheetView>
  </sheetViews>
  <sheetFormatPr baseColWidth="10" defaultRowHeight="16" x14ac:dyDescent="0.2"/>
  <cols>
    <col min="2" max="2" width="23.5" bestFit="1" customWidth="1"/>
    <col min="3" max="3" width="1.6640625" customWidth="1"/>
    <col min="4" max="8" width="10.83203125" style="1"/>
    <col min="9" max="9" width="1.6640625" style="1" customWidth="1"/>
    <col min="10" max="11" width="12.83203125" style="1" customWidth="1"/>
    <col min="12" max="14" width="10.83203125" style="1"/>
    <col min="15" max="15" width="1.5" customWidth="1"/>
    <col min="16" max="16" width="16.6640625" bestFit="1" customWidth="1"/>
    <col min="17" max="17" width="14.33203125" bestFit="1" customWidth="1"/>
    <col min="18" max="18" width="28.33203125" customWidth="1"/>
    <col min="19" max="19" width="35.5" customWidth="1"/>
    <col min="20" max="20" width="1.6640625" customWidth="1"/>
    <col min="21" max="21" width="129.6640625" bestFit="1" customWidth="1"/>
  </cols>
  <sheetData>
    <row r="2" spans="2:21" x14ac:dyDescent="0.2">
      <c r="D2" s="5" t="s">
        <v>10</v>
      </c>
      <c r="E2" s="5"/>
      <c r="F2" s="5"/>
      <c r="J2" s="5" t="s">
        <v>9</v>
      </c>
      <c r="K2" s="5"/>
      <c r="L2" s="5"/>
      <c r="M2" s="5"/>
    </row>
    <row r="3" spans="2:21" ht="21" x14ac:dyDescent="0.25">
      <c r="D3" s="1" t="s">
        <v>8</v>
      </c>
      <c r="E3" s="1" t="s">
        <v>15</v>
      </c>
      <c r="F3" s="1" t="s">
        <v>5</v>
      </c>
      <c r="G3" s="1" t="s">
        <v>6</v>
      </c>
      <c r="H3" s="1" t="s">
        <v>14</v>
      </c>
      <c r="J3" s="1" t="s">
        <v>8</v>
      </c>
      <c r="K3" s="1" t="s">
        <v>15</v>
      </c>
      <c r="L3" s="1" t="s">
        <v>5</v>
      </c>
      <c r="M3" s="1" t="s">
        <v>6</v>
      </c>
      <c r="N3" s="1" t="s">
        <v>14</v>
      </c>
      <c r="O3" s="1"/>
      <c r="P3" t="s">
        <v>3</v>
      </c>
      <c r="Q3" t="s">
        <v>11</v>
      </c>
      <c r="R3" t="s">
        <v>12</v>
      </c>
      <c r="U3" s="3" t="s">
        <v>16</v>
      </c>
    </row>
    <row r="4" spans="2:21" ht="21" x14ac:dyDescent="0.25">
      <c r="B4" t="s">
        <v>0</v>
      </c>
      <c r="D4" s="1">
        <v>0.49790000000000001</v>
      </c>
      <c r="E4" s="1">
        <v>0.1137</v>
      </c>
      <c r="F4" s="1">
        <v>0.50490000000000002</v>
      </c>
      <c r="G4" s="1">
        <v>0.50670000000000004</v>
      </c>
      <c r="H4" s="1">
        <v>0.1857</v>
      </c>
      <c r="J4" s="1">
        <v>0.48430000000000001</v>
      </c>
      <c r="K4" s="1">
        <v>0.1082</v>
      </c>
      <c r="L4" s="1">
        <v>0.50060000000000004</v>
      </c>
      <c r="M4" s="1">
        <v>0.48870000000000002</v>
      </c>
      <c r="N4" s="1">
        <v>0.1772</v>
      </c>
      <c r="O4" s="1"/>
      <c r="P4" t="s">
        <v>4</v>
      </c>
      <c r="Q4" t="s">
        <v>4</v>
      </c>
      <c r="U4" s="3" t="s">
        <v>17</v>
      </c>
    </row>
    <row r="5" spans="2:21" ht="21" x14ac:dyDescent="0.25">
      <c r="B5" t="s">
        <v>7</v>
      </c>
      <c r="D5" s="1">
        <v>0.88870000000000005</v>
      </c>
      <c r="E5" s="1">
        <v>0</v>
      </c>
      <c r="F5" s="1">
        <v>1</v>
      </c>
      <c r="G5" s="1">
        <v>0</v>
      </c>
      <c r="H5" s="1">
        <v>0</v>
      </c>
      <c r="J5" s="1">
        <v>0.88970000000000005</v>
      </c>
      <c r="K5" s="1">
        <v>0</v>
      </c>
      <c r="L5" s="1">
        <v>1</v>
      </c>
      <c r="M5" s="1">
        <v>0</v>
      </c>
      <c r="N5" s="1">
        <v>0</v>
      </c>
      <c r="O5" s="1"/>
      <c r="P5" t="s">
        <v>4</v>
      </c>
      <c r="Q5" t="s">
        <v>4</v>
      </c>
      <c r="U5" s="3" t="s">
        <v>18</v>
      </c>
    </row>
    <row r="6" spans="2:21" ht="153" x14ac:dyDescent="0.2"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t="s">
        <v>4</v>
      </c>
      <c r="P6" t="s">
        <v>4</v>
      </c>
      <c r="Q6" t="s">
        <v>4</v>
      </c>
      <c r="R6" t="s">
        <v>4</v>
      </c>
      <c r="S6" s="2" t="s">
        <v>31</v>
      </c>
      <c r="U6" t="s">
        <v>25</v>
      </c>
    </row>
    <row r="7" spans="2:21" x14ac:dyDescent="0.2">
      <c r="B7">
        <v>1</v>
      </c>
      <c r="D7" s="1">
        <v>0.78910000000000002</v>
      </c>
      <c r="E7" s="1">
        <v>0.3322</v>
      </c>
      <c r="F7" s="1">
        <v>0.77700000000000002</v>
      </c>
      <c r="G7" s="1">
        <v>0.88570000000000004</v>
      </c>
      <c r="H7" s="1">
        <v>0.48320000000000002</v>
      </c>
      <c r="J7" s="1">
        <v>0.75239999999999996</v>
      </c>
      <c r="K7" s="1">
        <v>0.28299999999999997</v>
      </c>
      <c r="L7" s="1">
        <v>0.74129999999999996</v>
      </c>
      <c r="M7" s="1">
        <v>0.82350000000000001</v>
      </c>
      <c r="N7" s="1">
        <v>0.42130000000000001</v>
      </c>
      <c r="Q7" t="s">
        <v>13</v>
      </c>
    </row>
    <row r="8" spans="2:21" ht="153" x14ac:dyDescent="0.2">
      <c r="S8" s="2" t="s">
        <v>32</v>
      </c>
      <c r="U8" s="2" t="s">
        <v>25</v>
      </c>
    </row>
    <row r="9" spans="2:21" x14ac:dyDescent="0.2">
      <c r="B9">
        <v>2</v>
      </c>
      <c r="D9" s="1">
        <v>0.98240000000000005</v>
      </c>
      <c r="E9" s="1">
        <v>0.87319999999999998</v>
      </c>
      <c r="F9" s="1">
        <v>0.98229999999999995</v>
      </c>
      <c r="G9" s="1">
        <v>0.97309999999999997</v>
      </c>
      <c r="H9" s="1">
        <v>0.92049999999999998</v>
      </c>
      <c r="J9" s="1">
        <v>0.92510000000000003</v>
      </c>
      <c r="K9" s="1">
        <v>0.6351</v>
      </c>
      <c r="L9" s="1">
        <v>0.95450000000000002</v>
      </c>
      <c r="M9" s="1">
        <v>0.63800000000000001</v>
      </c>
      <c r="N9" s="1">
        <v>0.63660000000000005</v>
      </c>
      <c r="Q9" t="s">
        <v>20</v>
      </c>
    </row>
    <row r="10" spans="2:21" ht="153" x14ac:dyDescent="0.2">
      <c r="S10" s="2" t="s">
        <v>33</v>
      </c>
      <c r="U10" s="2"/>
    </row>
    <row r="11" spans="2:21" x14ac:dyDescent="0.2">
      <c r="B11">
        <v>3</v>
      </c>
      <c r="D11" s="1">
        <v>0.98550000000000004</v>
      </c>
      <c r="E11" s="1">
        <v>0.89890000000000003</v>
      </c>
      <c r="F11" s="1">
        <v>0.98619999999999997</v>
      </c>
      <c r="G11" s="1">
        <v>0.97650000000000003</v>
      </c>
      <c r="H11" s="1">
        <v>0.93610000000000004</v>
      </c>
      <c r="J11" s="1">
        <v>0.92310000000000003</v>
      </c>
      <c r="K11" s="1">
        <v>0.66520000000000001</v>
      </c>
      <c r="L11" s="1">
        <v>0.95789999999999997</v>
      </c>
      <c r="M11" s="1">
        <v>0.67420000000000002</v>
      </c>
      <c r="N11" s="1">
        <v>0.66969999999999996</v>
      </c>
      <c r="Q11" t="s">
        <v>21</v>
      </c>
      <c r="R11" s="4" t="s">
        <v>19</v>
      </c>
    </row>
    <row r="12" spans="2:21" ht="153" x14ac:dyDescent="0.2">
      <c r="S12" s="2" t="s">
        <v>34</v>
      </c>
    </row>
    <row r="13" spans="2:21" x14ac:dyDescent="0.2">
      <c r="B13">
        <v>4</v>
      </c>
      <c r="D13" s="1">
        <v>0.97299999999999998</v>
      </c>
      <c r="E13" s="1">
        <v>0.80759999999999998</v>
      </c>
      <c r="F13" s="1">
        <v>0.97089999999999999</v>
      </c>
      <c r="G13" s="1">
        <v>0.97419999999999995</v>
      </c>
      <c r="H13" s="1">
        <v>0.8831</v>
      </c>
      <c r="J13" s="1">
        <v>0.91659999999999997</v>
      </c>
      <c r="K13" s="1">
        <v>0.57979999999999998</v>
      </c>
      <c r="L13" s="1">
        <v>0.93940000000000001</v>
      </c>
      <c r="M13" s="1">
        <v>0.67420000000000002</v>
      </c>
      <c r="N13" s="1">
        <v>0.62339999999999995</v>
      </c>
      <c r="Q13" t="s">
        <v>22</v>
      </c>
    </row>
    <row r="14" spans="2:21" ht="153" x14ac:dyDescent="0.2">
      <c r="S14" s="2" t="s">
        <v>35</v>
      </c>
    </row>
    <row r="15" spans="2:21" x14ac:dyDescent="0.2">
      <c r="B15">
        <v>5</v>
      </c>
      <c r="D15" s="1">
        <v>0.98380000000000001</v>
      </c>
      <c r="E15" s="1">
        <v>0.8972</v>
      </c>
      <c r="F15" s="1">
        <v>0.98619999999999997</v>
      </c>
      <c r="G15" s="1">
        <v>0.95850000000000002</v>
      </c>
      <c r="H15" s="1">
        <v>0.92679999999999996</v>
      </c>
      <c r="J15" s="1">
        <v>0.92910000000000004</v>
      </c>
      <c r="K15" s="1">
        <v>0.66990000000000005</v>
      </c>
      <c r="L15" s="1">
        <v>0.96130000000000004</v>
      </c>
      <c r="M15" s="1">
        <v>0.63349999999999995</v>
      </c>
      <c r="N15" s="1">
        <v>0.6512</v>
      </c>
      <c r="Q15" t="s">
        <v>23</v>
      </c>
    </row>
    <row r="16" spans="2:21" ht="153" x14ac:dyDescent="0.2">
      <c r="S16" s="2" t="s">
        <v>36</v>
      </c>
      <c r="U16" t="s">
        <v>25</v>
      </c>
    </row>
    <row r="17" spans="2:21" x14ac:dyDescent="0.2">
      <c r="B17">
        <v>6</v>
      </c>
      <c r="D17" s="1">
        <v>0.97899999999999998</v>
      </c>
      <c r="E17" s="1">
        <v>0.84550000000000003</v>
      </c>
      <c r="F17" s="1">
        <v>0.97709999999999997</v>
      </c>
      <c r="G17" s="1">
        <v>1</v>
      </c>
      <c r="H17" s="1">
        <v>0.9163</v>
      </c>
      <c r="J17" s="1">
        <v>0.91159999999999997</v>
      </c>
      <c r="K17" s="1">
        <v>0.58889999999999998</v>
      </c>
      <c r="L17" s="1">
        <v>0.93379999999999996</v>
      </c>
      <c r="M17" s="1">
        <v>0.76470000000000005</v>
      </c>
      <c r="N17" s="1">
        <v>0.66539999999999999</v>
      </c>
      <c r="Q17" t="s">
        <v>24</v>
      </c>
      <c r="R17" s="4" t="s">
        <v>26</v>
      </c>
    </row>
    <row r="18" spans="2:21" ht="153" x14ac:dyDescent="0.2">
      <c r="S18" s="2" t="s">
        <v>37</v>
      </c>
      <c r="U18" t="s">
        <v>25</v>
      </c>
    </row>
    <row r="19" spans="2:21" x14ac:dyDescent="0.2">
      <c r="B19">
        <v>7</v>
      </c>
      <c r="D19" s="1">
        <v>0.96179999999999999</v>
      </c>
      <c r="E19" s="1">
        <v>0.75209999999999999</v>
      </c>
      <c r="F19" s="1">
        <v>0.95899999999999996</v>
      </c>
      <c r="G19" s="1">
        <v>0.99329999999999996</v>
      </c>
      <c r="H19" s="1">
        <v>0.85599999999999998</v>
      </c>
      <c r="J19" s="1">
        <v>0.89219999999999999</v>
      </c>
      <c r="K19" s="1">
        <v>0.51559999999999995</v>
      </c>
      <c r="L19" s="1">
        <v>0.91300000000000003</v>
      </c>
      <c r="M19" s="1">
        <v>0.74660000000000004</v>
      </c>
      <c r="N19" s="1">
        <v>0.61</v>
      </c>
      <c r="Q19" t="s">
        <v>27</v>
      </c>
    </row>
    <row r="20" spans="2:21" ht="153" x14ac:dyDescent="0.2">
      <c r="S20" s="2" t="s">
        <v>38</v>
      </c>
      <c r="U20" t="s">
        <v>25</v>
      </c>
    </row>
    <row r="21" spans="2:21" x14ac:dyDescent="0.2">
      <c r="B21">
        <v>8</v>
      </c>
      <c r="D21" s="1">
        <v>0.97140000000000004</v>
      </c>
      <c r="E21" s="1">
        <v>0.96489999999999998</v>
      </c>
      <c r="F21" s="1">
        <v>0.99650000000000005</v>
      </c>
      <c r="G21" s="1">
        <v>0.7702</v>
      </c>
      <c r="H21" s="1">
        <v>0.85660000000000003</v>
      </c>
      <c r="J21" s="1">
        <v>0.92810000000000004</v>
      </c>
      <c r="K21" s="1">
        <v>0.75190000000000001</v>
      </c>
      <c r="L21" s="1">
        <v>0.98199999999999998</v>
      </c>
      <c r="M21" s="1">
        <v>0.43890000000000001</v>
      </c>
      <c r="N21" s="1">
        <v>0.55430000000000001</v>
      </c>
      <c r="Q21" t="s">
        <v>28</v>
      </c>
    </row>
    <row r="22" spans="2:21" ht="153" x14ac:dyDescent="0.2">
      <c r="S22" s="2" t="s">
        <v>39</v>
      </c>
      <c r="U22" t="s">
        <v>25</v>
      </c>
    </row>
    <row r="23" spans="2:21" x14ac:dyDescent="0.2">
      <c r="B23">
        <v>9</v>
      </c>
      <c r="D23" s="1">
        <v>0.92820000000000003</v>
      </c>
      <c r="E23" s="1">
        <v>0.64790000000000003</v>
      </c>
      <c r="F23" s="1">
        <v>0.94630000000000003</v>
      </c>
      <c r="G23" s="1">
        <v>0.78810000000000002</v>
      </c>
      <c r="H23" s="1">
        <v>0.71120000000000005</v>
      </c>
      <c r="J23" s="1">
        <v>0.87719999999999998</v>
      </c>
      <c r="K23" s="1">
        <v>0.46579999999999999</v>
      </c>
      <c r="L23" s="1">
        <v>0.92989999999999995</v>
      </c>
      <c r="M23" s="1">
        <v>0.49320000000000003</v>
      </c>
      <c r="N23" s="1">
        <v>0.47910000000000003</v>
      </c>
      <c r="Q23" t="s">
        <v>4</v>
      </c>
    </row>
    <row r="24" spans="2:21" ht="153" x14ac:dyDescent="0.2">
      <c r="S24" s="2" t="s">
        <v>40</v>
      </c>
      <c r="U24" t="s">
        <v>25</v>
      </c>
    </row>
    <row r="25" spans="2:21" x14ac:dyDescent="0.2">
      <c r="B25">
        <v>10</v>
      </c>
      <c r="D25" s="1">
        <v>0.96660000000000001</v>
      </c>
      <c r="E25" s="1">
        <v>0.77149999999999996</v>
      </c>
      <c r="F25" s="1">
        <v>0.96309999999999996</v>
      </c>
      <c r="G25" s="1">
        <v>0.99550000000000005</v>
      </c>
      <c r="H25" s="1">
        <v>0.86929999999999996</v>
      </c>
      <c r="J25" s="1">
        <v>0.8972</v>
      </c>
      <c r="K25" s="1">
        <v>0.52849999999999997</v>
      </c>
      <c r="L25" s="1">
        <v>0.91639999999999999</v>
      </c>
      <c r="M25" s="1">
        <v>0.75570000000000004</v>
      </c>
      <c r="N25" s="1">
        <v>0.622</v>
      </c>
      <c r="Q25" t="s">
        <v>29</v>
      </c>
    </row>
    <row r="26" spans="2:21" ht="153" x14ac:dyDescent="0.2">
      <c r="S26" s="2" t="s">
        <v>41</v>
      </c>
    </row>
    <row r="27" spans="2:21" x14ac:dyDescent="0.2">
      <c r="B27">
        <v>11</v>
      </c>
      <c r="D27" s="1">
        <v>0.97270000000000001</v>
      </c>
      <c r="E27" s="1">
        <v>0.81479999999999997</v>
      </c>
      <c r="F27" s="1">
        <v>0.97189999999999999</v>
      </c>
      <c r="G27" s="1">
        <v>0.98650000000000004</v>
      </c>
      <c r="H27" s="1">
        <v>0.89249999999999996</v>
      </c>
      <c r="J27" s="1">
        <v>0.90659999999999996</v>
      </c>
      <c r="K27" s="1">
        <v>0.57279999999999998</v>
      </c>
      <c r="L27" s="1">
        <v>0.92759999999999998</v>
      </c>
      <c r="M27" s="1">
        <v>0.78280000000000005</v>
      </c>
      <c r="N27" s="1">
        <v>0.66159999999999997</v>
      </c>
      <c r="Q27" t="s">
        <v>30</v>
      </c>
    </row>
    <row r="28" spans="2:21" ht="153" x14ac:dyDescent="0.2">
      <c r="S28" s="2" t="s">
        <v>42</v>
      </c>
      <c r="U28" t="s">
        <v>25</v>
      </c>
    </row>
    <row r="29" spans="2:21" x14ac:dyDescent="0.2">
      <c r="B29">
        <v>12</v>
      </c>
      <c r="D29" s="1">
        <v>0.86570000000000003</v>
      </c>
      <c r="E29" s="1">
        <v>0.45860000000000001</v>
      </c>
      <c r="F29" s="1">
        <v>0.8569</v>
      </c>
      <c r="G29" s="1">
        <v>0.96750000000000003</v>
      </c>
      <c r="H29" s="1">
        <v>0.62219999999999998</v>
      </c>
      <c r="J29" s="1">
        <v>0.81630000000000003</v>
      </c>
      <c r="K29" s="1">
        <v>0.3594</v>
      </c>
      <c r="L29" s="1">
        <v>0.81589999999999996</v>
      </c>
      <c r="M29" s="1">
        <v>0.83260000000000001</v>
      </c>
      <c r="N29" s="1">
        <v>0.502</v>
      </c>
    </row>
    <row r="30" spans="2:21" ht="153" x14ac:dyDescent="0.2">
      <c r="S30" s="2" t="s">
        <v>43</v>
      </c>
      <c r="U30" t="s">
        <v>25</v>
      </c>
    </row>
    <row r="31" spans="2:21" x14ac:dyDescent="0.2">
      <c r="B31">
        <v>13</v>
      </c>
      <c r="D31" s="1">
        <v>0.98350000000000004</v>
      </c>
      <c r="E31" s="1">
        <v>0.93759999999999999</v>
      </c>
      <c r="F31" s="1">
        <v>0.99239999999999995</v>
      </c>
      <c r="G31" s="1">
        <v>0.90920000000000001</v>
      </c>
      <c r="H31" s="1">
        <v>0.92320000000000002</v>
      </c>
      <c r="J31" s="1">
        <v>0.91410000000000002</v>
      </c>
      <c r="K31" s="1">
        <v>0.6573</v>
      </c>
      <c r="L31" s="1">
        <v>0.96579999999999999</v>
      </c>
      <c r="M31" s="1">
        <v>0.52939999999999998</v>
      </c>
      <c r="N31" s="1">
        <v>0.58650000000000002</v>
      </c>
    </row>
    <row r="32" spans="2:21" ht="153" x14ac:dyDescent="0.2">
      <c r="S32" s="2" t="s">
        <v>44</v>
      </c>
    </row>
    <row r="33" spans="2:14" x14ac:dyDescent="0.2">
      <c r="B33">
        <v>14</v>
      </c>
      <c r="D33" s="1">
        <v>0.97350000000000003</v>
      </c>
      <c r="E33" s="1">
        <v>0.82179999999999997</v>
      </c>
      <c r="F33" s="1">
        <v>0.97319999999999995</v>
      </c>
      <c r="G33" s="1">
        <v>0.98770000000000002</v>
      </c>
      <c r="H33" s="1">
        <v>0.89710000000000001</v>
      </c>
      <c r="J33" s="1">
        <v>0.91110000000000002</v>
      </c>
      <c r="K33" s="1">
        <v>0.53180000000000005</v>
      </c>
      <c r="L33" s="1">
        <v>0.9214</v>
      </c>
      <c r="M33" s="1">
        <v>0.71950000000000003</v>
      </c>
      <c r="N33" s="1">
        <v>0.61150000000000004</v>
      </c>
    </row>
  </sheetData>
  <conditionalFormatting sqref="D1:D3 D6:D1048576">
    <cfRule type="top10" dxfId="19" priority="10" percent="1" bottom="1" rank="10"/>
    <cfRule type="top10" dxfId="18" priority="20" percent="1" rank="10"/>
  </conditionalFormatting>
  <conditionalFormatting sqref="E1:E3 E6:E1048576">
    <cfRule type="top10" dxfId="17" priority="9" percent="1" bottom="1" rank="10"/>
    <cfRule type="top10" dxfId="16" priority="19" percent="1" rank="10"/>
  </conditionalFormatting>
  <conditionalFormatting sqref="F1:F3 F6:F1048576">
    <cfRule type="top10" dxfId="15" priority="8" percent="1" bottom="1" rank="10"/>
    <cfRule type="top10" dxfId="14" priority="18" percent="1" rank="10"/>
  </conditionalFormatting>
  <conditionalFormatting sqref="G1:G3 G6:G1048576">
    <cfRule type="top10" dxfId="13" priority="7" percent="1" bottom="1" rank="10"/>
    <cfRule type="top10" dxfId="12" priority="17" percent="1" rank="10"/>
  </conditionalFormatting>
  <conditionalFormatting sqref="H1:H3 H6:H1048576">
    <cfRule type="top10" dxfId="11" priority="6" percent="1" bottom="1" rank="10"/>
    <cfRule type="top10" dxfId="10" priority="16" percent="1" rank="10"/>
  </conditionalFormatting>
  <conditionalFormatting sqref="J1:J3 J6:J1048576">
    <cfRule type="top10" dxfId="9" priority="5" percent="1" bottom="1" rank="10"/>
    <cfRule type="top10" dxfId="8" priority="15" percent="1" rank="10"/>
  </conditionalFormatting>
  <conditionalFormatting sqref="K1:K3 K6:K1048576">
    <cfRule type="top10" dxfId="7" priority="4" percent="1" bottom="1" rank="10"/>
    <cfRule type="top10" dxfId="6" priority="14" percent="1" rank="10"/>
  </conditionalFormatting>
  <conditionalFormatting sqref="L1:L3 L6:L1048576">
    <cfRule type="top10" dxfId="5" priority="3" percent="1" bottom="1" rank="10"/>
    <cfRule type="top10" dxfId="4" priority="13" percent="1" rank="10"/>
  </conditionalFormatting>
  <conditionalFormatting sqref="M1:M3 M6:M1048576">
    <cfRule type="top10" dxfId="3" priority="2" percent="1" bottom="1" rank="10"/>
    <cfRule type="top10" dxfId="2" priority="12" percent="1" rank="10"/>
  </conditionalFormatting>
  <conditionalFormatting sqref="N1:N3 N6:N1048576">
    <cfRule type="top10" dxfId="1" priority="1" percent="1" bottom="1" rank="10"/>
    <cfRule type="top10" dxfId="0" priority="1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3ED2-B702-8847-A430-22E65B42262B}">
  <dimension ref="B1:X22"/>
  <sheetViews>
    <sheetView tabSelected="1" workbookViewId="0">
      <selection activeCell="F15" sqref="F15"/>
    </sheetView>
  </sheetViews>
  <sheetFormatPr baseColWidth="10" defaultRowHeight="16" x14ac:dyDescent="0.2"/>
  <cols>
    <col min="3" max="3" width="13.1640625" bestFit="1" customWidth="1"/>
  </cols>
  <sheetData>
    <row r="1" spans="2:24" x14ac:dyDescent="0.2">
      <c r="P1" t="s">
        <v>103</v>
      </c>
    </row>
    <row r="2" spans="2:24" x14ac:dyDescent="0.2">
      <c r="B2" t="s">
        <v>97</v>
      </c>
      <c r="C2" s="5" t="s">
        <v>98</v>
      </c>
      <c r="D2" s="5"/>
      <c r="G2" s="5" t="s">
        <v>99</v>
      </c>
      <c r="K2" s="5" t="s">
        <v>100</v>
      </c>
      <c r="L2" s="5"/>
      <c r="N2" s="5"/>
      <c r="P2">
        <v>0.04</v>
      </c>
    </row>
    <row r="3" spans="2:24" x14ac:dyDescent="0.2">
      <c r="C3" s="1" t="s">
        <v>8</v>
      </c>
      <c r="D3" s="1" t="s">
        <v>5</v>
      </c>
      <c r="E3" s="1" t="s">
        <v>6</v>
      </c>
      <c r="F3" s="1" t="s">
        <v>14</v>
      </c>
      <c r="G3" s="1" t="s">
        <v>8</v>
      </c>
      <c r="H3" s="1" t="s">
        <v>5</v>
      </c>
      <c r="I3" s="1" t="s">
        <v>6</v>
      </c>
      <c r="J3" s="1" t="s">
        <v>14</v>
      </c>
      <c r="K3" s="1" t="s">
        <v>8</v>
      </c>
      <c r="L3" s="1" t="s">
        <v>5</v>
      </c>
      <c r="M3" s="1" t="s">
        <v>6</v>
      </c>
      <c r="N3" s="1" t="s">
        <v>14</v>
      </c>
    </row>
    <row r="4" spans="2:24" x14ac:dyDescent="0.2">
      <c r="B4" t="s">
        <v>109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>
        <v>0.92659999999999998</v>
      </c>
      <c r="Q4" s="1">
        <v>0.94940000000000002</v>
      </c>
      <c r="R4" s="1">
        <v>0.74670000000000003</v>
      </c>
      <c r="S4" s="1">
        <v>0.69569999999999999</v>
      </c>
    </row>
    <row r="5" spans="2:24" x14ac:dyDescent="0.2">
      <c r="B5" s="16" t="s">
        <v>101</v>
      </c>
      <c r="C5" s="17" t="e">
        <f>AVERAGE(C4,G4,K4)</f>
        <v>#DIV/0!</v>
      </c>
      <c r="D5" s="17" t="e">
        <f>AVERAGE(D4,H4,L4)</f>
        <v>#DIV/0!</v>
      </c>
      <c r="E5" s="17" t="e">
        <f>AVERAGE(E4,I4,M4)</f>
        <v>#DIV/0!</v>
      </c>
      <c r="F5" s="18" t="e">
        <f>AVERAGE(F4,J4,N4)</f>
        <v>#DIV/0!</v>
      </c>
    </row>
    <row r="6" spans="2:24" x14ac:dyDescent="0.2">
      <c r="B6" t="s">
        <v>102</v>
      </c>
      <c r="C6" s="1" t="e">
        <f>_xlfn.STDEV.P(C4,G4,K4)</f>
        <v>#DIV/0!</v>
      </c>
      <c r="D6" s="1" t="e">
        <f>_xlfn.STDEV.P(D4,H4,L4)</f>
        <v>#DIV/0!</v>
      </c>
      <c r="E6" s="1" t="e">
        <f>_xlfn.STDEV.P(E4,I4,M4)</f>
        <v>#DIV/0!</v>
      </c>
      <c r="F6" s="1" t="e">
        <f>_xlfn.STDEV.P(F4,J4,N4)</f>
        <v>#DIV/0!</v>
      </c>
    </row>
    <row r="7" spans="2:24" x14ac:dyDescent="0.2">
      <c r="B7" s="16" t="s">
        <v>104</v>
      </c>
      <c r="C7" s="17" t="e">
        <f>CONFIDENCE(P$2,C6,3)</f>
        <v>#DIV/0!</v>
      </c>
      <c r="D7" s="17" t="e">
        <f>CONFIDENCE(P$2,D6,3)</f>
        <v>#DIV/0!</v>
      </c>
      <c r="E7" s="17" t="e">
        <f>CONFIDENCE(P$2,E6,3)</f>
        <v>#DIV/0!</v>
      </c>
      <c r="F7" s="18" t="e">
        <f>CONFIDENCE(P$2,F6,3)</f>
        <v>#DIV/0!</v>
      </c>
    </row>
    <row r="9" spans="2:24" x14ac:dyDescent="0.2">
      <c r="B9" t="s">
        <v>107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>
        <v>0.94159999999999999</v>
      </c>
      <c r="Q9" s="1">
        <v>0.96850000000000003</v>
      </c>
      <c r="R9" s="1">
        <v>0.72889999999999999</v>
      </c>
      <c r="S9" s="1">
        <v>0.73709999999999998</v>
      </c>
      <c r="U9" s="1">
        <v>0.91359999999999997</v>
      </c>
      <c r="V9" s="1">
        <v>0.93479999999999996</v>
      </c>
      <c r="W9" s="1">
        <v>0.74670000000000003</v>
      </c>
      <c r="X9" s="1">
        <v>0.66010000000000002</v>
      </c>
    </row>
    <row r="10" spans="2:24" x14ac:dyDescent="0.2">
      <c r="B10" s="16" t="s">
        <v>101</v>
      </c>
      <c r="C10" s="17" t="e">
        <f>AVERAGE(C9,G9,K9)</f>
        <v>#DIV/0!</v>
      </c>
      <c r="D10" s="17" t="e">
        <f>AVERAGE(D9,H9,L9)</f>
        <v>#DIV/0!</v>
      </c>
      <c r="E10" s="17" t="e">
        <f>AVERAGE(E9,I9,M9)</f>
        <v>#DIV/0!</v>
      </c>
      <c r="F10" s="18" t="e">
        <f>AVERAGE(F9,J9,N9)</f>
        <v>#DIV/0!</v>
      </c>
    </row>
    <row r="11" spans="2:24" x14ac:dyDescent="0.2">
      <c r="B11" t="s">
        <v>102</v>
      </c>
      <c r="C11" s="1" t="e">
        <f>_xlfn.STDEV.P(C9,G9,K9)</f>
        <v>#DIV/0!</v>
      </c>
      <c r="D11" s="1" t="e">
        <f>_xlfn.STDEV.P(D9,H9,L9)</f>
        <v>#DIV/0!</v>
      </c>
      <c r="E11" s="1" t="e">
        <f>_xlfn.STDEV.P(E9,I9,M9)</f>
        <v>#DIV/0!</v>
      </c>
      <c r="F11" s="1" t="e">
        <f>_xlfn.STDEV.P(F9,J9,N9)</f>
        <v>#DIV/0!</v>
      </c>
    </row>
    <row r="12" spans="2:24" x14ac:dyDescent="0.2">
      <c r="B12" s="16" t="s">
        <v>104</v>
      </c>
      <c r="C12" s="17" t="e">
        <f>CONFIDENCE(P$2,C11,3)</f>
        <v>#DIV/0!</v>
      </c>
      <c r="D12" s="17" t="e">
        <f>CONFIDENCE(P$2,D11,3)</f>
        <v>#DIV/0!</v>
      </c>
      <c r="E12" s="17" t="e">
        <f>CONFIDENCE(P$2,E11,3)</f>
        <v>#DIV/0!</v>
      </c>
      <c r="F12" s="18" t="e">
        <f>CONFIDENCE(P$2,F11,3)</f>
        <v>#DIV/0!</v>
      </c>
    </row>
    <row r="14" spans="2:24" x14ac:dyDescent="0.2">
      <c r="B14" t="s">
        <v>106</v>
      </c>
      <c r="C14" s="1">
        <v>0.95809999999999995</v>
      </c>
      <c r="D14" s="1">
        <v>0.98309999999999997</v>
      </c>
      <c r="E14" s="1">
        <v>0.7611</v>
      </c>
      <c r="F14" s="1">
        <v>0.80369999999999997</v>
      </c>
      <c r="G14" s="1"/>
      <c r="H14" s="1"/>
      <c r="I14" s="1"/>
      <c r="J14" s="1"/>
      <c r="K14" s="1"/>
      <c r="L14" s="1"/>
      <c r="M14" s="1"/>
      <c r="N14" s="1"/>
      <c r="P14" s="1">
        <v>0.94210000000000005</v>
      </c>
      <c r="Q14" s="1">
        <v>0.96630000000000005</v>
      </c>
      <c r="R14" s="1">
        <v>0.75109999999999999</v>
      </c>
      <c r="S14" s="1">
        <v>0.74450000000000005</v>
      </c>
      <c r="U14" s="1">
        <v>0.93959999999999999</v>
      </c>
      <c r="V14" s="1">
        <v>0.97640000000000005</v>
      </c>
      <c r="W14" s="1">
        <v>0.64890000000000003</v>
      </c>
      <c r="X14" s="1">
        <v>0.70699999999999996</v>
      </c>
    </row>
    <row r="15" spans="2:24" x14ac:dyDescent="0.2">
      <c r="B15" s="16" t="s">
        <v>101</v>
      </c>
      <c r="C15" s="17">
        <f>AVERAGE(C14,G14,K14)</f>
        <v>0.95809999999999995</v>
      </c>
      <c r="D15" s="17">
        <f>AVERAGE(D14,H14,L14)</f>
        <v>0.98309999999999997</v>
      </c>
      <c r="E15" s="17">
        <f>AVERAGE(E14,I14,M14)</f>
        <v>0.7611</v>
      </c>
      <c r="F15" s="18">
        <f>AVERAGE(F14,J14,N14)</f>
        <v>0.80369999999999997</v>
      </c>
    </row>
    <row r="16" spans="2:24" x14ac:dyDescent="0.2">
      <c r="B16" t="s">
        <v>102</v>
      </c>
      <c r="C16" s="1">
        <f>_xlfn.STDEV.P(C14,G14,K14)</f>
        <v>0</v>
      </c>
      <c r="D16" s="1">
        <f>_xlfn.STDEV.P(D14,H14,L14)</f>
        <v>0</v>
      </c>
      <c r="E16" s="1">
        <f>_xlfn.STDEV.P(E14,I14,M14)</f>
        <v>0</v>
      </c>
      <c r="F16" s="1">
        <f>_xlfn.STDEV.P(F14,J14,N14)</f>
        <v>0</v>
      </c>
    </row>
    <row r="17" spans="2:19" x14ac:dyDescent="0.2">
      <c r="B17" s="16" t="s">
        <v>104</v>
      </c>
      <c r="C17" s="17" t="e">
        <f>CONFIDENCE(P$2,C16,3)</f>
        <v>#NUM!</v>
      </c>
      <c r="D17" s="17" t="e">
        <f>CONFIDENCE(P$2,D16,3)</f>
        <v>#NUM!</v>
      </c>
      <c r="E17" s="17" t="e">
        <f>CONFIDENCE(P$2,E16,3)</f>
        <v>#NUM!</v>
      </c>
      <c r="F17" s="18" t="e">
        <f>CONFIDENCE(P$2,F16,3)</f>
        <v>#NUM!</v>
      </c>
    </row>
    <row r="19" spans="2:19" x14ac:dyDescent="0.2">
      <c r="B19" s="10" t="s">
        <v>89</v>
      </c>
      <c r="C19" s="1">
        <v>0.94710000000000005</v>
      </c>
      <c r="D19" s="1">
        <v>0.96850000000000003</v>
      </c>
      <c r="E19" s="1">
        <v>0.77880000000000005</v>
      </c>
      <c r="F19" s="1">
        <v>0.76859999999999995</v>
      </c>
      <c r="G19" s="1">
        <v>0.94910000000000005</v>
      </c>
      <c r="H19" s="1">
        <v>0.96479999999999999</v>
      </c>
      <c r="I19" s="1">
        <v>0.81520000000000004</v>
      </c>
      <c r="J19" s="1">
        <v>0.77129999999999999</v>
      </c>
      <c r="K19" s="1"/>
      <c r="L19" s="1"/>
      <c r="M19" s="1"/>
      <c r="N19" s="1"/>
      <c r="P19" s="1">
        <v>0.94059999999999999</v>
      </c>
      <c r="Q19" s="1">
        <v>0.96509999999999996</v>
      </c>
      <c r="R19" s="1">
        <v>0.74670000000000003</v>
      </c>
      <c r="S19" s="1">
        <v>0.73850000000000005</v>
      </c>
    </row>
    <row r="20" spans="2:19" x14ac:dyDescent="0.2">
      <c r="B20" s="16" t="s">
        <v>101</v>
      </c>
      <c r="C20" s="17">
        <f>AVERAGE(C19,G19,K19)</f>
        <v>0.94810000000000005</v>
      </c>
      <c r="D20" s="17">
        <f>AVERAGE(D19,H19,L19)</f>
        <v>0.96665000000000001</v>
      </c>
      <c r="E20" s="17">
        <f>AVERAGE(E19,I19,M19)</f>
        <v>0.79700000000000004</v>
      </c>
      <c r="F20" s="18">
        <f>AVERAGE(F19,J19,N19)</f>
        <v>0.76994999999999991</v>
      </c>
    </row>
    <row r="21" spans="2:19" x14ac:dyDescent="0.2">
      <c r="B21" t="s">
        <v>102</v>
      </c>
      <c r="C21" s="1">
        <f>_xlfn.STDEV.P(C19,G19,K19)</f>
        <v>1.0000000000000009E-3</v>
      </c>
      <c r="D21" s="1">
        <f>_xlfn.STDEV.P(D19,H19,L19)</f>
        <v>1.8500000000000183E-3</v>
      </c>
      <c r="E21" s="1">
        <f>_xlfn.STDEV.P(E19,I19,M19)</f>
        <v>1.8199999999999994E-2</v>
      </c>
      <c r="F21" s="1">
        <f>_xlfn.STDEV.P(F19,J19,N19)</f>
        <v>1.3500000000000179E-3</v>
      </c>
    </row>
    <row r="22" spans="2:19" x14ac:dyDescent="0.2">
      <c r="B22" s="16" t="s">
        <v>104</v>
      </c>
      <c r="C22" s="17">
        <f>CONFIDENCE(P$2,C21,3)</f>
        <v>1.1857324864011844E-3</v>
      </c>
      <c r="D22" s="17">
        <f>CONFIDENCE(P$2,D21,3)</f>
        <v>2.1936050998422108E-3</v>
      </c>
      <c r="E22" s="17">
        <f>CONFIDENCE(P$2,E21,3)</f>
        <v>2.1580331252501528E-2</v>
      </c>
      <c r="F22" s="18">
        <f>CONFIDENCE(P$2,F21,3)</f>
        <v>1.6007388566416185E-3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D924-9123-5B48-AA90-03061B9413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55B-3B7B-7F4E-99C4-760DA4566F69}">
  <dimension ref="A1:R28"/>
  <sheetViews>
    <sheetView workbookViewId="0">
      <selection activeCell="J3" sqref="J3:R28"/>
    </sheetView>
  </sheetViews>
  <sheetFormatPr baseColWidth="10" defaultRowHeight="16" x14ac:dyDescent="0.2"/>
  <cols>
    <col min="2" max="2" width="13.1640625" bestFit="1" customWidth="1"/>
    <col min="3" max="3" width="2.1640625" customWidth="1"/>
    <col min="4" max="5" width="10.83203125" style="12"/>
    <col min="6" max="6" width="1.5" style="1" customWidth="1"/>
    <col min="7" max="8" width="10.83203125" style="1"/>
    <col min="9" max="9" width="1.6640625" customWidth="1"/>
    <col min="10" max="10" width="13.1640625" bestFit="1" customWidth="1"/>
    <col min="11" max="11" width="14.1640625" customWidth="1"/>
  </cols>
  <sheetData>
    <row r="1" spans="1:18" x14ac:dyDescent="0.2">
      <c r="A1" t="s">
        <v>97</v>
      </c>
    </row>
    <row r="3" spans="1:18" x14ac:dyDescent="0.2">
      <c r="B3" s="6" t="s">
        <v>105</v>
      </c>
      <c r="C3" s="6"/>
      <c r="D3" s="11" t="s">
        <v>10</v>
      </c>
      <c r="E3" s="11"/>
      <c r="G3" s="5" t="s">
        <v>9</v>
      </c>
      <c r="H3" s="5"/>
      <c r="I3" s="1"/>
      <c r="J3" t="s">
        <v>97</v>
      </c>
      <c r="K3" s="5" t="s">
        <v>98</v>
      </c>
      <c r="L3" s="5"/>
      <c r="M3" s="5" t="s">
        <v>99</v>
      </c>
      <c r="N3" s="5"/>
      <c r="O3" s="5" t="s">
        <v>100</v>
      </c>
      <c r="P3" s="5"/>
    </row>
    <row r="4" spans="1:18" x14ac:dyDescent="0.2">
      <c r="B4" s="6"/>
      <c r="C4" s="6"/>
      <c r="D4" s="12" t="s">
        <v>8</v>
      </c>
      <c r="E4" s="12" t="s">
        <v>45</v>
      </c>
      <c r="G4" s="1" t="s">
        <v>8</v>
      </c>
      <c r="H4" s="1" t="s">
        <v>45</v>
      </c>
      <c r="I4" s="1"/>
      <c r="K4" s="1" t="s">
        <v>8</v>
      </c>
      <c r="L4" s="1" t="s">
        <v>45</v>
      </c>
      <c r="M4" s="1" t="s">
        <v>8</v>
      </c>
      <c r="N4" s="1" t="s">
        <v>45</v>
      </c>
      <c r="O4" s="1" t="s">
        <v>8</v>
      </c>
      <c r="P4" s="1" t="s">
        <v>45</v>
      </c>
      <c r="R4" t="s">
        <v>103</v>
      </c>
    </row>
    <row r="5" spans="1:18" x14ac:dyDescent="0.2">
      <c r="B5" s="6" t="s">
        <v>0</v>
      </c>
      <c r="C5" s="6"/>
      <c r="D5" s="12">
        <v>0.49759999999999999</v>
      </c>
      <c r="E5" s="12">
        <v>0.3286</v>
      </c>
      <c r="G5" s="1">
        <v>0.49780000000000002</v>
      </c>
      <c r="H5" s="1">
        <v>0.31090000000000001</v>
      </c>
      <c r="I5" s="1"/>
      <c r="J5" s="10" t="s">
        <v>1</v>
      </c>
      <c r="K5" s="1">
        <v>0.94769999999999999</v>
      </c>
      <c r="L5" s="1">
        <v>0.89510000000000001</v>
      </c>
      <c r="M5" s="1">
        <v>0.94340000000000002</v>
      </c>
      <c r="N5" s="1">
        <v>0.8891</v>
      </c>
      <c r="O5" s="1">
        <v>0.94279999999999997</v>
      </c>
      <c r="P5" s="1">
        <v>0.8851</v>
      </c>
      <c r="R5">
        <v>0.04</v>
      </c>
    </row>
    <row r="6" spans="1:18" x14ac:dyDescent="0.2">
      <c r="B6" s="6" t="s">
        <v>85</v>
      </c>
      <c r="C6" s="6"/>
      <c r="D6" s="12">
        <v>0.71530000000000005</v>
      </c>
      <c r="E6" s="12">
        <v>1.5E-3</v>
      </c>
      <c r="G6" s="1">
        <v>0.73280000000000001</v>
      </c>
      <c r="H6" s="1">
        <v>1E-4</v>
      </c>
      <c r="I6" s="1"/>
      <c r="M6" s="1"/>
      <c r="N6" s="1"/>
      <c r="O6" s="1"/>
      <c r="P6" s="1"/>
    </row>
    <row r="7" spans="1:18" x14ac:dyDescent="0.2">
      <c r="B7" t="s">
        <v>90</v>
      </c>
      <c r="D7" s="12">
        <v>0.9345</v>
      </c>
      <c r="E7" s="12">
        <v>0.86960000000000004</v>
      </c>
      <c r="G7" s="1">
        <f>K7</f>
        <v>0.94463333333333332</v>
      </c>
      <c r="H7" s="1">
        <f>L7</f>
        <v>0.88976666666666659</v>
      </c>
      <c r="J7" s="4" t="s">
        <v>101</v>
      </c>
      <c r="K7" s="15">
        <f>AVERAGE(K5,M5,O5)</f>
        <v>0.94463333333333332</v>
      </c>
      <c r="L7" s="15">
        <f>AVERAGE(L5,N5,P5)</f>
        <v>0.88976666666666659</v>
      </c>
      <c r="M7" s="1"/>
      <c r="N7" s="1"/>
      <c r="O7" s="1"/>
      <c r="P7" s="1"/>
    </row>
    <row r="8" spans="1:18" x14ac:dyDescent="0.2">
      <c r="B8" t="s">
        <v>91</v>
      </c>
      <c r="D8" s="12">
        <v>0.94740000000000002</v>
      </c>
      <c r="E8" s="12">
        <v>0.90090000000000003</v>
      </c>
      <c r="G8" s="1">
        <f>K13</f>
        <v>0.95053333333333345</v>
      </c>
      <c r="H8" s="1">
        <f>L13</f>
        <v>0.90399999999999991</v>
      </c>
      <c r="J8" t="s">
        <v>102</v>
      </c>
      <c r="K8" s="1">
        <f>_xlfn.STDEV.P(K5,M5,O5)</f>
        <v>2.1822516404443868E-3</v>
      </c>
      <c r="L8" s="1">
        <f>_xlfn.STDEV.P(L5,N5,P5)</f>
        <v>4.1096093353126546E-3</v>
      </c>
      <c r="M8" s="1"/>
      <c r="N8" s="1"/>
      <c r="O8" s="1"/>
      <c r="P8" s="1"/>
    </row>
    <row r="9" spans="1:18" x14ac:dyDescent="0.2">
      <c r="B9" t="s">
        <v>2</v>
      </c>
      <c r="D9" s="12">
        <v>0.95169999999999999</v>
      </c>
      <c r="E9" s="12">
        <v>0.90939999999999999</v>
      </c>
      <c r="G9" s="1">
        <f>K19</f>
        <v>0.95450000000000002</v>
      </c>
      <c r="H9" s="1">
        <f>L19</f>
        <v>0.91783333333333328</v>
      </c>
      <c r="J9" s="4" t="s">
        <v>104</v>
      </c>
      <c r="K9" s="15">
        <f>CONFIDENCE(R5,K8,3)</f>
        <v>2.5875666635771836E-3</v>
      </c>
      <c r="L9" s="15">
        <f>CONFIDENCE(R5,L8,3)</f>
        <v>4.8728972952977881E-3</v>
      </c>
      <c r="M9" s="1"/>
      <c r="N9" s="1"/>
      <c r="O9" s="1"/>
      <c r="P9" s="1"/>
    </row>
    <row r="10" spans="1:18" x14ac:dyDescent="0.2">
      <c r="B10" s="10" t="s">
        <v>92</v>
      </c>
      <c r="C10" s="10"/>
      <c r="D10" s="12">
        <v>0.92620000000000002</v>
      </c>
      <c r="E10" s="12">
        <v>0.83620000000000005</v>
      </c>
      <c r="G10" s="1">
        <f>K26</f>
        <v>0.9554999999999999</v>
      </c>
      <c r="H10" s="1">
        <f>L26</f>
        <v>0.91963333333333341</v>
      </c>
    </row>
    <row r="11" spans="1:18" x14ac:dyDescent="0.2">
      <c r="J11" s="10" t="s">
        <v>91</v>
      </c>
      <c r="K11" s="1">
        <v>0.95209999999999995</v>
      </c>
      <c r="L11" s="1">
        <v>0.90900000000000003</v>
      </c>
      <c r="M11" s="1">
        <v>0.94820000000000004</v>
      </c>
      <c r="N11" s="1">
        <v>0.89800000000000002</v>
      </c>
      <c r="O11" s="1">
        <v>0.95130000000000003</v>
      </c>
      <c r="P11" s="1">
        <v>0.90500000000000003</v>
      </c>
    </row>
    <row r="12" spans="1:18" x14ac:dyDescent="0.2">
      <c r="M12" s="1"/>
      <c r="N12" s="1"/>
      <c r="O12" s="1"/>
      <c r="P12" s="1"/>
    </row>
    <row r="13" spans="1:18" x14ac:dyDescent="0.2">
      <c r="J13" s="4" t="s">
        <v>101</v>
      </c>
      <c r="K13" s="15">
        <f>AVERAGE(K11,M11,O11)</f>
        <v>0.95053333333333345</v>
      </c>
      <c r="L13" s="15">
        <f>AVERAGE(L11,N11,P11)</f>
        <v>0.90399999999999991</v>
      </c>
      <c r="M13" s="1"/>
      <c r="N13" s="1"/>
      <c r="O13" s="1"/>
      <c r="P13" s="1"/>
    </row>
    <row r="14" spans="1:18" x14ac:dyDescent="0.2">
      <c r="J14" t="s">
        <v>102</v>
      </c>
      <c r="K14" s="1">
        <f>_xlfn.STDEV.P(K11,M11,O11)</f>
        <v>1.6819301082056839E-3</v>
      </c>
      <c r="L14" s="1">
        <f>_xlfn.STDEV.P(L11,N11,P11)</f>
        <v>4.5460605656619558E-3</v>
      </c>
      <c r="M14" s="1"/>
      <c r="N14" s="1"/>
      <c r="O14" s="1"/>
      <c r="P14" s="1"/>
    </row>
    <row r="15" spans="1:18" x14ac:dyDescent="0.2">
      <c r="J15" s="4" t="s">
        <v>104</v>
      </c>
      <c r="K15" s="15">
        <f>CONFIDENCE(R5,K14,3)</f>
        <v>1.9943191691557368E-3</v>
      </c>
      <c r="L15" s="15">
        <f>CONFIDENCE(R5,L14,3)</f>
        <v>5.3904116978527204E-3</v>
      </c>
      <c r="M15" s="1"/>
      <c r="N15" s="1"/>
      <c r="O15" s="1"/>
      <c r="P15" s="1"/>
    </row>
    <row r="17" spans="10:16" x14ac:dyDescent="0.2">
      <c r="J17" s="10" t="s">
        <v>2</v>
      </c>
      <c r="K17" s="1">
        <v>0.9556</v>
      </c>
      <c r="L17" s="1">
        <v>0.91949999999999998</v>
      </c>
      <c r="M17" s="1">
        <v>0.95569999999999999</v>
      </c>
      <c r="N17" s="1">
        <v>0.92049999999999998</v>
      </c>
      <c r="O17" s="1">
        <v>0.95220000000000005</v>
      </c>
      <c r="P17" s="1">
        <v>0.91349999999999998</v>
      </c>
    </row>
    <row r="18" spans="10:16" x14ac:dyDescent="0.2">
      <c r="M18" s="1"/>
      <c r="N18" s="1"/>
      <c r="O18" s="1"/>
      <c r="P18" s="1"/>
    </row>
    <row r="19" spans="10:16" x14ac:dyDescent="0.2">
      <c r="J19" s="4" t="s">
        <v>101</v>
      </c>
      <c r="K19" s="15">
        <f>AVERAGE(K17,M17,O17)</f>
        <v>0.95450000000000002</v>
      </c>
      <c r="L19" s="15">
        <f>AVERAGE(L17,N17,P17)</f>
        <v>0.91783333333333328</v>
      </c>
      <c r="M19" s="1"/>
      <c r="N19" s="1"/>
      <c r="O19" s="1"/>
      <c r="P19" s="1"/>
    </row>
    <row r="20" spans="10:16" x14ac:dyDescent="0.2">
      <c r="J20" t="s">
        <v>102</v>
      </c>
      <c r="K20" s="1">
        <f>_xlfn.STDEV.P(K17,M17,O17)</f>
        <v>1.6268579122549684E-3</v>
      </c>
      <c r="L20" s="1">
        <f>_xlfn.STDEV.P(L17,N17,P17)</f>
        <v>3.0912061651652374E-3</v>
      </c>
      <c r="M20" s="1"/>
      <c r="N20" s="1"/>
      <c r="O20" s="1"/>
      <c r="P20" s="1"/>
    </row>
    <row r="21" spans="10:16" x14ac:dyDescent="0.2">
      <c r="J21" s="4" t="s">
        <v>104</v>
      </c>
      <c r="K21" s="15">
        <f>CONFIDENCE(R5,K20,3)</f>
        <v>1.9290182773195217E-3</v>
      </c>
      <c r="L21" s="15">
        <f>CONFIDENCE(R5,L20,3)</f>
        <v>3.6653435722000431E-3</v>
      </c>
      <c r="M21" s="1"/>
      <c r="N21" s="1"/>
      <c r="O21" s="1"/>
      <c r="P21" s="1"/>
    </row>
    <row r="22" spans="10:16" x14ac:dyDescent="0.2">
      <c r="M22" s="1"/>
      <c r="N22" s="1"/>
      <c r="O22" s="1"/>
      <c r="P22" s="1"/>
    </row>
    <row r="23" spans="10:16" x14ac:dyDescent="0.2">
      <c r="M23" s="1"/>
      <c r="N23" s="1"/>
      <c r="O23" s="1"/>
      <c r="P23" s="1"/>
    </row>
    <row r="24" spans="10:16" x14ac:dyDescent="0.2">
      <c r="J24" s="10" t="s">
        <v>92</v>
      </c>
      <c r="K24" s="1">
        <v>0.95660000000000001</v>
      </c>
      <c r="L24" s="1">
        <v>0.92100000000000004</v>
      </c>
      <c r="M24" s="1">
        <v>0.95679999999999998</v>
      </c>
      <c r="N24" s="14">
        <v>0.9234</v>
      </c>
      <c r="O24" s="1">
        <v>0.95309999999999995</v>
      </c>
      <c r="P24" s="1">
        <v>0.91449999999999998</v>
      </c>
    </row>
    <row r="25" spans="10:16" x14ac:dyDescent="0.2">
      <c r="K25" s="1"/>
      <c r="L25" s="1"/>
      <c r="M25" s="1"/>
      <c r="N25" s="1"/>
      <c r="O25" s="1"/>
      <c r="P25" s="1"/>
    </row>
    <row r="26" spans="10:16" x14ac:dyDescent="0.2">
      <c r="J26" s="4" t="s">
        <v>101</v>
      </c>
      <c r="K26" s="15">
        <f>AVERAGE(K24,M24,O24)</f>
        <v>0.9554999999999999</v>
      </c>
      <c r="L26" s="15">
        <f>AVERAGE(L24,N24,P24)</f>
        <v>0.91963333333333341</v>
      </c>
      <c r="M26" s="1"/>
      <c r="N26" s="1"/>
      <c r="O26" s="1"/>
      <c r="P26" s="1"/>
    </row>
    <row r="27" spans="10:16" x14ac:dyDescent="0.2">
      <c r="J27" t="s">
        <v>102</v>
      </c>
      <c r="K27" s="1">
        <f>_xlfn.STDEV.P(K24,M24,O24)</f>
        <v>1.6990193249833098E-3</v>
      </c>
      <c r="L27" s="1">
        <f>_xlfn.STDEV.P(L24,N24,P24)</f>
        <v>3.7597281225582868E-3</v>
      </c>
      <c r="M27" s="1"/>
      <c r="N27" s="1"/>
      <c r="O27" s="1"/>
      <c r="P27" s="1"/>
    </row>
    <row r="28" spans="10:16" x14ac:dyDescent="0.2">
      <c r="J28" s="4" t="s">
        <v>104</v>
      </c>
      <c r="K28" s="15">
        <f>CONFIDENCE(R5,K27,3)</f>
        <v>2.0145824086561198E-3</v>
      </c>
      <c r="L28" s="15">
        <f>CONFIDENCE(R5,L27,3)</f>
        <v>4.4580317749534897E-3</v>
      </c>
      <c r="M28" s="1"/>
      <c r="N28" s="1"/>
      <c r="O28" s="1"/>
      <c r="P28" s="1"/>
    </row>
  </sheetData>
  <conditionalFormatting sqref="I3:I4">
    <cfRule type="top10" dxfId="185" priority="10" percent="1" bottom="1" rank="10"/>
    <cfRule type="top10" dxfId="184" priority="20" percent="1" rank="10"/>
  </conditionalFormatting>
  <conditionalFormatting sqref="J4">
    <cfRule type="top10" dxfId="183" priority="9" percent="1" bottom="1" rank="10"/>
    <cfRule type="top10" dxfId="182" priority="19" percent="1" rank="10"/>
  </conditionalFormatting>
  <conditionalFormatting sqref="K3:K4">
    <cfRule type="top10" dxfId="181" priority="8" percent="1" bottom="1" rank="10"/>
    <cfRule type="top10" dxfId="180" priority="18" percent="1" rank="10"/>
  </conditionalFormatting>
  <conditionalFormatting sqref="L3:L4">
    <cfRule type="top10" dxfId="179" priority="7" percent="1" bottom="1" rank="10"/>
    <cfRule type="top10" dxfId="178" priority="17" percent="1" rank="10"/>
  </conditionalFormatting>
  <conditionalFormatting sqref="M3:M4">
    <cfRule type="top10" dxfId="177" priority="6" percent="1" bottom="1" rank="10"/>
    <cfRule type="top10" dxfId="176" priority="16" percent="1" rank="10"/>
  </conditionalFormatting>
  <conditionalFormatting sqref="N3:N4">
    <cfRule type="top10" dxfId="175" priority="5" percent="1" bottom="1" rank="10"/>
    <cfRule type="top10" dxfId="174" priority="15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9572-59EA-0945-88F7-FB6AD39AA0BD}">
  <dimension ref="B2:Q13"/>
  <sheetViews>
    <sheetView workbookViewId="0">
      <selection activeCell="I9" sqref="I9:L9"/>
    </sheetView>
  </sheetViews>
  <sheetFormatPr baseColWidth="10" defaultRowHeight="16" x14ac:dyDescent="0.2"/>
  <cols>
    <col min="2" max="2" width="15.1640625" bestFit="1" customWidth="1"/>
    <col min="3" max="3" width="2.33203125" customWidth="1"/>
    <col min="4" max="7" width="10.83203125" style="12"/>
    <col min="8" max="8" width="2" style="1" customWidth="1"/>
    <col min="9" max="12" width="10.83203125" style="1"/>
    <col min="13" max="13" width="1.6640625" customWidth="1"/>
    <col min="14" max="14" width="18.83203125" bestFit="1" customWidth="1"/>
    <col min="15" max="15" width="25.83203125" customWidth="1"/>
  </cols>
  <sheetData>
    <row r="2" spans="2:17" x14ac:dyDescent="0.2">
      <c r="B2" s="6" t="s">
        <v>97</v>
      </c>
      <c r="D2" s="11" t="s">
        <v>10</v>
      </c>
      <c r="E2" s="11"/>
      <c r="I2" s="5" t="s">
        <v>9</v>
      </c>
      <c r="J2" s="5"/>
      <c r="K2" s="5"/>
      <c r="N2" s="1"/>
    </row>
    <row r="3" spans="2:17" x14ac:dyDescent="0.2">
      <c r="B3" s="6"/>
      <c r="D3" s="12" t="s">
        <v>8</v>
      </c>
      <c r="E3" s="12" t="s">
        <v>5</v>
      </c>
      <c r="F3" s="12" t="s">
        <v>6</v>
      </c>
      <c r="G3" s="12" t="s">
        <v>14</v>
      </c>
      <c r="I3" s="1" t="s">
        <v>8</v>
      </c>
      <c r="J3" s="1" t="s">
        <v>5</v>
      </c>
      <c r="K3" s="1" t="s">
        <v>6</v>
      </c>
      <c r="L3" s="1" t="s">
        <v>14</v>
      </c>
      <c r="N3" s="1"/>
      <c r="O3" s="1"/>
    </row>
    <row r="4" spans="2:17" x14ac:dyDescent="0.2">
      <c r="B4" s="6" t="s">
        <v>0</v>
      </c>
      <c r="D4" s="12">
        <v>0.49380000000000002</v>
      </c>
      <c r="E4" s="12">
        <v>0.50949999999999995</v>
      </c>
      <c r="F4" s="12">
        <v>0.51459999999999995</v>
      </c>
      <c r="G4" s="12">
        <v>0.18890000000000001</v>
      </c>
      <c r="I4" s="1">
        <v>0.50119999999999998</v>
      </c>
      <c r="J4" s="1">
        <v>0.4904</v>
      </c>
      <c r="K4" s="1">
        <v>0.5333</v>
      </c>
      <c r="L4" s="1">
        <v>0.1918</v>
      </c>
      <c r="N4" s="1"/>
      <c r="O4" s="1"/>
    </row>
    <row r="5" spans="2:17" x14ac:dyDescent="0.2">
      <c r="B5" s="6" t="s">
        <v>85</v>
      </c>
      <c r="D5" s="12">
        <v>0.88919999999999999</v>
      </c>
      <c r="E5" s="12">
        <v>1</v>
      </c>
      <c r="F5" s="12">
        <v>0</v>
      </c>
      <c r="G5" s="12">
        <v>0</v>
      </c>
      <c r="I5" s="1">
        <v>0.88770000000000004</v>
      </c>
      <c r="J5" s="1">
        <v>1</v>
      </c>
      <c r="K5" s="1">
        <v>0</v>
      </c>
      <c r="L5" s="1">
        <v>0</v>
      </c>
      <c r="N5" s="1"/>
      <c r="O5" s="1"/>
    </row>
    <row r="6" spans="2:17" x14ac:dyDescent="0.2">
      <c r="B6" s="6" t="s">
        <v>108</v>
      </c>
    </row>
    <row r="7" spans="2:17" x14ac:dyDescent="0.2">
      <c r="B7" t="s">
        <v>86</v>
      </c>
      <c r="D7" s="12">
        <v>0.95169999999999999</v>
      </c>
      <c r="E7" s="12">
        <v>0.95920000000000005</v>
      </c>
      <c r="F7" s="12">
        <v>0.95379999999999998</v>
      </c>
      <c r="G7" s="12">
        <v>0.83609999999999995</v>
      </c>
      <c r="I7" s="1">
        <v>0.91359999999999997</v>
      </c>
      <c r="J7" s="1">
        <v>0.93479999999999996</v>
      </c>
      <c r="K7" s="1">
        <v>0.74670000000000003</v>
      </c>
      <c r="L7" s="1">
        <v>0.66010000000000002</v>
      </c>
    </row>
    <row r="8" spans="2:17" x14ac:dyDescent="0.2">
      <c r="B8" t="s">
        <v>87</v>
      </c>
      <c r="D8" s="12">
        <v>0.98350000000000004</v>
      </c>
      <c r="E8" s="12">
        <v>0.98270000000000002</v>
      </c>
      <c r="F8" s="12">
        <v>0.98760000000000003</v>
      </c>
      <c r="G8" s="12">
        <v>0.92900000000000005</v>
      </c>
      <c r="I8" s="1">
        <v>0.94210000000000005</v>
      </c>
      <c r="J8" s="1">
        <v>0.96630000000000005</v>
      </c>
      <c r="K8" s="1">
        <v>0.75109999999999999</v>
      </c>
      <c r="L8" s="1">
        <v>0.74450000000000005</v>
      </c>
    </row>
    <row r="9" spans="2:17" x14ac:dyDescent="0.2">
      <c r="B9" s="10" t="s">
        <v>88</v>
      </c>
      <c r="D9" s="12">
        <v>0.99360000000000004</v>
      </c>
      <c r="E9" s="12">
        <v>0.99199999999999999</v>
      </c>
      <c r="F9" s="12">
        <v>0.99660000000000004</v>
      </c>
      <c r="G9" s="12">
        <v>0.96719999999999995</v>
      </c>
      <c r="I9" s="1">
        <v>0.9466</v>
      </c>
      <c r="J9" s="1">
        <v>0.98089999999999999</v>
      </c>
      <c r="K9" s="1">
        <v>0.67559999999999998</v>
      </c>
      <c r="L9" s="1">
        <v>0.73970000000000002</v>
      </c>
    </row>
    <row r="10" spans="2:17" x14ac:dyDescent="0.2">
      <c r="B10" t="s">
        <v>89</v>
      </c>
      <c r="D10" s="12">
        <v>0.98170000000000002</v>
      </c>
      <c r="E10" s="12">
        <v>0.98219999999999996</v>
      </c>
      <c r="F10" s="12">
        <v>0.98760000000000003</v>
      </c>
      <c r="G10" s="12">
        <v>0.92710000000000004</v>
      </c>
      <c r="I10" s="1">
        <v>0.94059999999999999</v>
      </c>
      <c r="J10" s="1">
        <v>0.96509999999999996</v>
      </c>
      <c r="K10" s="1">
        <v>0.74670000000000003</v>
      </c>
      <c r="L10" s="1">
        <v>0.73850000000000005</v>
      </c>
    </row>
    <row r="11" spans="2:17" ht="136" x14ac:dyDescent="0.2">
      <c r="O11" s="2" t="s">
        <v>94</v>
      </c>
    </row>
    <row r="13" spans="2:17" x14ac:dyDescent="0.2">
      <c r="M13" s="1"/>
      <c r="N13" s="1"/>
      <c r="O13" s="1"/>
      <c r="P13" s="1"/>
      <c r="Q13" s="1"/>
    </row>
  </sheetData>
  <conditionalFormatting sqref="N2:N3">
    <cfRule type="top10" dxfId="159" priority="43" percent="1" bottom="1" rank="10"/>
    <cfRule type="top10" dxfId="158" priority="53" percent="1" rank="10"/>
  </conditionalFormatting>
  <conditionalFormatting sqref="M13">
    <cfRule type="top10" dxfId="135" priority="15" percent="1" bottom="1" rank="10"/>
    <cfRule type="top10" dxfId="134" priority="20" percent="1" rank="10"/>
  </conditionalFormatting>
  <conditionalFormatting sqref="N13">
    <cfRule type="top10" dxfId="125" priority="5" percent="1" bottom="1" rank="10"/>
    <cfRule type="top10" dxfId="124" priority="10" percent="1" rank="10"/>
  </conditionalFormatting>
  <conditionalFormatting sqref="O13">
    <cfRule type="top10" dxfId="121" priority="3" percent="1" bottom="1" rank="10"/>
    <cfRule type="top10" dxfId="120" priority="8" percent="1" rank="10"/>
  </conditionalFormatting>
  <conditionalFormatting sqref="P13">
    <cfRule type="top10" dxfId="119" priority="2" percent="1" bottom="1" rank="10"/>
    <cfRule type="top10" dxfId="118" priority="7" percent="1" rank="10"/>
  </conditionalFormatting>
  <conditionalFormatting sqref="Q13">
    <cfRule type="top10" dxfId="117" priority="1" percent="1" bottom="1" rank="10"/>
    <cfRule type="top10" dxfId="116" priority="6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48CF-F710-224A-8C61-959141F4D39C}">
  <dimension ref="C5:K30"/>
  <sheetViews>
    <sheetView workbookViewId="0">
      <selection activeCell="C5" sqref="C5:K30"/>
    </sheetView>
  </sheetViews>
  <sheetFormatPr baseColWidth="10" defaultRowHeight="16" x14ac:dyDescent="0.2"/>
  <cols>
    <col min="3" max="3" width="13.1640625" bestFit="1" customWidth="1"/>
  </cols>
  <sheetData>
    <row r="5" spans="3:11" x14ac:dyDescent="0.2">
      <c r="D5" s="5" t="s">
        <v>98</v>
      </c>
      <c r="E5" s="5"/>
      <c r="F5" s="5" t="s">
        <v>99</v>
      </c>
      <c r="G5" s="5"/>
      <c r="H5" s="5" t="s">
        <v>100</v>
      </c>
      <c r="I5" s="5"/>
    </row>
    <row r="6" spans="3:11" x14ac:dyDescent="0.2">
      <c r="D6" s="1" t="s">
        <v>8</v>
      </c>
      <c r="E6" s="1" t="s">
        <v>45</v>
      </c>
      <c r="F6" s="1" t="s">
        <v>8</v>
      </c>
      <c r="G6" s="1" t="s">
        <v>45</v>
      </c>
      <c r="H6" s="1" t="s">
        <v>8</v>
      </c>
      <c r="I6" s="1" t="s">
        <v>45</v>
      </c>
      <c r="K6" t="s">
        <v>103</v>
      </c>
    </row>
    <row r="7" spans="3:11" x14ac:dyDescent="0.2">
      <c r="C7" s="10" t="s">
        <v>1</v>
      </c>
      <c r="D7" s="1">
        <v>0.94769999999999999</v>
      </c>
      <c r="E7" s="1">
        <v>0.89510000000000001</v>
      </c>
      <c r="F7" s="1">
        <v>0.94340000000000002</v>
      </c>
      <c r="G7" s="1">
        <v>0.8891</v>
      </c>
      <c r="H7" s="1">
        <v>0.94279999999999997</v>
      </c>
      <c r="I7" s="1">
        <v>0.8851</v>
      </c>
      <c r="K7">
        <v>0.04</v>
      </c>
    </row>
    <row r="8" spans="3:11" x14ac:dyDescent="0.2">
      <c r="F8" s="1"/>
      <c r="G8" s="1"/>
      <c r="H8" s="1"/>
      <c r="I8" s="1"/>
    </row>
    <row r="9" spans="3:11" x14ac:dyDescent="0.2">
      <c r="C9" t="s">
        <v>101</v>
      </c>
      <c r="D9" s="1">
        <f>AVERAGE(D7,F7,H7)</f>
        <v>0.94463333333333332</v>
      </c>
      <c r="E9" s="1">
        <f>AVERAGE(E7,G7,I7)</f>
        <v>0.88976666666666659</v>
      </c>
      <c r="F9" s="1"/>
      <c r="G9" s="1"/>
      <c r="H9" s="1"/>
      <c r="I9" s="1"/>
    </row>
    <row r="10" spans="3:11" x14ac:dyDescent="0.2">
      <c r="C10" t="s">
        <v>102</v>
      </c>
      <c r="D10" s="1">
        <f>_xlfn.STDEV.P(D7,F7,H7)</f>
        <v>2.1822516404443868E-3</v>
      </c>
      <c r="E10" s="1">
        <f>_xlfn.STDEV.P(E7,G7,I7)</f>
        <v>4.1096093353126546E-3</v>
      </c>
      <c r="F10" s="1"/>
      <c r="G10" s="1"/>
      <c r="H10" s="1"/>
      <c r="I10" s="1"/>
    </row>
    <row r="11" spans="3:11" x14ac:dyDescent="0.2">
      <c r="C11" s="4" t="s">
        <v>104</v>
      </c>
      <c r="D11" s="15">
        <f>CONFIDENCE(K7,D10,3)</f>
        <v>2.5875666635771836E-3</v>
      </c>
      <c r="E11" s="15">
        <f>CONFIDENCE(K7,E10,3)</f>
        <v>4.8728972952977881E-3</v>
      </c>
      <c r="F11" s="1"/>
      <c r="G11" s="1"/>
      <c r="H11" s="1"/>
      <c r="I11" s="1"/>
    </row>
    <row r="13" spans="3:11" x14ac:dyDescent="0.2">
      <c r="C13" s="10" t="s">
        <v>91</v>
      </c>
      <c r="D13" s="1">
        <v>0.95209999999999995</v>
      </c>
      <c r="E13" s="1">
        <v>0.90900000000000003</v>
      </c>
      <c r="F13" s="1">
        <v>0.94820000000000004</v>
      </c>
      <c r="G13" s="1">
        <v>0.89800000000000002</v>
      </c>
      <c r="H13" s="1">
        <v>0.95130000000000003</v>
      </c>
      <c r="I13" s="1">
        <v>0.90500000000000003</v>
      </c>
    </row>
    <row r="14" spans="3:11" x14ac:dyDescent="0.2">
      <c r="F14" s="1"/>
      <c r="G14" s="1"/>
      <c r="H14" s="1"/>
      <c r="I14" s="1"/>
    </row>
    <row r="15" spans="3:11" x14ac:dyDescent="0.2">
      <c r="C15" t="s">
        <v>101</v>
      </c>
      <c r="D15" s="1">
        <f>AVERAGE(D13,F13,H13)</f>
        <v>0.95053333333333345</v>
      </c>
      <c r="E15" s="1">
        <f>AVERAGE(E13,G13,I13)</f>
        <v>0.90399999999999991</v>
      </c>
      <c r="F15" s="1"/>
      <c r="G15" s="1"/>
      <c r="H15" s="1"/>
      <c r="I15" s="1"/>
    </row>
    <row r="16" spans="3:11" x14ac:dyDescent="0.2">
      <c r="C16" t="s">
        <v>102</v>
      </c>
      <c r="D16" s="1">
        <f>_xlfn.STDEV.P(D13,F13,H13)</f>
        <v>1.6819301082056839E-3</v>
      </c>
      <c r="E16" s="1">
        <f>_xlfn.STDEV.P(E13,G13,I13)</f>
        <v>4.5460605656619558E-3</v>
      </c>
      <c r="F16" s="1"/>
      <c r="G16" s="1"/>
      <c r="H16" s="1"/>
      <c r="I16" s="1"/>
    </row>
    <row r="17" spans="3:9" x14ac:dyDescent="0.2">
      <c r="C17" s="4" t="s">
        <v>104</v>
      </c>
      <c r="D17" s="15">
        <f>CONFIDENCE(K7,D16,3)</f>
        <v>1.9943191691557368E-3</v>
      </c>
      <c r="E17" s="15">
        <f>CONFIDENCE(K7,E16,3)</f>
        <v>5.3904116978527204E-3</v>
      </c>
      <c r="F17" s="1"/>
      <c r="G17" s="1"/>
      <c r="H17" s="1"/>
      <c r="I17" s="1"/>
    </row>
    <row r="19" spans="3:9" x14ac:dyDescent="0.2">
      <c r="C19" s="10" t="s">
        <v>2</v>
      </c>
      <c r="D19" s="1">
        <v>0.9556</v>
      </c>
      <c r="E19" s="1">
        <v>0.91949999999999998</v>
      </c>
      <c r="F19" s="1">
        <v>0.95569999999999999</v>
      </c>
      <c r="G19" s="1">
        <v>0.92049999999999998</v>
      </c>
      <c r="H19" s="1">
        <v>0.95220000000000005</v>
      </c>
      <c r="I19" s="1">
        <v>0.91349999999999998</v>
      </c>
    </row>
    <row r="20" spans="3:9" x14ac:dyDescent="0.2">
      <c r="F20" s="1"/>
      <c r="G20" s="1"/>
      <c r="H20" s="1"/>
      <c r="I20" s="1"/>
    </row>
    <row r="21" spans="3:9" x14ac:dyDescent="0.2">
      <c r="C21" t="s">
        <v>101</v>
      </c>
      <c r="D21" s="1">
        <f>AVERAGE(D19,F19,H19)</f>
        <v>0.95450000000000002</v>
      </c>
      <c r="E21" s="1">
        <f>AVERAGE(E19,G19,I19)</f>
        <v>0.91783333333333328</v>
      </c>
      <c r="F21" s="1"/>
      <c r="G21" s="1"/>
      <c r="H21" s="1"/>
      <c r="I21" s="1"/>
    </row>
    <row r="22" spans="3:9" x14ac:dyDescent="0.2">
      <c r="C22" t="s">
        <v>102</v>
      </c>
      <c r="D22" s="1">
        <f>_xlfn.STDEV.P(D19,F19,H19)</f>
        <v>1.6268579122549684E-3</v>
      </c>
      <c r="E22" s="1">
        <f>_xlfn.STDEV.P(E19,G19,I19)</f>
        <v>3.0912061651652374E-3</v>
      </c>
      <c r="F22" s="1"/>
      <c r="G22" s="1"/>
      <c r="H22" s="1"/>
      <c r="I22" s="1"/>
    </row>
    <row r="23" spans="3:9" x14ac:dyDescent="0.2">
      <c r="C23" s="4" t="s">
        <v>104</v>
      </c>
      <c r="D23" s="15">
        <f>CONFIDENCE(K7,D22,3)</f>
        <v>1.9290182773195217E-3</v>
      </c>
      <c r="E23" s="15">
        <f>CONFIDENCE(K7,E22,3)</f>
        <v>3.6653435722000431E-3</v>
      </c>
      <c r="F23" s="1"/>
      <c r="G23" s="1"/>
      <c r="H23" s="1"/>
      <c r="I23" s="1"/>
    </row>
    <row r="24" spans="3:9" x14ac:dyDescent="0.2">
      <c r="F24" s="1"/>
      <c r="G24" s="1"/>
      <c r="H24" s="1"/>
      <c r="I24" s="1"/>
    </row>
    <row r="25" spans="3:9" x14ac:dyDescent="0.2">
      <c r="F25" s="1"/>
      <c r="G25" s="1"/>
      <c r="H25" s="1"/>
      <c r="I25" s="1"/>
    </row>
    <row r="26" spans="3:9" x14ac:dyDescent="0.2">
      <c r="C26" s="10" t="s">
        <v>92</v>
      </c>
      <c r="D26" s="1">
        <v>0.95660000000000001</v>
      </c>
      <c r="E26" s="1">
        <v>0.92100000000000004</v>
      </c>
      <c r="F26" s="1">
        <v>0.95679999999999998</v>
      </c>
      <c r="G26" s="14">
        <v>0.9234</v>
      </c>
      <c r="H26" s="1">
        <v>0.95309999999999995</v>
      </c>
      <c r="I26" s="1">
        <v>0.91449999999999998</v>
      </c>
    </row>
    <row r="27" spans="3:9" x14ac:dyDescent="0.2">
      <c r="D27" s="1"/>
      <c r="E27" s="1"/>
      <c r="F27" s="1"/>
      <c r="G27" s="1"/>
      <c r="H27" s="1"/>
      <c r="I27" s="1"/>
    </row>
    <row r="28" spans="3:9" x14ac:dyDescent="0.2">
      <c r="C28" t="s">
        <v>101</v>
      </c>
      <c r="D28" s="1">
        <f>AVERAGE(D26,F26,H26)</f>
        <v>0.9554999999999999</v>
      </c>
      <c r="E28" s="1">
        <f>AVERAGE(E26,G26,I26)</f>
        <v>0.91963333333333341</v>
      </c>
      <c r="F28" s="1"/>
      <c r="G28" s="1"/>
      <c r="H28" s="1"/>
      <c r="I28" s="1"/>
    </row>
    <row r="29" spans="3:9" x14ac:dyDescent="0.2">
      <c r="C29" t="s">
        <v>102</v>
      </c>
      <c r="D29" s="1">
        <f>_xlfn.STDEV.P(D26,F26,H26)</f>
        <v>1.6990193249833098E-3</v>
      </c>
      <c r="E29" s="1">
        <f>_xlfn.STDEV.P(E26,G26,I26)</f>
        <v>3.7597281225582868E-3</v>
      </c>
      <c r="F29" s="1"/>
      <c r="G29" s="1"/>
      <c r="H29" s="1"/>
      <c r="I29" s="1"/>
    </row>
    <row r="30" spans="3:9" x14ac:dyDescent="0.2">
      <c r="C30" s="4" t="s">
        <v>104</v>
      </c>
      <c r="D30" s="15">
        <f>CONFIDENCE(K7,D29,3)</f>
        <v>2.0145824086561198E-3</v>
      </c>
      <c r="E30" s="15">
        <f>CONFIDENCE(K7,E29,3)</f>
        <v>4.4580317749534897E-3</v>
      </c>
      <c r="F30" s="1"/>
      <c r="G30" s="1"/>
      <c r="H30" s="1"/>
      <c r="I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E0F6-B5E2-9240-9D25-C35C4BC6E295}">
  <dimension ref="A1"/>
  <sheetViews>
    <sheetView workbookViewId="0">
      <selection activeCell="Q41" sqref="Q41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F5D8-0A38-D141-89A4-4DB8A5D97DC9}">
  <dimension ref="B2:Q13"/>
  <sheetViews>
    <sheetView workbookViewId="0">
      <selection activeCell="B3" sqref="B3"/>
    </sheetView>
  </sheetViews>
  <sheetFormatPr baseColWidth="10" defaultRowHeight="16" x14ac:dyDescent="0.2"/>
  <cols>
    <col min="2" max="2" width="15.1640625" bestFit="1" customWidth="1"/>
    <col min="3" max="3" width="2.33203125" customWidth="1"/>
    <col min="4" max="7" width="10.83203125" style="12"/>
    <col min="8" max="8" width="2" style="1" customWidth="1"/>
    <col min="9" max="12" width="10.83203125" style="1"/>
    <col min="13" max="13" width="1.6640625" customWidth="1"/>
    <col min="14" max="14" width="18.83203125" style="13" bestFit="1" customWidth="1"/>
    <col min="15" max="15" width="24.1640625" customWidth="1"/>
  </cols>
  <sheetData>
    <row r="2" spans="2:17" x14ac:dyDescent="0.2">
      <c r="B2" s="6" t="s">
        <v>96</v>
      </c>
      <c r="D2" s="11" t="s">
        <v>10</v>
      </c>
      <c r="E2" s="11"/>
      <c r="I2" s="5" t="s">
        <v>9</v>
      </c>
      <c r="J2" s="5"/>
      <c r="K2" s="5"/>
    </row>
    <row r="3" spans="2:17" x14ac:dyDescent="0.2">
      <c r="B3" s="6"/>
      <c r="D3" s="12" t="s">
        <v>8</v>
      </c>
      <c r="E3" s="12" t="s">
        <v>5</v>
      </c>
      <c r="F3" s="12" t="s">
        <v>6</v>
      </c>
      <c r="G3" s="12" t="s">
        <v>14</v>
      </c>
      <c r="I3" s="1" t="s">
        <v>8</v>
      </c>
      <c r="J3" s="1" t="s">
        <v>5</v>
      </c>
      <c r="K3" s="1" t="s">
        <v>6</v>
      </c>
      <c r="L3" s="1" t="s">
        <v>14</v>
      </c>
      <c r="O3" s="1"/>
    </row>
    <row r="4" spans="2:17" x14ac:dyDescent="0.2">
      <c r="B4" s="6" t="s">
        <v>0</v>
      </c>
      <c r="I4" s="1">
        <v>0.50949999999999995</v>
      </c>
      <c r="J4" s="1">
        <v>0.51629999999999998</v>
      </c>
      <c r="K4" s="1">
        <v>0.51790000000000003</v>
      </c>
      <c r="L4" s="1">
        <v>0.26790000000000003</v>
      </c>
      <c r="O4" s="1"/>
    </row>
    <row r="5" spans="2:17" x14ac:dyDescent="0.2">
      <c r="B5" s="6" t="s">
        <v>85</v>
      </c>
      <c r="I5" s="1">
        <v>0.82930000000000004</v>
      </c>
      <c r="J5" s="1">
        <v>1</v>
      </c>
      <c r="K5" s="1">
        <v>0</v>
      </c>
      <c r="L5" s="1">
        <v>0</v>
      </c>
      <c r="O5" s="1"/>
    </row>
    <row r="6" spans="2:17" x14ac:dyDescent="0.2">
      <c r="B6" t="s">
        <v>89</v>
      </c>
    </row>
    <row r="7" spans="2:17" x14ac:dyDescent="0.2">
      <c r="B7" t="s">
        <v>95</v>
      </c>
      <c r="I7" s="1">
        <v>0.86499999999999999</v>
      </c>
      <c r="J7" s="1">
        <v>0.89290000000000003</v>
      </c>
      <c r="K7" s="1">
        <v>0.72950000000000004</v>
      </c>
      <c r="L7" s="1">
        <v>0.64849999999999997</v>
      </c>
      <c r="N7" s="13">
        <v>10</v>
      </c>
    </row>
    <row r="8" spans="2:17" x14ac:dyDescent="0.2">
      <c r="I8" s="1">
        <v>0.89759999999999995</v>
      </c>
      <c r="J8" s="1">
        <v>0.93669999999999998</v>
      </c>
      <c r="K8" s="1">
        <v>0.70750000000000002</v>
      </c>
      <c r="L8" s="1">
        <v>0.70220000000000005</v>
      </c>
      <c r="N8" s="13">
        <v>20</v>
      </c>
    </row>
    <row r="9" spans="2:17" x14ac:dyDescent="0.2">
      <c r="I9" s="1">
        <v>0.9274</v>
      </c>
      <c r="J9" s="1">
        <v>0.96379999999999999</v>
      </c>
      <c r="K9" s="1">
        <v>0.75029999999999997</v>
      </c>
      <c r="L9" s="1">
        <v>0.77910000000000001</v>
      </c>
      <c r="N9" s="13">
        <v>40</v>
      </c>
    </row>
    <row r="10" spans="2:17" x14ac:dyDescent="0.2">
      <c r="M10" s="1"/>
      <c r="O10" s="1"/>
      <c r="P10" s="1"/>
      <c r="Q10" s="1"/>
    </row>
    <row r="13" spans="2:17" ht="136" x14ac:dyDescent="0.2">
      <c r="O13" s="2" t="s">
        <v>93</v>
      </c>
    </row>
  </sheetData>
  <conditionalFormatting sqref="N2:N3">
    <cfRule type="top10" dxfId="115" priority="11" percent="1" bottom="1" rank="10"/>
    <cfRule type="top10" dxfId="114" priority="12" percent="1" rank="10"/>
  </conditionalFormatting>
  <conditionalFormatting sqref="M10">
    <cfRule type="top10" dxfId="113" priority="9" percent="1" bottom="1" rank="10"/>
    <cfRule type="top10" dxfId="112" priority="10" percent="1" rank="10"/>
  </conditionalFormatting>
  <conditionalFormatting sqref="N10">
    <cfRule type="top10" dxfId="111" priority="4" percent="1" bottom="1" rank="10"/>
    <cfRule type="top10" dxfId="110" priority="8" percent="1" rank="10"/>
  </conditionalFormatting>
  <conditionalFormatting sqref="O10">
    <cfRule type="top10" dxfId="109" priority="3" percent="1" bottom="1" rank="10"/>
    <cfRule type="top10" dxfId="108" priority="7" percent="1" rank="10"/>
  </conditionalFormatting>
  <conditionalFormatting sqref="P10">
    <cfRule type="top10" dxfId="107" priority="2" percent="1" bottom="1" rank="10"/>
    <cfRule type="top10" dxfId="106" priority="6" percent="1" rank="10"/>
  </conditionalFormatting>
  <conditionalFormatting sqref="Q10">
    <cfRule type="top10" dxfId="105" priority="1" percent="1" bottom="1" rank="10"/>
    <cfRule type="top10" dxfId="104" priority="5" percent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950D-4D59-2A4F-9C80-DEEA0DFE3862}">
  <dimension ref="A2:L32"/>
  <sheetViews>
    <sheetView topLeftCell="A22" zoomScale="89" workbookViewId="0">
      <selection activeCell="G27" sqref="G27:H27"/>
    </sheetView>
  </sheetViews>
  <sheetFormatPr baseColWidth="10" defaultRowHeight="16" x14ac:dyDescent="0.2"/>
  <cols>
    <col min="2" max="2" width="23.5" bestFit="1" customWidth="1"/>
    <col min="3" max="3" width="1.6640625" customWidth="1"/>
    <col min="4" max="5" width="10.83203125" style="1"/>
    <col min="6" max="6" width="1.6640625" style="1" customWidth="1"/>
    <col min="7" max="8" width="12.83203125" style="1" customWidth="1"/>
    <col min="9" max="9" width="1.5" customWidth="1"/>
    <col min="10" max="10" width="35.5" customWidth="1"/>
    <col min="11" max="11" width="1.6640625" customWidth="1"/>
    <col min="12" max="12" width="129.6640625" bestFit="1" customWidth="1"/>
  </cols>
  <sheetData>
    <row r="2" spans="2:12" x14ac:dyDescent="0.2">
      <c r="D2" s="5" t="s">
        <v>10</v>
      </c>
      <c r="E2" s="5"/>
      <c r="G2" s="5" t="s">
        <v>9</v>
      </c>
      <c r="H2" s="5"/>
    </row>
    <row r="3" spans="2:12" ht="21" x14ac:dyDescent="0.25">
      <c r="D3" s="1" t="s">
        <v>8</v>
      </c>
      <c r="E3" s="1" t="s">
        <v>45</v>
      </c>
      <c r="G3" s="1" t="s">
        <v>8</v>
      </c>
      <c r="H3" s="1" t="s">
        <v>45</v>
      </c>
      <c r="I3" s="1"/>
      <c r="L3" s="3" t="s">
        <v>16</v>
      </c>
    </row>
    <row r="4" spans="2:12" ht="21" x14ac:dyDescent="0.25">
      <c r="B4" t="s">
        <v>0</v>
      </c>
      <c r="D4" s="1">
        <v>0.49759999999999999</v>
      </c>
      <c r="E4" s="1">
        <v>0.3286</v>
      </c>
      <c r="G4" s="1">
        <v>0.49780000000000002</v>
      </c>
      <c r="H4" s="1">
        <v>0.31090000000000001</v>
      </c>
      <c r="I4" s="1"/>
      <c r="L4" s="3" t="s">
        <v>17</v>
      </c>
    </row>
    <row r="5" spans="2:12" ht="21" x14ac:dyDescent="0.25">
      <c r="B5" t="s">
        <v>7</v>
      </c>
      <c r="D5" s="1">
        <v>0.71530000000000005</v>
      </c>
      <c r="E5" s="1">
        <v>1.5E-3</v>
      </c>
      <c r="G5" s="1">
        <v>0.73280000000000001</v>
      </c>
      <c r="H5" s="1">
        <v>1E-4</v>
      </c>
      <c r="I5" s="1"/>
      <c r="L5" s="3" t="s">
        <v>18</v>
      </c>
    </row>
    <row r="6" spans="2:12" ht="119" x14ac:dyDescent="0.2">
      <c r="J6" s="2" t="s">
        <v>48</v>
      </c>
    </row>
    <row r="7" spans="2:12" x14ac:dyDescent="0.2">
      <c r="B7" t="s">
        <v>1</v>
      </c>
    </row>
    <row r="8" spans="2:12" x14ac:dyDescent="0.2">
      <c r="B8" t="s">
        <v>52</v>
      </c>
      <c r="L8" s="2"/>
    </row>
    <row r="9" spans="2:12" ht="119" x14ac:dyDescent="0.2">
      <c r="J9" s="2" t="s">
        <v>49</v>
      </c>
    </row>
    <row r="10" spans="2:12" x14ac:dyDescent="0.2">
      <c r="B10" t="s">
        <v>50</v>
      </c>
      <c r="J10" s="2"/>
      <c r="L10" s="2"/>
    </row>
    <row r="11" spans="2:12" x14ac:dyDescent="0.2">
      <c r="B11" t="s">
        <v>51</v>
      </c>
    </row>
    <row r="13" spans="2:12" x14ac:dyDescent="0.2">
      <c r="B13" t="s">
        <v>2</v>
      </c>
    </row>
    <row r="14" spans="2:12" x14ac:dyDescent="0.2">
      <c r="B14" t="s">
        <v>46</v>
      </c>
    </row>
    <row r="15" spans="2:12" ht="119" x14ac:dyDescent="0.2">
      <c r="J15" s="2" t="s">
        <v>47</v>
      </c>
    </row>
    <row r="16" spans="2:12" x14ac:dyDescent="0.2">
      <c r="D16" s="1">
        <v>0.94920000000000004</v>
      </c>
      <c r="E16" s="1">
        <v>0.9052</v>
      </c>
      <c r="G16" s="1">
        <v>0.95299999999999996</v>
      </c>
      <c r="H16" s="1">
        <v>0.9113</v>
      </c>
    </row>
    <row r="17" spans="1:10" x14ac:dyDescent="0.2">
      <c r="D17" s="1">
        <v>0.92390000000000005</v>
      </c>
      <c r="E17" s="1">
        <v>0.83309999999999995</v>
      </c>
      <c r="G17" s="1">
        <v>0.95430000000000004</v>
      </c>
      <c r="H17" s="1">
        <v>0.91220000000000001</v>
      </c>
      <c r="J17" s="2"/>
    </row>
    <row r="19" spans="1:10" ht="136" x14ac:dyDescent="0.2">
      <c r="J19" s="2" t="s">
        <v>81</v>
      </c>
    </row>
    <row r="20" spans="1:10" x14ac:dyDescent="0.2">
      <c r="B20">
        <v>1</v>
      </c>
      <c r="D20" s="1">
        <v>0.9496</v>
      </c>
      <c r="E20" s="1">
        <v>0.90600000000000003</v>
      </c>
      <c r="G20" s="1">
        <v>0.95399999999999996</v>
      </c>
      <c r="H20" s="1">
        <v>0.9153</v>
      </c>
    </row>
    <row r="21" spans="1:10" x14ac:dyDescent="0.2">
      <c r="D21" s="1">
        <v>0.92549999999999999</v>
      </c>
      <c r="E21" s="1">
        <v>0.83560000000000001</v>
      </c>
      <c r="G21" s="1">
        <v>0.95550000000000002</v>
      </c>
      <c r="H21" s="1">
        <v>0.91749999999999998</v>
      </c>
    </row>
    <row r="22" spans="1:10" ht="136" x14ac:dyDescent="0.2">
      <c r="J22" s="2" t="s">
        <v>82</v>
      </c>
    </row>
    <row r="23" spans="1:10" x14ac:dyDescent="0.2">
      <c r="B23">
        <v>2</v>
      </c>
      <c r="D23" s="1">
        <v>0.94769999999999999</v>
      </c>
      <c r="E23" s="1">
        <v>0.90100000000000002</v>
      </c>
      <c r="G23" s="1">
        <v>0.95220000000000005</v>
      </c>
      <c r="H23" s="1">
        <v>0.91010000000000002</v>
      </c>
    </row>
    <row r="24" spans="1:10" x14ac:dyDescent="0.2">
      <c r="D24" s="1">
        <v>0.92230000000000001</v>
      </c>
      <c r="E24" s="1">
        <v>0.8286</v>
      </c>
      <c r="G24" s="1">
        <v>0.95499999999999996</v>
      </c>
      <c r="H24" s="1">
        <v>0.91600000000000004</v>
      </c>
      <c r="J24" s="2"/>
    </row>
    <row r="25" spans="1:10" ht="136" x14ac:dyDescent="0.2">
      <c r="J25" s="2" t="s">
        <v>83</v>
      </c>
    </row>
    <row r="26" spans="1:10" x14ac:dyDescent="0.2">
      <c r="A26" t="s">
        <v>84</v>
      </c>
      <c r="B26">
        <v>3</v>
      </c>
      <c r="D26" s="1">
        <v>0.95169999999999999</v>
      </c>
      <c r="E26" s="1">
        <v>0.90939999999999999</v>
      </c>
      <c r="G26" s="1">
        <v>0.9556</v>
      </c>
      <c r="H26" s="1">
        <v>0.91949999999999998</v>
      </c>
      <c r="J26" s="2"/>
    </row>
    <row r="27" spans="1:10" x14ac:dyDescent="0.2">
      <c r="D27" s="1">
        <v>0.92620000000000002</v>
      </c>
      <c r="E27" s="1">
        <v>0.83620000000000005</v>
      </c>
      <c r="G27" s="1">
        <v>0.95660000000000001</v>
      </c>
      <c r="H27" s="1">
        <v>0.92100000000000004</v>
      </c>
    </row>
    <row r="28" spans="1:10" x14ac:dyDescent="0.2">
      <c r="J28" s="2"/>
    </row>
    <row r="30" spans="1:10" x14ac:dyDescent="0.2">
      <c r="J30" s="2"/>
    </row>
    <row r="32" spans="1:10" x14ac:dyDescent="0.2">
      <c r="J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FINAL_SEG</vt:lpstr>
      <vt:lpstr>FINAL_CLASS</vt:lpstr>
      <vt:lpstr>_</vt:lpstr>
      <vt:lpstr>FinalSEG_</vt:lpstr>
      <vt:lpstr>FinalCLASS</vt:lpstr>
      <vt:lpstr>CrossValSEG</vt:lpstr>
      <vt:lpstr>_____</vt:lpstr>
      <vt:lpstr>FinalMeta</vt:lpstr>
      <vt:lpstr>HAM10000_SEG</vt:lpstr>
      <vt:lpstr>HAM10000_CLASS_BENCH</vt:lpstr>
      <vt:lpstr>HAM10000_CLASS</vt:lpstr>
      <vt:lpstr>__</vt:lpstr>
      <vt:lpstr>ISIC2019_CLASS</vt:lpstr>
      <vt:lpstr>ISIC2019_METACLASS</vt:lpstr>
      <vt:lpstr>OLD_HAM10000_CLASS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Zell</dc:creator>
  <cp:lastModifiedBy>Kilian Nicolas Zell</cp:lastModifiedBy>
  <dcterms:created xsi:type="dcterms:W3CDTF">2023-11-13T21:48:38Z</dcterms:created>
  <dcterms:modified xsi:type="dcterms:W3CDTF">2023-12-13T07:09:52Z</dcterms:modified>
</cp:coreProperties>
</file>