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justi\ownCloud\School (CNU)\Spring 2022\MWF\1st_CPSC280\Project1\"/>
    </mc:Choice>
  </mc:AlternateContent>
  <xr:revisionPtr revIDLastSave="0" documentId="13_ncr:1_{682F330F-DC4A-4AA4-8C7A-8AB884416F40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Summary Log" sheetId="1" r:id="rId1"/>
    <sheet name="Time Log" sheetId="2" r:id="rId2"/>
    <sheet name="Errors Log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21" i="1"/>
  <c r="C22" i="1"/>
  <c r="C23" i="1"/>
  <c r="C20" i="1"/>
  <c r="F60" i="2"/>
  <c r="F17" i="2"/>
  <c r="F47" i="2"/>
  <c r="F62" i="2"/>
  <c r="D14" i="1"/>
  <c r="F59" i="2"/>
  <c r="F61" i="2"/>
  <c r="F16" i="2"/>
  <c r="F65" i="2"/>
  <c r="D11" i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8" i="2"/>
  <c r="F49" i="2"/>
  <c r="F50" i="2"/>
  <c r="F51" i="2"/>
  <c r="F52" i="2"/>
  <c r="F53" i="2"/>
  <c r="F54" i="2"/>
  <c r="F55" i="2"/>
  <c r="F56" i="2"/>
  <c r="F57" i="2"/>
  <c r="F58" i="2"/>
  <c r="F63" i="2"/>
  <c r="F64" i="2"/>
  <c r="F11" i="2"/>
  <c r="B6" i="3"/>
  <c r="B5" i="3"/>
  <c r="B6" i="2"/>
  <c r="B5" i="2"/>
  <c r="C32" i="1" l="1"/>
  <c r="D13" i="1"/>
  <c r="D12" i="1"/>
  <c r="C24" i="1"/>
  <c r="D22" i="1" s="1"/>
  <c r="D15" i="1" l="1"/>
  <c r="E13" i="1" s="1"/>
  <c r="D29" i="1"/>
  <c r="D30" i="1"/>
  <c r="D21" i="1"/>
  <c r="D23" i="1"/>
  <c r="D20" i="1"/>
  <c r="D32" i="1"/>
  <c r="D28" i="1"/>
  <c r="D31" i="1"/>
  <c r="D24" i="1"/>
  <c r="E11" i="1" l="1"/>
  <c r="E15" i="1"/>
  <c r="E14" i="1"/>
  <c r="E12" i="1"/>
</calcChain>
</file>

<file path=xl/sharedStrings.xml><?xml version="1.0" encoding="utf-8"?>
<sst xmlns="http://schemas.openxmlformats.org/spreadsheetml/2006/main" count="118" uniqueCount="63">
  <si>
    <t>CPSC 280: Introduction to Software Engineering</t>
  </si>
  <si>
    <t>Assignment #1</t>
  </si>
  <si>
    <t>Name:</t>
  </si>
  <si>
    <t>ID:</t>
  </si>
  <si>
    <t>PSP0 Summary Log</t>
  </si>
  <si>
    <t>Times Summary</t>
  </si>
  <si>
    <t>Total time spent on each phase (in minutes)</t>
  </si>
  <si>
    <t>Analysis</t>
  </si>
  <si>
    <t>Design</t>
  </si>
  <si>
    <t>Implementation</t>
  </si>
  <si>
    <t>Testing</t>
  </si>
  <si>
    <t>TOTAL</t>
  </si>
  <si>
    <t>Planned</t>
  </si>
  <si>
    <t>Actual</t>
  </si>
  <si>
    <t>%</t>
  </si>
  <si>
    <t>Errors Summary</t>
  </si>
  <si>
    <t>Errors found on each phase (in number)</t>
  </si>
  <si>
    <t>Errors fixed on each phase (in number)</t>
  </si>
  <si>
    <t>PSP0 Time Log</t>
  </si>
  <si>
    <t>Time Entries</t>
  </si>
  <si>
    <t>Phase</t>
  </si>
  <si>
    <t>Comments</t>
  </si>
  <si>
    <t>EXAMPLE</t>
  </si>
  <si>
    <t>Identified data structures needed (map &amp; list). Mom texted.</t>
  </si>
  <si>
    <t>PSP0 Errors Log</t>
  </si>
  <si>
    <t>Error Entries</t>
  </si>
  <si>
    <t>(in minutes)</t>
  </si>
  <si>
    <t>Interruptions</t>
  </si>
  <si>
    <t>Type</t>
  </si>
  <si>
    <t>Error Types</t>
  </si>
  <si>
    <t>Logic</t>
  </si>
  <si>
    <t>Compile</t>
  </si>
  <si>
    <t>Compile error takes 30+ seconds to fix</t>
  </si>
  <si>
    <t>System</t>
  </si>
  <si>
    <t>Misinterpreting or incorrectly implementing (Requirements|Specification|Design|Code)</t>
  </si>
  <si>
    <t>Inserted</t>
  </si>
  <si>
    <t>Removed</t>
  </si>
  <si>
    <t>Time to Fix</t>
  </si>
  <si>
    <t>Happening Time</t>
  </si>
  <si>
    <t>Description</t>
  </si>
  <si>
    <t>Wrote Comparator objects to sort using different criteria (Comparable only allows for 1 criteria).</t>
  </si>
  <si>
    <t>Start Date/Time</t>
  </si>
  <si>
    <t>End Date/Time</t>
  </si>
  <si>
    <t>Device (Computer|Network) or Environment (OS|JDK|Eclipse|git) is missing, misconfigured, used improperly or malfunctioning</t>
  </si>
  <si>
    <t>Justin Sanders</t>
  </si>
  <si>
    <t>Read directions, watched quick gradle tutorial video</t>
  </si>
  <si>
    <t>Thinking about how to determine chesspiece locations</t>
  </si>
  <si>
    <t>Forgot to note that I set up initial commit and cradle project. Fixed SSH key, New local repository. Added cradle.build, Chesstest.java, Created placeholder Chess class</t>
  </si>
  <si>
    <t>Deciding how to access each piece using 2 for loops and deciding (row,col) potentially</t>
  </si>
  <si>
    <t>Determine each king location and move from there to find other pieces ie.. White king is (0,4) now look for things that could take it</t>
  </si>
  <si>
    <t>Did not save SSH key when I made it in the first class. Had to re-do ssh key setup.</t>
  </si>
  <si>
    <t>My project randomly disappeared and wasn’t saved in my workspace. Copied it back from local repo.</t>
  </si>
  <si>
    <t>00973903</t>
  </si>
  <si>
    <t>Wrote sudo code for piece functions</t>
  </si>
  <si>
    <t xml:space="preserve"> </t>
  </si>
  <si>
    <t>Interrupted by mother (She is in a bad mood today). Implementing the pawn function.</t>
  </si>
  <si>
    <t>Realized my current setup for comparing king to each individual pawn was gonna be time consuming. Deciding to find king and then search around it for the other pieces instead.</t>
  </si>
  <si>
    <t>Added in pawn and knight function</t>
  </si>
  <si>
    <t>Tried to commit andthen all my files disappered again. This is anoying. Just re making gradle project from scratch.</t>
  </si>
  <si>
    <t>Bishop and rook functions were sending invalid index error. This was because of certain syntaxx that I used for the while loops</t>
  </si>
  <si>
    <t>Pawns directions were incorrect per team. Y axis on my board is reversed, positive y means down. X remains the same though</t>
  </si>
  <si>
    <t>Finished remaining functions and fixed errors during this time. This project took me way longer than I expected (Partially due to System issues though)</t>
  </si>
  <si>
    <t xml:space="preserve">Had been testing throughout the process but ran final ChessTest.java and got 16/16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</si>
</sst>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1" applyFont="1"/>
    <xf numFmtId="0" fontId="3" fillId="0" borderId="0" xfId="0" applyFont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0" xfId="0" applyFill="1" applyBorder="1"/>
    <xf numFmtId="0" fontId="0" fillId="0" borderId="0" xfId="0" applyNumberFormat="1" applyBorder="1"/>
    <xf numFmtId="0" fontId="0" fillId="0" borderId="0" xfId="0" applyFont="1" applyAlignment="1">
      <alignment horizontal="center"/>
    </xf>
    <xf numFmtId="164" fontId="0" fillId="2" borderId="0" xfId="0" applyNumberFormat="1" applyFill="1" applyBorder="1"/>
    <xf numFmtId="0" fontId="0" fillId="2" borderId="8" xfId="0" applyFill="1" applyBorder="1"/>
    <xf numFmtId="0" fontId="4" fillId="0" borderId="2" xfId="0" applyFont="1" applyBorder="1"/>
    <xf numFmtId="0" fontId="0" fillId="2" borderId="9" xfId="0" applyFill="1" applyBorder="1"/>
    <xf numFmtId="164" fontId="0" fillId="2" borderId="9" xfId="0" applyNumberFormat="1" applyFill="1" applyBorder="1"/>
    <xf numFmtId="49" fontId="0" fillId="2" borderId="9" xfId="0" applyNumberFormat="1" applyFill="1" applyBorder="1" applyAlignment="1">
      <alignment horizontal="left" vertical="center"/>
    </xf>
    <xf numFmtId="1" fontId="0" fillId="2" borderId="9" xfId="0" applyNumberFormat="1" applyFill="1" applyBorder="1"/>
    <xf numFmtId="0" fontId="6" fillId="0" borderId="0" xfId="0" applyFont="1"/>
    <xf numFmtId="0" fontId="0" fillId="0" borderId="1" xfId="0" applyBorder="1"/>
    <xf numFmtId="0" fontId="0" fillId="0" borderId="6" xfId="0" applyBorder="1"/>
    <xf numFmtId="0" fontId="0" fillId="0" borderId="7" xfId="0" applyBorder="1"/>
    <xf numFmtId="1" fontId="0" fillId="2" borderId="0" xfId="0" applyNumberFormat="1" applyFill="1" applyBorder="1"/>
    <xf numFmtId="1" fontId="3" fillId="2" borderId="9" xfId="0" applyNumberFormat="1" applyFont="1" applyFill="1" applyBorder="1" applyAlignment="1">
      <alignment horizontal="right" vertical="center"/>
    </xf>
    <xf numFmtId="9" fontId="3" fillId="0" borderId="0" xfId="1" applyFont="1"/>
    <xf numFmtId="165" fontId="0" fillId="0" borderId="0" xfId="2" applyNumberFormat="1" applyFont="1" applyFill="1" applyBorder="1" applyAlignment="1">
      <alignment horizontal="right" vertical="center"/>
    </xf>
    <xf numFmtId="165" fontId="3" fillId="0" borderId="0" xfId="2" applyNumberFormat="1" applyFont="1"/>
    <xf numFmtId="165" fontId="0" fillId="0" borderId="0" xfId="2" applyNumberFormat="1" applyFont="1" applyBorder="1"/>
    <xf numFmtId="165" fontId="3" fillId="0" borderId="0" xfId="2" applyNumberFormat="1" applyFont="1" applyFill="1" applyBorder="1" applyAlignment="1">
      <alignment horizontal="right" vertical="center"/>
    </xf>
    <xf numFmtId="49" fontId="0" fillId="2" borderId="10" xfId="0" applyNumberFormat="1" applyFill="1" applyBorder="1" applyAlignment="1">
      <alignment horizontal="left" vertical="center"/>
    </xf>
    <xf numFmtId="49" fontId="0" fillId="2" borderId="11" xfId="0" applyNumberFormat="1" applyFill="1" applyBorder="1" applyAlignment="1">
      <alignment horizontal="left" vertical="center"/>
    </xf>
    <xf numFmtId="49" fontId="0" fillId="2" borderId="12" xfId="0" applyNumberFormat="1" applyFill="1" applyBorder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D26" sqref="D26"/>
    </sheetView>
  </sheetViews>
  <sheetFormatPr defaultColWidth="11" defaultRowHeight="15.75" x14ac:dyDescent="0.25"/>
  <cols>
    <col min="1" max="1" width="6.875" customWidth="1"/>
    <col min="2" max="2" width="15.875" customWidth="1"/>
  </cols>
  <sheetData>
    <row r="1" spans="1:5" ht="21" x14ac:dyDescent="0.25">
      <c r="A1" s="2" t="s">
        <v>4</v>
      </c>
    </row>
    <row r="2" spans="1:5" ht="18.75" x14ac:dyDescent="0.25">
      <c r="A2" s="3" t="s">
        <v>0</v>
      </c>
    </row>
    <row r="3" spans="1:5" ht="18.75" x14ac:dyDescent="0.25">
      <c r="A3" s="3" t="s">
        <v>1</v>
      </c>
    </row>
    <row r="4" spans="1:5" x14ac:dyDescent="0.25">
      <c r="A4" s="5"/>
    </row>
    <row r="5" spans="1:5" x14ac:dyDescent="0.25">
      <c r="A5" s="5" t="s">
        <v>2</v>
      </c>
      <c r="B5" s="37" t="s">
        <v>44</v>
      </c>
      <c r="C5" s="38"/>
      <c r="D5" s="39"/>
    </row>
    <row r="6" spans="1:5" x14ac:dyDescent="0.25">
      <c r="A6" s="5" t="s">
        <v>3</v>
      </c>
      <c r="B6" s="24" t="s">
        <v>52</v>
      </c>
      <c r="C6" s="15"/>
      <c r="D6" s="15"/>
    </row>
    <row r="7" spans="1:5" x14ac:dyDescent="0.25">
      <c r="A7" s="5"/>
    </row>
    <row r="8" spans="1:5" ht="21" x14ac:dyDescent="0.25">
      <c r="A8" s="2" t="s">
        <v>5</v>
      </c>
    </row>
    <row r="9" spans="1:5" x14ac:dyDescent="0.25">
      <c r="B9" s="6" t="s">
        <v>6</v>
      </c>
    </row>
    <row r="10" spans="1:5" x14ac:dyDescent="0.25">
      <c r="C10" s="9" t="s">
        <v>12</v>
      </c>
      <c r="D10" s="9" t="s">
        <v>13</v>
      </c>
      <c r="E10" s="9" t="s">
        <v>14</v>
      </c>
    </row>
    <row r="11" spans="1:5" x14ac:dyDescent="0.25">
      <c r="B11" s="7" t="s">
        <v>7</v>
      </c>
      <c r="C11">
        <v>15</v>
      </c>
      <c r="D11" s="33">
        <f>SUMIF('Time Log'!$B$16:$B$65,'Summary Log'!B11,'Time Log'!$F$16:$F$65)</f>
        <v>18.999999999068677</v>
      </c>
      <c r="E11" s="10">
        <f>IF($D$15=0,"",D11/$D$15)</f>
        <v>7.0370370369348345E-2</v>
      </c>
    </row>
    <row r="12" spans="1:5" x14ac:dyDescent="0.25">
      <c r="B12" s="7" t="s">
        <v>8</v>
      </c>
      <c r="C12">
        <v>15</v>
      </c>
      <c r="D12" s="33">
        <f>SUMIF('Time Log'!$B$16:$B$65,'Summary Log'!B12,'Time Log'!$F$16:$F$65)</f>
        <v>74.999999993015081</v>
      </c>
      <c r="E12" s="10">
        <f>IF($D$15=0,"",D12/$D$15)</f>
        <v>0.27777777776148921</v>
      </c>
    </row>
    <row r="13" spans="1:5" x14ac:dyDescent="0.25">
      <c r="B13" s="7" t="s">
        <v>9</v>
      </c>
      <c r="C13">
        <v>45</v>
      </c>
      <c r="D13" s="33">
        <f>SUMIF('Time Log'!$B$16:$B$65,'Summary Log'!B13,'Time Log'!$F$16:$F$65)</f>
        <v>161.99999999487773</v>
      </c>
      <c r="E13" s="10">
        <f>IF($D$15=0,"",D13/$D$15)</f>
        <v>0.60000000000172471</v>
      </c>
    </row>
    <row r="14" spans="1:5" x14ac:dyDescent="0.25">
      <c r="B14" s="7" t="s">
        <v>10</v>
      </c>
      <c r="C14">
        <v>10</v>
      </c>
      <c r="D14" s="33">
        <f>SUMIF('Time Log'!$B$16:$B$65,'Summary Log'!B14,'Time Log'!$F$16:$F$65)</f>
        <v>14.00000000372529</v>
      </c>
      <c r="E14" s="10">
        <f>IF($D$15=0,"",D14/$D$15)</f>
        <v>5.1851851867437772E-2</v>
      </c>
    </row>
    <row r="15" spans="1:5" x14ac:dyDescent="0.25">
      <c r="A15" s="5"/>
      <c r="B15" s="11" t="s">
        <v>11</v>
      </c>
      <c r="C15" s="31">
        <v>85</v>
      </c>
      <c r="D15" s="34">
        <f>SUM(D11:D14)</f>
        <v>269.99999999068677</v>
      </c>
      <c r="E15" s="32">
        <f>IF($D$15=0,"",D15/$D$15)</f>
        <v>1</v>
      </c>
    </row>
    <row r="17" spans="1:4" ht="21" x14ac:dyDescent="0.25">
      <c r="A17" s="2" t="s">
        <v>15</v>
      </c>
    </row>
    <row r="18" spans="1:4" x14ac:dyDescent="0.25">
      <c r="B18" s="1" t="s">
        <v>16</v>
      </c>
    </row>
    <row r="19" spans="1:4" x14ac:dyDescent="0.25">
      <c r="C19" s="9" t="s">
        <v>13</v>
      </c>
      <c r="D19" s="9" t="s">
        <v>14</v>
      </c>
    </row>
    <row r="20" spans="1:4" x14ac:dyDescent="0.25">
      <c r="B20" s="7" t="s">
        <v>7</v>
      </c>
      <c r="C20" s="33">
        <f>COUNTIF('Errors Log'!$D$16:$D$65,'Summary Log'!B20)</f>
        <v>0</v>
      </c>
      <c r="D20" s="10">
        <f>IF($C$24=0,"",C20/$C$24)</f>
        <v>0</v>
      </c>
    </row>
    <row r="21" spans="1:4" x14ac:dyDescent="0.25">
      <c r="B21" s="7" t="s">
        <v>8</v>
      </c>
      <c r="C21" s="33">
        <f>COUNTIF('Errors Log'!$D$16:$D$65,'Summary Log'!B21)</f>
        <v>1</v>
      </c>
      <c r="D21" s="10">
        <f>IF($C$24=0,"",C21/$C$24)</f>
        <v>0.2</v>
      </c>
    </row>
    <row r="22" spans="1:4" x14ac:dyDescent="0.25">
      <c r="B22" s="7" t="s">
        <v>9</v>
      </c>
      <c r="C22" s="33">
        <f>COUNTIF('Errors Log'!$D$16:$D$65,'Summary Log'!B22)</f>
        <v>4</v>
      </c>
      <c r="D22" s="10">
        <f>IF($C$24=0,"",C22/$C$24)</f>
        <v>0.8</v>
      </c>
    </row>
    <row r="23" spans="1:4" x14ac:dyDescent="0.25">
      <c r="B23" s="7" t="s">
        <v>10</v>
      </c>
      <c r="C23" s="33">
        <f>COUNTIF('Errors Log'!$D$16:$D$65,'Summary Log'!B23)</f>
        <v>0</v>
      </c>
      <c r="D23" s="10">
        <f>IF($C$24=0,"",C23/$C$24)</f>
        <v>0</v>
      </c>
    </row>
    <row r="24" spans="1:4" x14ac:dyDescent="0.25">
      <c r="B24" s="11" t="s">
        <v>11</v>
      </c>
      <c r="C24" s="34">
        <f>SUM(C20:C23)</f>
        <v>5</v>
      </c>
      <c r="D24" s="32">
        <f>IF($C$24=0,"",C24/$C$24)</f>
        <v>1</v>
      </c>
    </row>
    <row r="26" spans="1:4" x14ac:dyDescent="0.25">
      <c r="B26" s="4" t="s">
        <v>17</v>
      </c>
    </row>
    <row r="27" spans="1:4" x14ac:dyDescent="0.25">
      <c r="C27" s="9" t="s">
        <v>13</v>
      </c>
      <c r="D27" s="9" t="s">
        <v>14</v>
      </c>
    </row>
    <row r="28" spans="1:4" x14ac:dyDescent="0.25">
      <c r="B28" s="7" t="s">
        <v>7</v>
      </c>
      <c r="C28" s="33">
        <f>COUNTIF('Errors Log'!$E$16:$E$65,'Summary Log'!B28)</f>
        <v>0</v>
      </c>
      <c r="D28" s="10">
        <f>IF($C$24=0,"",C28/$C$24)</f>
        <v>0</v>
      </c>
    </row>
    <row r="29" spans="1:4" x14ac:dyDescent="0.25">
      <c r="B29" s="7" t="s">
        <v>8</v>
      </c>
      <c r="C29" s="33">
        <f>COUNTIF('Errors Log'!$E$16:$E$65,'Summary Log'!B29)</f>
        <v>0</v>
      </c>
      <c r="D29" s="10">
        <f>IF($C$24=0,"",C29/$C$24)</f>
        <v>0</v>
      </c>
    </row>
    <row r="30" spans="1:4" x14ac:dyDescent="0.25">
      <c r="B30" s="7" t="s">
        <v>9</v>
      </c>
      <c r="C30" s="33">
        <f>COUNTIF('Errors Log'!$E$16:$E$65,'Summary Log'!B30)</f>
        <v>5</v>
      </c>
      <c r="D30" s="10">
        <f>IF($C$24=0,"",C30/$C$24)</f>
        <v>1</v>
      </c>
    </row>
    <row r="31" spans="1:4" x14ac:dyDescent="0.25">
      <c r="B31" s="7" t="s">
        <v>10</v>
      </c>
      <c r="C31" s="33">
        <f>COUNTIF('Errors Log'!$E$16:$E$65,'Summary Log'!B31)</f>
        <v>0</v>
      </c>
      <c r="D31" s="10">
        <f>IF($C$24=0,"",C31/$C$24)</f>
        <v>0</v>
      </c>
    </row>
    <row r="32" spans="1:4" x14ac:dyDescent="0.25">
      <c r="B32" s="11" t="s">
        <v>11</v>
      </c>
      <c r="C32" s="36">
        <f>SUM(C28:C31)</f>
        <v>5</v>
      </c>
      <c r="D32" s="10">
        <f>IF($C$24=0,"",C32/$C$24)</f>
        <v>1</v>
      </c>
    </row>
  </sheetData>
  <mergeCells count="1"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5"/>
  <sheetViews>
    <sheetView workbookViewId="0">
      <selection activeCell="G26" sqref="G26"/>
    </sheetView>
  </sheetViews>
  <sheetFormatPr defaultColWidth="11" defaultRowHeight="15.75" x14ac:dyDescent="0.25"/>
  <cols>
    <col min="1" max="1" width="6.875" customWidth="1"/>
    <col min="2" max="4" width="15.875" customWidth="1"/>
    <col min="5" max="5" width="11.875" customWidth="1"/>
    <col min="6" max="6" width="11.5" bestFit="1" customWidth="1"/>
    <col min="7" max="7" width="100.875" customWidth="1"/>
  </cols>
  <sheetData>
    <row r="1" spans="1:7" ht="21" x14ac:dyDescent="0.25">
      <c r="A1" s="2" t="s">
        <v>18</v>
      </c>
    </row>
    <row r="2" spans="1:7" ht="18.75" x14ac:dyDescent="0.25">
      <c r="A2" s="3" t="s">
        <v>0</v>
      </c>
    </row>
    <row r="3" spans="1:7" ht="18.75" x14ac:dyDescent="0.25">
      <c r="A3" s="3" t="s">
        <v>1</v>
      </c>
    </row>
    <row r="4" spans="1:7" x14ac:dyDescent="0.25">
      <c r="A4" s="5"/>
    </row>
    <row r="5" spans="1:7" x14ac:dyDescent="0.25">
      <c r="A5" s="5" t="s">
        <v>2</v>
      </c>
      <c r="B5" t="str">
        <f>IF('Summary Log'!B5:D5=0,"",'Summary Log'!B5:D5)</f>
        <v>Justin Sanders</v>
      </c>
    </row>
    <row r="6" spans="1:7" x14ac:dyDescent="0.25">
      <c r="A6" s="5" t="s">
        <v>3</v>
      </c>
      <c r="B6" s="8" t="str">
        <f>IF('Summary Log'!B6:D6=0,"",'Summary Log'!B6:D6)</f>
        <v>00973903</v>
      </c>
    </row>
    <row r="8" spans="1:7" ht="21" x14ac:dyDescent="0.25">
      <c r="A8" s="2" t="s">
        <v>19</v>
      </c>
    </row>
    <row r="9" spans="1:7" ht="17.100000000000001" customHeight="1" thickBot="1" x14ac:dyDescent="0.3">
      <c r="A9" s="2"/>
    </row>
    <row r="10" spans="1:7" ht="21" x14ac:dyDescent="0.35">
      <c r="A10" s="21" t="s">
        <v>22</v>
      </c>
      <c r="B10" s="12"/>
      <c r="C10" s="12"/>
      <c r="D10" s="12"/>
      <c r="E10" s="12"/>
      <c r="F10" s="12"/>
      <c r="G10" s="13"/>
    </row>
    <row r="11" spans="1:7" x14ac:dyDescent="0.25">
      <c r="A11" s="27">
        <v>0</v>
      </c>
      <c r="B11" s="16" t="s">
        <v>8</v>
      </c>
      <c r="C11" s="19">
        <v>43409.34375</v>
      </c>
      <c r="D11" s="19">
        <v>43409.395138888889</v>
      </c>
      <c r="E11" s="16">
        <v>2</v>
      </c>
      <c r="F11" s="17">
        <f>(D11-C11)*1440-E11</f>
        <v>72.000000000232831</v>
      </c>
      <c r="G11" s="20" t="s">
        <v>23</v>
      </c>
    </row>
    <row r="12" spans="1:7" ht="16.5" thickBot="1" x14ac:dyDescent="0.3">
      <c r="A12" s="14"/>
      <c r="B12" s="28"/>
      <c r="C12" s="28"/>
      <c r="D12" s="28"/>
      <c r="E12" s="28"/>
      <c r="F12" s="28"/>
      <c r="G12" s="29"/>
    </row>
    <row r="13" spans="1:7" ht="21" x14ac:dyDescent="0.25">
      <c r="A13" s="2"/>
    </row>
    <row r="14" spans="1:7" x14ac:dyDescent="0.25">
      <c r="E14" s="1" t="s">
        <v>27</v>
      </c>
    </row>
    <row r="15" spans="1:7" x14ac:dyDescent="0.25">
      <c r="B15" s="1" t="s">
        <v>20</v>
      </c>
      <c r="C15" s="1" t="s">
        <v>41</v>
      </c>
      <c r="D15" s="1" t="s">
        <v>42</v>
      </c>
      <c r="E15" s="18" t="s">
        <v>26</v>
      </c>
      <c r="F15" s="1" t="s">
        <v>13</v>
      </c>
      <c r="G15" s="1" t="s">
        <v>21</v>
      </c>
    </row>
    <row r="16" spans="1:7" x14ac:dyDescent="0.25">
      <c r="A16">
        <v>1</v>
      </c>
      <c r="B16" s="22" t="s">
        <v>7</v>
      </c>
      <c r="C16" s="23">
        <v>44579.655555555553</v>
      </c>
      <c r="D16" s="23">
        <v>44579.668749999997</v>
      </c>
      <c r="E16" s="25"/>
      <c r="F16" s="35">
        <f>(D16-C16)*1440-E16</f>
        <v>18.999999999068677</v>
      </c>
      <c r="G16" s="22" t="s">
        <v>45</v>
      </c>
    </row>
    <row r="17" spans="1:8" x14ac:dyDescent="0.25">
      <c r="A17">
        <v>2</v>
      </c>
      <c r="B17" s="22" t="s">
        <v>8</v>
      </c>
      <c r="C17" s="23">
        <v>44579.677083333336</v>
      </c>
      <c r="D17" s="23">
        <v>44579.690972222219</v>
      </c>
      <c r="E17" s="25"/>
      <c r="F17" s="35">
        <f t="shared" ref="F17:F65" si="0">(D17-C17)*1440-E17</f>
        <v>19.999999991850927</v>
      </c>
      <c r="G17" s="22" t="s">
        <v>46</v>
      </c>
    </row>
    <row r="18" spans="1:8" x14ac:dyDescent="0.25">
      <c r="A18">
        <v>3</v>
      </c>
      <c r="B18" s="22" t="s">
        <v>9</v>
      </c>
      <c r="C18" s="23">
        <v>44579.614583333336</v>
      </c>
      <c r="D18" s="23">
        <v>44579.645833333336</v>
      </c>
      <c r="E18" s="25"/>
      <c r="F18" s="35">
        <f t="shared" si="0"/>
        <v>45</v>
      </c>
      <c r="G18" s="22" t="s">
        <v>47</v>
      </c>
    </row>
    <row r="19" spans="1:8" x14ac:dyDescent="0.25">
      <c r="A19">
        <v>4</v>
      </c>
      <c r="B19" s="22" t="s">
        <v>8</v>
      </c>
      <c r="C19" s="23">
        <v>44579.757638888892</v>
      </c>
      <c r="D19" s="23">
        <v>44579.774305555555</v>
      </c>
      <c r="E19" s="25"/>
      <c r="F19" s="35">
        <f t="shared" si="0"/>
        <v>23.999999994412065</v>
      </c>
      <c r="G19" s="22" t="s">
        <v>48</v>
      </c>
    </row>
    <row r="20" spans="1:8" x14ac:dyDescent="0.25">
      <c r="A20">
        <v>5</v>
      </c>
      <c r="B20" s="22" t="s">
        <v>8</v>
      </c>
      <c r="C20" s="23">
        <v>44579.780555555553</v>
      </c>
      <c r="D20" s="23">
        <v>44579.786805555559</v>
      </c>
      <c r="E20" s="25"/>
      <c r="F20" s="35">
        <f t="shared" si="0"/>
        <v>9.0000000083819032</v>
      </c>
      <c r="G20" s="22" t="s">
        <v>49</v>
      </c>
    </row>
    <row r="21" spans="1:8" x14ac:dyDescent="0.25">
      <c r="A21">
        <v>6</v>
      </c>
      <c r="B21" s="22" t="s">
        <v>8</v>
      </c>
      <c r="C21" s="23">
        <v>44580.618055555555</v>
      </c>
      <c r="D21" s="23">
        <v>44580.633333333331</v>
      </c>
      <c r="E21" s="25"/>
      <c r="F21" s="35">
        <f t="shared" si="0"/>
        <v>21.999999998370185</v>
      </c>
      <c r="G21" s="22" t="s">
        <v>53</v>
      </c>
    </row>
    <row r="22" spans="1:8" x14ac:dyDescent="0.25">
      <c r="A22">
        <v>7</v>
      </c>
      <c r="B22" s="22" t="s">
        <v>9</v>
      </c>
      <c r="C22" s="23">
        <v>44580.634027777778</v>
      </c>
      <c r="D22" s="23">
        <v>44580.661805555559</v>
      </c>
      <c r="E22" s="25">
        <v>10</v>
      </c>
      <c r="F22" s="35">
        <f t="shared" si="0"/>
        <v>30.000000004656613</v>
      </c>
      <c r="G22" s="22" t="s">
        <v>55</v>
      </c>
      <c r="H22" t="s">
        <v>54</v>
      </c>
    </row>
    <row r="23" spans="1:8" x14ac:dyDescent="0.25">
      <c r="A23">
        <v>8</v>
      </c>
      <c r="B23" s="22" t="s">
        <v>8</v>
      </c>
      <c r="C23" s="23">
        <v>44580.661805555559</v>
      </c>
      <c r="D23" s="23">
        <v>44580.661805555559</v>
      </c>
      <c r="E23" s="25"/>
      <c r="F23" s="35">
        <f t="shared" si="0"/>
        <v>0</v>
      </c>
      <c r="G23" s="22" t="s">
        <v>56</v>
      </c>
    </row>
    <row r="24" spans="1:8" x14ac:dyDescent="0.25">
      <c r="A24">
        <v>9</v>
      </c>
      <c r="B24" s="22" t="s">
        <v>9</v>
      </c>
      <c r="C24" s="23">
        <v>44580.661805555559</v>
      </c>
      <c r="D24" s="23">
        <v>44580.692361111112</v>
      </c>
      <c r="E24" s="25"/>
      <c r="F24" s="35">
        <f t="shared" si="0"/>
        <v>43.999999996740371</v>
      </c>
      <c r="G24" s="22" t="s">
        <v>57</v>
      </c>
    </row>
    <row r="25" spans="1:8" x14ac:dyDescent="0.25">
      <c r="A25">
        <v>10</v>
      </c>
      <c r="B25" s="22" t="s">
        <v>9</v>
      </c>
      <c r="C25" s="23">
        <v>44581.605555555558</v>
      </c>
      <c r="D25" s="23">
        <v>44581.635416666664</v>
      </c>
      <c r="E25" s="25"/>
      <c r="F25" s="35">
        <f t="shared" si="0"/>
        <v>42.999999993480742</v>
      </c>
      <c r="G25" s="22" t="s">
        <v>61</v>
      </c>
    </row>
    <row r="26" spans="1:8" x14ac:dyDescent="0.25">
      <c r="A26">
        <v>11</v>
      </c>
      <c r="B26" s="22" t="s">
        <v>10</v>
      </c>
      <c r="C26" s="23">
        <v>44581.635416666664</v>
      </c>
      <c r="D26" s="23">
        <v>44581.645138888889</v>
      </c>
      <c r="E26" s="25"/>
      <c r="F26" s="35">
        <f t="shared" si="0"/>
        <v>14.00000000372529</v>
      </c>
      <c r="G26" s="22" t="s">
        <v>62</v>
      </c>
    </row>
    <row r="27" spans="1:8" x14ac:dyDescent="0.25">
      <c r="A27">
        <v>12</v>
      </c>
      <c r="B27" s="22"/>
      <c r="C27" s="23"/>
      <c r="D27" s="23"/>
      <c r="E27" s="25"/>
      <c r="F27" s="35">
        <f t="shared" si="0"/>
        <v>0</v>
      </c>
      <c r="G27" s="22"/>
    </row>
    <row r="28" spans="1:8" x14ac:dyDescent="0.25">
      <c r="A28">
        <v>13</v>
      </c>
      <c r="B28" s="22"/>
      <c r="C28" s="23"/>
      <c r="D28" s="23"/>
      <c r="E28" s="25"/>
      <c r="F28" s="35">
        <f t="shared" si="0"/>
        <v>0</v>
      </c>
      <c r="G28" s="22"/>
    </row>
    <row r="29" spans="1:8" x14ac:dyDescent="0.25">
      <c r="A29">
        <v>14</v>
      </c>
      <c r="B29" s="22"/>
      <c r="C29" s="23"/>
      <c r="D29" s="23"/>
      <c r="E29" s="25"/>
      <c r="F29" s="35">
        <f t="shared" si="0"/>
        <v>0</v>
      </c>
      <c r="G29" s="22"/>
    </row>
    <row r="30" spans="1:8" x14ac:dyDescent="0.25">
      <c r="A30">
        <v>15</v>
      </c>
      <c r="B30" s="22"/>
      <c r="C30" s="23"/>
      <c r="D30" s="23"/>
      <c r="E30" s="25"/>
      <c r="F30" s="35">
        <f t="shared" si="0"/>
        <v>0</v>
      </c>
      <c r="G30" s="22"/>
    </row>
    <row r="31" spans="1:8" x14ac:dyDescent="0.25">
      <c r="A31">
        <v>16</v>
      </c>
      <c r="B31" s="22"/>
      <c r="C31" s="23"/>
      <c r="D31" s="23"/>
      <c r="E31" s="25"/>
      <c r="F31" s="35">
        <f t="shared" si="0"/>
        <v>0</v>
      </c>
      <c r="G31" s="22"/>
    </row>
    <row r="32" spans="1:8" x14ac:dyDescent="0.25">
      <c r="A32">
        <v>17</v>
      </c>
      <c r="B32" s="22"/>
      <c r="C32" s="23"/>
      <c r="D32" s="23"/>
      <c r="E32" s="25"/>
      <c r="F32" s="35">
        <f t="shared" si="0"/>
        <v>0</v>
      </c>
      <c r="G32" s="22"/>
    </row>
    <row r="33" spans="1:7" x14ac:dyDescent="0.25">
      <c r="A33">
        <v>18</v>
      </c>
      <c r="B33" s="22"/>
      <c r="C33" s="23"/>
      <c r="D33" s="23"/>
      <c r="E33" s="25"/>
      <c r="F33" s="35">
        <f t="shared" si="0"/>
        <v>0</v>
      </c>
      <c r="G33" s="22"/>
    </row>
    <row r="34" spans="1:7" x14ac:dyDescent="0.25">
      <c r="A34">
        <v>19</v>
      </c>
      <c r="B34" s="22"/>
      <c r="C34" s="23"/>
      <c r="D34" s="23"/>
      <c r="E34" s="25"/>
      <c r="F34" s="35">
        <f t="shared" si="0"/>
        <v>0</v>
      </c>
      <c r="G34" s="22"/>
    </row>
    <row r="35" spans="1:7" x14ac:dyDescent="0.25">
      <c r="A35">
        <v>20</v>
      </c>
      <c r="B35" s="22"/>
      <c r="C35" s="23"/>
      <c r="D35" s="23"/>
      <c r="E35" s="25"/>
      <c r="F35" s="35">
        <f t="shared" si="0"/>
        <v>0</v>
      </c>
      <c r="G35" s="22"/>
    </row>
    <row r="36" spans="1:7" x14ac:dyDescent="0.25">
      <c r="A36">
        <v>21</v>
      </c>
      <c r="B36" s="22"/>
      <c r="C36" s="23"/>
      <c r="D36" s="23"/>
      <c r="E36" s="25"/>
      <c r="F36" s="35">
        <f t="shared" si="0"/>
        <v>0</v>
      </c>
      <c r="G36" s="22"/>
    </row>
    <row r="37" spans="1:7" x14ac:dyDescent="0.25">
      <c r="A37">
        <v>22</v>
      </c>
      <c r="B37" s="22"/>
      <c r="C37" s="23"/>
      <c r="D37" s="23"/>
      <c r="E37" s="25"/>
      <c r="F37" s="35">
        <f t="shared" si="0"/>
        <v>0</v>
      </c>
      <c r="G37" s="22"/>
    </row>
    <row r="38" spans="1:7" x14ac:dyDescent="0.25">
      <c r="A38">
        <v>23</v>
      </c>
      <c r="B38" s="22"/>
      <c r="C38" s="23"/>
      <c r="D38" s="23"/>
      <c r="E38" s="25"/>
      <c r="F38" s="35">
        <f t="shared" si="0"/>
        <v>0</v>
      </c>
      <c r="G38" s="22"/>
    </row>
    <row r="39" spans="1:7" x14ac:dyDescent="0.25">
      <c r="A39">
        <v>24</v>
      </c>
      <c r="B39" s="22"/>
      <c r="C39" s="23"/>
      <c r="D39" s="23"/>
      <c r="E39" s="25"/>
      <c r="F39" s="35">
        <f t="shared" si="0"/>
        <v>0</v>
      </c>
      <c r="G39" s="22"/>
    </row>
    <row r="40" spans="1:7" x14ac:dyDescent="0.25">
      <c r="A40">
        <v>25</v>
      </c>
      <c r="B40" s="22"/>
      <c r="C40" s="23"/>
      <c r="D40" s="23"/>
      <c r="E40" s="25"/>
      <c r="F40" s="35">
        <f t="shared" si="0"/>
        <v>0</v>
      </c>
      <c r="G40" s="22"/>
    </row>
    <row r="41" spans="1:7" x14ac:dyDescent="0.25">
      <c r="A41">
        <v>26</v>
      </c>
      <c r="B41" s="22"/>
      <c r="C41" s="23"/>
      <c r="D41" s="23"/>
      <c r="E41" s="25"/>
      <c r="F41" s="35">
        <f t="shared" si="0"/>
        <v>0</v>
      </c>
      <c r="G41" s="22"/>
    </row>
    <row r="42" spans="1:7" x14ac:dyDescent="0.25">
      <c r="A42">
        <v>27</v>
      </c>
      <c r="B42" s="22"/>
      <c r="C42" s="23"/>
      <c r="D42" s="23"/>
      <c r="E42" s="25"/>
      <c r="F42" s="35">
        <f t="shared" si="0"/>
        <v>0</v>
      </c>
      <c r="G42" s="22"/>
    </row>
    <row r="43" spans="1:7" x14ac:dyDescent="0.25">
      <c r="A43">
        <v>28</v>
      </c>
      <c r="B43" s="22"/>
      <c r="C43" s="23"/>
      <c r="D43" s="23"/>
      <c r="E43" s="25"/>
      <c r="F43" s="35">
        <f t="shared" si="0"/>
        <v>0</v>
      </c>
      <c r="G43" s="22"/>
    </row>
    <row r="44" spans="1:7" x14ac:dyDescent="0.25">
      <c r="A44">
        <v>29</v>
      </c>
      <c r="B44" s="22"/>
      <c r="C44" s="23"/>
      <c r="D44" s="23"/>
      <c r="E44" s="25"/>
      <c r="F44" s="35">
        <f t="shared" si="0"/>
        <v>0</v>
      </c>
      <c r="G44" s="22"/>
    </row>
    <row r="45" spans="1:7" x14ac:dyDescent="0.25">
      <c r="A45">
        <v>30</v>
      </c>
      <c r="B45" s="22"/>
      <c r="C45" s="23"/>
      <c r="D45" s="23"/>
      <c r="E45" s="25"/>
      <c r="F45" s="35">
        <f t="shared" si="0"/>
        <v>0</v>
      </c>
      <c r="G45" s="22"/>
    </row>
    <row r="46" spans="1:7" x14ac:dyDescent="0.25">
      <c r="A46">
        <v>31</v>
      </c>
      <c r="B46" s="22"/>
      <c r="C46" s="23"/>
      <c r="D46" s="23"/>
      <c r="E46" s="25"/>
      <c r="F46" s="35">
        <f t="shared" si="0"/>
        <v>0</v>
      </c>
      <c r="G46" s="22"/>
    </row>
    <row r="47" spans="1:7" x14ac:dyDescent="0.25">
      <c r="A47">
        <v>32</v>
      </c>
      <c r="B47" s="22"/>
      <c r="C47" s="23"/>
      <c r="D47" s="23"/>
      <c r="E47" s="25"/>
      <c r="F47" s="35">
        <f t="shared" si="0"/>
        <v>0</v>
      </c>
      <c r="G47" s="22"/>
    </row>
    <row r="48" spans="1:7" x14ac:dyDescent="0.25">
      <c r="A48">
        <v>33</v>
      </c>
      <c r="B48" s="22"/>
      <c r="C48" s="23"/>
      <c r="D48" s="23"/>
      <c r="E48" s="25"/>
      <c r="F48" s="35">
        <f t="shared" si="0"/>
        <v>0</v>
      </c>
      <c r="G48" s="22"/>
    </row>
    <row r="49" spans="1:7" x14ac:dyDescent="0.25">
      <c r="A49">
        <v>34</v>
      </c>
      <c r="B49" s="22"/>
      <c r="C49" s="23"/>
      <c r="D49" s="23"/>
      <c r="E49" s="25"/>
      <c r="F49" s="35">
        <f t="shared" si="0"/>
        <v>0</v>
      </c>
      <c r="G49" s="22"/>
    </row>
    <row r="50" spans="1:7" x14ac:dyDescent="0.25">
      <c r="A50">
        <v>35</v>
      </c>
      <c r="B50" s="22"/>
      <c r="C50" s="23"/>
      <c r="D50" s="23"/>
      <c r="E50" s="25"/>
      <c r="F50" s="35">
        <f t="shared" si="0"/>
        <v>0</v>
      </c>
      <c r="G50" s="22"/>
    </row>
    <row r="51" spans="1:7" x14ac:dyDescent="0.25">
      <c r="A51">
        <v>36</v>
      </c>
      <c r="B51" s="22"/>
      <c r="C51" s="23"/>
      <c r="D51" s="23"/>
      <c r="E51" s="25"/>
      <c r="F51" s="35">
        <f t="shared" si="0"/>
        <v>0</v>
      </c>
      <c r="G51" s="22"/>
    </row>
    <row r="52" spans="1:7" x14ac:dyDescent="0.25">
      <c r="A52">
        <v>37</v>
      </c>
      <c r="B52" s="22"/>
      <c r="C52" s="23"/>
      <c r="D52" s="23"/>
      <c r="E52" s="25"/>
      <c r="F52" s="35">
        <f t="shared" si="0"/>
        <v>0</v>
      </c>
      <c r="G52" s="22"/>
    </row>
    <row r="53" spans="1:7" x14ac:dyDescent="0.25">
      <c r="A53">
        <v>38</v>
      </c>
      <c r="B53" s="22"/>
      <c r="C53" s="23"/>
      <c r="D53" s="23"/>
      <c r="E53" s="25"/>
      <c r="F53" s="35">
        <f t="shared" si="0"/>
        <v>0</v>
      </c>
      <c r="G53" s="22"/>
    </row>
    <row r="54" spans="1:7" x14ac:dyDescent="0.25">
      <c r="A54">
        <v>39</v>
      </c>
      <c r="B54" s="22"/>
      <c r="C54" s="23"/>
      <c r="D54" s="23"/>
      <c r="E54" s="25"/>
      <c r="F54" s="35">
        <f t="shared" si="0"/>
        <v>0</v>
      </c>
      <c r="G54" s="22"/>
    </row>
    <row r="55" spans="1:7" x14ac:dyDescent="0.25">
      <c r="A55">
        <v>40</v>
      </c>
      <c r="B55" s="22"/>
      <c r="C55" s="23"/>
      <c r="D55" s="23"/>
      <c r="E55" s="25"/>
      <c r="F55" s="35">
        <f t="shared" si="0"/>
        <v>0</v>
      </c>
      <c r="G55" s="22"/>
    </row>
    <row r="56" spans="1:7" x14ac:dyDescent="0.25">
      <c r="A56">
        <v>41</v>
      </c>
      <c r="B56" s="22"/>
      <c r="C56" s="23"/>
      <c r="D56" s="23"/>
      <c r="E56" s="25"/>
      <c r="F56" s="35">
        <f t="shared" si="0"/>
        <v>0</v>
      </c>
      <c r="G56" s="22"/>
    </row>
    <row r="57" spans="1:7" x14ac:dyDescent="0.25">
      <c r="A57">
        <v>42</v>
      </c>
      <c r="B57" s="22"/>
      <c r="C57" s="23"/>
      <c r="D57" s="23"/>
      <c r="E57" s="25"/>
      <c r="F57" s="35">
        <f t="shared" si="0"/>
        <v>0</v>
      </c>
      <c r="G57" s="22"/>
    </row>
    <row r="58" spans="1:7" x14ac:dyDescent="0.25">
      <c r="A58">
        <v>43</v>
      </c>
      <c r="B58" s="22"/>
      <c r="C58" s="23"/>
      <c r="D58" s="23"/>
      <c r="E58" s="25"/>
      <c r="F58" s="35">
        <f t="shared" si="0"/>
        <v>0</v>
      </c>
      <c r="G58" s="22"/>
    </row>
    <row r="59" spans="1:7" x14ac:dyDescent="0.25">
      <c r="A59">
        <v>44</v>
      </c>
      <c r="B59" s="22"/>
      <c r="C59" s="23"/>
      <c r="D59" s="23"/>
      <c r="E59" s="25"/>
      <c r="F59" s="35">
        <f t="shared" si="0"/>
        <v>0</v>
      </c>
      <c r="G59" s="22"/>
    </row>
    <row r="60" spans="1:7" x14ac:dyDescent="0.25">
      <c r="A60">
        <v>45</v>
      </c>
      <c r="B60" s="22"/>
      <c r="C60" s="23"/>
      <c r="D60" s="23"/>
      <c r="E60" s="25"/>
      <c r="F60" s="35">
        <f t="shared" si="0"/>
        <v>0</v>
      </c>
      <c r="G60" s="22"/>
    </row>
    <row r="61" spans="1:7" x14ac:dyDescent="0.25">
      <c r="A61">
        <v>46</v>
      </c>
      <c r="B61" s="22"/>
      <c r="C61" s="23"/>
      <c r="D61" s="23"/>
      <c r="E61" s="25"/>
      <c r="F61" s="35">
        <f t="shared" si="0"/>
        <v>0</v>
      </c>
      <c r="G61" s="22"/>
    </row>
    <row r="62" spans="1:7" x14ac:dyDescent="0.25">
      <c r="A62">
        <v>47</v>
      </c>
      <c r="B62" s="22"/>
      <c r="C62" s="23"/>
      <c r="D62" s="23"/>
      <c r="E62" s="25"/>
      <c r="F62" s="35">
        <f t="shared" si="0"/>
        <v>0</v>
      </c>
      <c r="G62" s="22"/>
    </row>
    <row r="63" spans="1:7" x14ac:dyDescent="0.25">
      <c r="A63">
        <v>48</v>
      </c>
      <c r="B63" s="22"/>
      <c r="C63" s="23"/>
      <c r="D63" s="23"/>
      <c r="E63" s="25"/>
      <c r="F63" s="35">
        <f t="shared" si="0"/>
        <v>0</v>
      </c>
      <c r="G63" s="22"/>
    </row>
    <row r="64" spans="1:7" x14ac:dyDescent="0.25">
      <c r="A64">
        <v>49</v>
      </c>
      <c r="B64" s="22"/>
      <c r="C64" s="23"/>
      <c r="D64" s="23"/>
      <c r="E64" s="25"/>
      <c r="F64" s="35">
        <f t="shared" si="0"/>
        <v>0</v>
      </c>
      <c r="G64" s="22"/>
    </row>
    <row r="65" spans="1:7" x14ac:dyDescent="0.25">
      <c r="A65">
        <v>50</v>
      </c>
      <c r="B65" s="22"/>
      <c r="C65" s="23"/>
      <c r="D65" s="23"/>
      <c r="E65" s="25"/>
      <c r="F65" s="35">
        <f t="shared" si="0"/>
        <v>0</v>
      </c>
      <c r="G65" s="22"/>
    </row>
  </sheetData>
  <conditionalFormatting sqref="F16:F65">
    <cfRule type="cellIs" dxfId="2" priority="2" operator="lessThan">
      <formula>0</formula>
    </cfRule>
  </conditionalFormatting>
  <conditionalFormatting sqref="E16:E65">
    <cfRule type="cellIs" dxfId="1" priority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'Summary Log'!$B$11:$B$14</xm:f>
          </x14:formula1>
          <xm:sqref>B16:B65 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"/>
  <sheetViews>
    <sheetView tabSelected="1" workbookViewId="0">
      <selection activeCell="E27" sqref="E27"/>
    </sheetView>
  </sheetViews>
  <sheetFormatPr defaultColWidth="11" defaultRowHeight="15.75" x14ac:dyDescent="0.25"/>
  <cols>
    <col min="1" max="1" width="6.875" customWidth="1"/>
    <col min="2" max="2" width="15.875" customWidth="1"/>
    <col min="4" max="5" width="15.875" customWidth="1"/>
    <col min="7" max="7" width="100.875" customWidth="1"/>
  </cols>
  <sheetData>
    <row r="1" spans="1:7" ht="21" x14ac:dyDescent="0.25">
      <c r="A1" s="2" t="s">
        <v>24</v>
      </c>
    </row>
    <row r="2" spans="1:7" ht="18.75" x14ac:dyDescent="0.25">
      <c r="A2" s="3" t="s">
        <v>0</v>
      </c>
      <c r="F2" s="1" t="s">
        <v>29</v>
      </c>
    </row>
    <row r="3" spans="1:7" ht="18.75" x14ac:dyDescent="0.25">
      <c r="A3" s="3" t="s">
        <v>1</v>
      </c>
      <c r="F3" s="26" t="s">
        <v>31</v>
      </c>
      <c r="G3" t="s">
        <v>32</v>
      </c>
    </row>
    <row r="4" spans="1:7" x14ac:dyDescent="0.25">
      <c r="A4" s="5"/>
      <c r="F4" s="26" t="s">
        <v>30</v>
      </c>
      <c r="G4" t="s">
        <v>34</v>
      </c>
    </row>
    <row r="5" spans="1:7" x14ac:dyDescent="0.25">
      <c r="A5" s="5" t="s">
        <v>2</v>
      </c>
      <c r="B5" t="str">
        <f>IF('Summary Log'!B5:D5=0,"",'Summary Log'!B5:D5)</f>
        <v>Justin Sanders</v>
      </c>
      <c r="F5" s="26" t="s">
        <v>33</v>
      </c>
      <c r="G5" t="s">
        <v>43</v>
      </c>
    </row>
    <row r="6" spans="1:7" x14ac:dyDescent="0.25">
      <c r="A6" s="5" t="s">
        <v>3</v>
      </c>
      <c r="B6" s="8" t="str">
        <f>IF('Summary Log'!B6:D6=0,"",'Summary Log'!B6:D6)</f>
        <v>00973903</v>
      </c>
    </row>
    <row r="8" spans="1:7" ht="21" x14ac:dyDescent="0.25">
      <c r="A8" s="2" t="s">
        <v>25</v>
      </c>
    </row>
    <row r="9" spans="1:7" ht="16.5" thickBot="1" x14ac:dyDescent="0.3"/>
    <row r="10" spans="1:7" ht="21" x14ac:dyDescent="0.35">
      <c r="A10" s="21" t="s">
        <v>22</v>
      </c>
      <c r="B10" s="12"/>
      <c r="C10" s="12"/>
      <c r="D10" s="12"/>
      <c r="E10" s="12"/>
      <c r="F10" s="12"/>
      <c r="G10" s="13"/>
    </row>
    <row r="11" spans="1:7" x14ac:dyDescent="0.25">
      <c r="A11" s="27">
        <v>0</v>
      </c>
      <c r="B11" s="19">
        <v>43409.945833333331</v>
      </c>
      <c r="C11" s="16" t="s">
        <v>31</v>
      </c>
      <c r="D11" s="16" t="s">
        <v>8</v>
      </c>
      <c r="E11" s="16" t="s">
        <v>9</v>
      </c>
      <c r="F11" s="30">
        <v>15</v>
      </c>
      <c r="G11" s="20" t="s">
        <v>40</v>
      </c>
    </row>
    <row r="12" spans="1:7" ht="16.5" thickBot="1" x14ac:dyDescent="0.3">
      <c r="A12" s="14"/>
      <c r="B12" s="28"/>
      <c r="C12" s="28"/>
      <c r="D12" s="28"/>
      <c r="E12" s="28"/>
      <c r="F12" s="28"/>
      <c r="G12" s="29"/>
    </row>
    <row r="14" spans="1:7" x14ac:dyDescent="0.25">
      <c r="F14" s="1" t="s">
        <v>37</v>
      </c>
    </row>
    <row r="15" spans="1:7" x14ac:dyDescent="0.25">
      <c r="B15" s="1" t="s">
        <v>38</v>
      </c>
      <c r="C15" s="1" t="s">
        <v>28</v>
      </c>
      <c r="D15" s="1" t="s">
        <v>35</v>
      </c>
      <c r="E15" s="1" t="s">
        <v>36</v>
      </c>
      <c r="F15" t="s">
        <v>26</v>
      </c>
      <c r="G15" s="1" t="s">
        <v>39</v>
      </c>
    </row>
    <row r="16" spans="1:7" x14ac:dyDescent="0.25">
      <c r="A16">
        <v>1</v>
      </c>
      <c r="B16" s="23">
        <v>44579.614583333336</v>
      </c>
      <c r="C16" s="22" t="s">
        <v>33</v>
      </c>
      <c r="D16" s="22" t="s">
        <v>9</v>
      </c>
      <c r="E16" s="22" t="s">
        <v>9</v>
      </c>
      <c r="F16" s="25">
        <v>20</v>
      </c>
      <c r="G16" s="22" t="s">
        <v>50</v>
      </c>
    </row>
    <row r="17" spans="1:7" x14ac:dyDescent="0.25">
      <c r="A17">
        <v>2</v>
      </c>
      <c r="B17" s="23">
        <v>44579.757638888892</v>
      </c>
      <c r="C17" s="22" t="s">
        <v>33</v>
      </c>
      <c r="D17" s="22" t="s">
        <v>8</v>
      </c>
      <c r="E17" s="22" t="s">
        <v>9</v>
      </c>
      <c r="F17" s="25">
        <v>5</v>
      </c>
      <c r="G17" s="22" t="s">
        <v>51</v>
      </c>
    </row>
    <row r="18" spans="1:7" x14ac:dyDescent="0.25">
      <c r="A18">
        <v>3</v>
      </c>
      <c r="B18" s="23">
        <v>44580.692361111112</v>
      </c>
      <c r="C18" s="22" t="s">
        <v>33</v>
      </c>
      <c r="D18" s="22" t="s">
        <v>9</v>
      </c>
      <c r="E18" s="22" t="s">
        <v>9</v>
      </c>
      <c r="F18" s="25">
        <v>15</v>
      </c>
      <c r="G18" s="22" t="s">
        <v>58</v>
      </c>
    </row>
    <row r="19" spans="1:7" x14ac:dyDescent="0.25">
      <c r="A19">
        <v>4</v>
      </c>
      <c r="B19" s="23">
        <v>44581.625</v>
      </c>
      <c r="C19" s="22" t="s">
        <v>30</v>
      </c>
      <c r="D19" s="22" t="s">
        <v>9</v>
      </c>
      <c r="E19" s="22" t="s">
        <v>9</v>
      </c>
      <c r="F19" s="25">
        <v>5</v>
      </c>
      <c r="G19" s="22" t="s">
        <v>60</v>
      </c>
    </row>
    <row r="20" spans="1:7" x14ac:dyDescent="0.25">
      <c r="A20">
        <v>5</v>
      </c>
      <c r="B20" s="23">
        <v>44581.625</v>
      </c>
      <c r="C20" s="22" t="s">
        <v>31</v>
      </c>
      <c r="D20" s="22" t="s">
        <v>9</v>
      </c>
      <c r="E20" s="22" t="s">
        <v>9</v>
      </c>
      <c r="F20" s="25">
        <v>10</v>
      </c>
      <c r="G20" s="22" t="s">
        <v>59</v>
      </c>
    </row>
    <row r="21" spans="1:7" x14ac:dyDescent="0.25">
      <c r="A21">
        <v>6</v>
      </c>
      <c r="B21" s="23"/>
      <c r="C21" s="22"/>
      <c r="D21" s="22"/>
      <c r="E21" s="22"/>
      <c r="F21" s="25"/>
      <c r="G21" s="22"/>
    </row>
    <row r="22" spans="1:7" x14ac:dyDescent="0.25">
      <c r="A22">
        <v>7</v>
      </c>
      <c r="B22" s="23"/>
      <c r="C22" s="22"/>
      <c r="D22" s="22"/>
      <c r="E22" s="22"/>
      <c r="F22" s="25"/>
      <c r="G22" s="22"/>
    </row>
    <row r="23" spans="1:7" x14ac:dyDescent="0.25">
      <c r="A23">
        <v>8</v>
      </c>
      <c r="B23" s="23"/>
      <c r="C23" s="22"/>
      <c r="D23" s="22"/>
      <c r="E23" s="22"/>
      <c r="F23" s="25"/>
      <c r="G23" s="22"/>
    </row>
    <row r="24" spans="1:7" x14ac:dyDescent="0.25">
      <c r="A24">
        <v>9</v>
      </c>
      <c r="B24" s="23"/>
      <c r="C24" s="22"/>
      <c r="D24" s="22"/>
      <c r="E24" s="22"/>
      <c r="F24" s="25"/>
      <c r="G24" s="22"/>
    </row>
    <row r="25" spans="1:7" x14ac:dyDescent="0.25">
      <c r="A25">
        <v>10</v>
      </c>
      <c r="B25" s="23"/>
      <c r="C25" s="22"/>
      <c r="D25" s="22"/>
      <c r="E25" s="22"/>
      <c r="F25" s="25"/>
      <c r="G25" s="22"/>
    </row>
    <row r="26" spans="1:7" x14ac:dyDescent="0.25">
      <c r="A26">
        <v>11</v>
      </c>
      <c r="B26" s="23"/>
      <c r="C26" s="22"/>
      <c r="D26" s="22"/>
      <c r="E26" s="22"/>
      <c r="F26" s="25"/>
      <c r="G26" s="22"/>
    </row>
    <row r="27" spans="1:7" x14ac:dyDescent="0.25">
      <c r="A27">
        <v>12</v>
      </c>
      <c r="B27" s="23"/>
      <c r="C27" s="22"/>
      <c r="D27" s="22"/>
      <c r="E27" s="22"/>
      <c r="F27" s="25"/>
      <c r="G27" s="22"/>
    </row>
    <row r="28" spans="1:7" x14ac:dyDescent="0.25">
      <c r="A28">
        <v>13</v>
      </c>
      <c r="B28" s="23"/>
      <c r="C28" s="22"/>
      <c r="D28" s="22"/>
      <c r="E28" s="22"/>
      <c r="F28" s="25"/>
      <c r="G28" s="22"/>
    </row>
    <row r="29" spans="1:7" x14ac:dyDescent="0.25">
      <c r="A29">
        <v>14</v>
      </c>
      <c r="B29" s="23"/>
      <c r="C29" s="22"/>
      <c r="D29" s="22"/>
      <c r="E29" s="22"/>
      <c r="F29" s="25"/>
      <c r="G29" s="22"/>
    </row>
    <row r="30" spans="1:7" x14ac:dyDescent="0.25">
      <c r="A30">
        <v>15</v>
      </c>
      <c r="B30" s="23"/>
      <c r="C30" s="22"/>
      <c r="D30" s="22"/>
      <c r="E30" s="22"/>
      <c r="F30" s="25"/>
      <c r="G30" s="22"/>
    </row>
    <row r="31" spans="1:7" x14ac:dyDescent="0.25">
      <c r="A31">
        <v>16</v>
      </c>
      <c r="B31" s="23"/>
      <c r="C31" s="22"/>
      <c r="D31" s="22"/>
      <c r="E31" s="22"/>
      <c r="F31" s="25"/>
      <c r="G31" s="22"/>
    </row>
    <row r="32" spans="1:7" x14ac:dyDescent="0.25">
      <c r="A32">
        <v>17</v>
      </c>
      <c r="B32" s="23"/>
      <c r="C32" s="22"/>
      <c r="D32" s="22"/>
      <c r="E32" s="22"/>
      <c r="F32" s="25"/>
      <c r="G32" s="22"/>
    </row>
    <row r="33" spans="1:7" x14ac:dyDescent="0.25">
      <c r="A33">
        <v>18</v>
      </c>
      <c r="B33" s="23"/>
      <c r="C33" s="22"/>
      <c r="D33" s="22"/>
      <c r="E33" s="22"/>
      <c r="F33" s="25"/>
      <c r="G33" s="22"/>
    </row>
    <row r="34" spans="1:7" x14ac:dyDescent="0.25">
      <c r="A34">
        <v>19</v>
      </c>
      <c r="B34" s="23"/>
      <c r="C34" s="22"/>
      <c r="D34" s="22"/>
      <c r="E34" s="22"/>
      <c r="F34" s="25"/>
      <c r="G34" s="22"/>
    </row>
    <row r="35" spans="1:7" x14ac:dyDescent="0.25">
      <c r="A35">
        <v>20</v>
      </c>
      <c r="B35" s="23"/>
      <c r="C35" s="22"/>
      <c r="D35" s="22"/>
      <c r="E35" s="22"/>
      <c r="F35" s="25"/>
      <c r="G35" s="22"/>
    </row>
    <row r="36" spans="1:7" x14ac:dyDescent="0.25">
      <c r="A36">
        <v>21</v>
      </c>
      <c r="B36" s="23"/>
      <c r="C36" s="22"/>
      <c r="D36" s="22"/>
      <c r="E36" s="22"/>
      <c r="F36" s="25"/>
      <c r="G36" s="22"/>
    </row>
    <row r="37" spans="1:7" x14ac:dyDescent="0.25">
      <c r="A37">
        <v>22</v>
      </c>
      <c r="B37" s="23"/>
      <c r="C37" s="22"/>
      <c r="D37" s="22"/>
      <c r="E37" s="22"/>
      <c r="F37" s="25"/>
      <c r="G37" s="22"/>
    </row>
    <row r="38" spans="1:7" x14ac:dyDescent="0.25">
      <c r="A38">
        <v>23</v>
      </c>
      <c r="B38" s="23"/>
      <c r="C38" s="22"/>
      <c r="D38" s="22"/>
      <c r="E38" s="22"/>
      <c r="F38" s="25"/>
      <c r="G38" s="22"/>
    </row>
    <row r="39" spans="1:7" x14ac:dyDescent="0.25">
      <c r="A39">
        <v>24</v>
      </c>
      <c r="B39" s="23"/>
      <c r="C39" s="22"/>
      <c r="D39" s="22"/>
      <c r="E39" s="22"/>
      <c r="F39" s="25"/>
      <c r="G39" s="22"/>
    </row>
    <row r="40" spans="1:7" x14ac:dyDescent="0.25">
      <c r="A40">
        <v>25</v>
      </c>
      <c r="B40" s="23"/>
      <c r="C40" s="22"/>
      <c r="D40" s="22"/>
      <c r="E40" s="22"/>
      <c r="F40" s="25"/>
      <c r="G40" s="22"/>
    </row>
    <row r="41" spans="1:7" x14ac:dyDescent="0.25">
      <c r="A41">
        <v>26</v>
      </c>
      <c r="B41" s="23"/>
      <c r="C41" s="22"/>
      <c r="D41" s="22"/>
      <c r="E41" s="22"/>
      <c r="F41" s="25"/>
      <c r="G41" s="22"/>
    </row>
    <row r="42" spans="1:7" x14ac:dyDescent="0.25">
      <c r="A42">
        <v>27</v>
      </c>
      <c r="B42" s="23"/>
      <c r="C42" s="22"/>
      <c r="D42" s="22"/>
      <c r="E42" s="22"/>
      <c r="F42" s="25"/>
      <c r="G42" s="22"/>
    </row>
    <row r="43" spans="1:7" x14ac:dyDescent="0.25">
      <c r="A43">
        <v>28</v>
      </c>
      <c r="B43" s="23"/>
      <c r="C43" s="22"/>
      <c r="D43" s="22"/>
      <c r="E43" s="22"/>
      <c r="F43" s="25"/>
      <c r="G43" s="22"/>
    </row>
    <row r="44" spans="1:7" x14ac:dyDescent="0.25">
      <c r="A44">
        <v>29</v>
      </c>
      <c r="B44" s="23"/>
      <c r="C44" s="22"/>
      <c r="D44" s="22"/>
      <c r="E44" s="22"/>
      <c r="F44" s="25"/>
      <c r="G44" s="22"/>
    </row>
    <row r="45" spans="1:7" x14ac:dyDescent="0.25">
      <c r="A45">
        <v>30</v>
      </c>
      <c r="B45" s="23"/>
      <c r="C45" s="22"/>
      <c r="D45" s="22"/>
      <c r="E45" s="22"/>
      <c r="F45" s="25"/>
      <c r="G45" s="22"/>
    </row>
    <row r="46" spans="1:7" x14ac:dyDescent="0.25">
      <c r="A46">
        <v>31</v>
      </c>
      <c r="B46" s="23"/>
      <c r="C46" s="22"/>
      <c r="D46" s="22"/>
      <c r="E46" s="22"/>
      <c r="F46" s="25"/>
      <c r="G46" s="22"/>
    </row>
    <row r="47" spans="1:7" x14ac:dyDescent="0.25">
      <c r="A47">
        <v>32</v>
      </c>
      <c r="B47" s="23"/>
      <c r="C47" s="22"/>
      <c r="D47" s="22"/>
      <c r="E47" s="22"/>
      <c r="F47" s="25"/>
      <c r="G47" s="22"/>
    </row>
    <row r="48" spans="1:7" x14ac:dyDescent="0.25">
      <c r="A48">
        <v>33</v>
      </c>
      <c r="B48" s="23"/>
      <c r="C48" s="22"/>
      <c r="D48" s="22"/>
      <c r="E48" s="22"/>
      <c r="F48" s="25"/>
      <c r="G48" s="22"/>
    </row>
    <row r="49" spans="1:7" x14ac:dyDescent="0.25">
      <c r="A49">
        <v>34</v>
      </c>
      <c r="B49" s="23"/>
      <c r="C49" s="22"/>
      <c r="D49" s="22"/>
      <c r="E49" s="22"/>
      <c r="F49" s="25"/>
      <c r="G49" s="22"/>
    </row>
    <row r="50" spans="1:7" x14ac:dyDescent="0.25">
      <c r="A50">
        <v>35</v>
      </c>
      <c r="B50" s="23"/>
      <c r="C50" s="22"/>
      <c r="D50" s="22"/>
      <c r="E50" s="22"/>
      <c r="F50" s="25"/>
      <c r="G50" s="22"/>
    </row>
    <row r="51" spans="1:7" x14ac:dyDescent="0.25">
      <c r="A51">
        <v>36</v>
      </c>
      <c r="B51" s="23"/>
      <c r="C51" s="22"/>
      <c r="D51" s="22"/>
      <c r="E51" s="22"/>
      <c r="F51" s="25"/>
      <c r="G51" s="22"/>
    </row>
    <row r="52" spans="1:7" x14ac:dyDescent="0.25">
      <c r="A52">
        <v>37</v>
      </c>
      <c r="B52" s="23"/>
      <c r="C52" s="22"/>
      <c r="D52" s="22"/>
      <c r="E52" s="22"/>
      <c r="F52" s="25"/>
      <c r="G52" s="22"/>
    </row>
    <row r="53" spans="1:7" x14ac:dyDescent="0.25">
      <c r="A53">
        <v>38</v>
      </c>
      <c r="B53" s="23"/>
      <c r="C53" s="22"/>
      <c r="D53" s="22"/>
      <c r="E53" s="22"/>
      <c r="F53" s="25"/>
      <c r="G53" s="22"/>
    </row>
    <row r="54" spans="1:7" x14ac:dyDescent="0.25">
      <c r="A54">
        <v>39</v>
      </c>
      <c r="B54" s="23"/>
      <c r="C54" s="22"/>
      <c r="D54" s="22"/>
      <c r="E54" s="22"/>
      <c r="F54" s="25"/>
      <c r="G54" s="22"/>
    </row>
    <row r="55" spans="1:7" x14ac:dyDescent="0.25">
      <c r="A55">
        <v>40</v>
      </c>
      <c r="B55" s="23"/>
      <c r="C55" s="22"/>
      <c r="D55" s="22"/>
      <c r="E55" s="22"/>
      <c r="F55" s="25"/>
      <c r="G55" s="22"/>
    </row>
    <row r="56" spans="1:7" x14ac:dyDescent="0.25">
      <c r="A56">
        <v>41</v>
      </c>
      <c r="B56" s="23"/>
      <c r="C56" s="22"/>
      <c r="D56" s="22"/>
      <c r="E56" s="22"/>
      <c r="F56" s="25"/>
      <c r="G56" s="22"/>
    </row>
    <row r="57" spans="1:7" x14ac:dyDescent="0.25">
      <c r="A57">
        <v>42</v>
      </c>
      <c r="B57" s="23"/>
      <c r="C57" s="22"/>
      <c r="D57" s="22"/>
      <c r="E57" s="22"/>
      <c r="F57" s="25"/>
      <c r="G57" s="22"/>
    </row>
    <row r="58" spans="1:7" x14ac:dyDescent="0.25">
      <c r="A58">
        <v>43</v>
      </c>
      <c r="B58" s="23"/>
      <c r="C58" s="22"/>
      <c r="D58" s="22"/>
      <c r="E58" s="22"/>
      <c r="F58" s="25"/>
      <c r="G58" s="22"/>
    </row>
    <row r="59" spans="1:7" x14ac:dyDescent="0.25">
      <c r="A59">
        <v>44</v>
      </c>
      <c r="B59" s="23"/>
      <c r="C59" s="22"/>
      <c r="D59" s="22"/>
      <c r="E59" s="22"/>
      <c r="F59" s="25"/>
      <c r="G59" s="22"/>
    </row>
    <row r="60" spans="1:7" x14ac:dyDescent="0.25">
      <c r="A60">
        <v>45</v>
      </c>
      <c r="B60" s="23"/>
      <c r="C60" s="22"/>
      <c r="D60" s="22"/>
      <c r="E60" s="22"/>
      <c r="F60" s="25"/>
      <c r="G60" s="22"/>
    </row>
    <row r="61" spans="1:7" x14ac:dyDescent="0.25">
      <c r="A61">
        <v>46</v>
      </c>
      <c r="B61" s="23"/>
      <c r="C61" s="22"/>
      <c r="D61" s="22"/>
      <c r="E61" s="22"/>
      <c r="F61" s="25"/>
      <c r="G61" s="22"/>
    </row>
    <row r="62" spans="1:7" x14ac:dyDescent="0.25">
      <c r="A62">
        <v>47</v>
      </c>
      <c r="B62" s="23"/>
      <c r="C62" s="22"/>
      <c r="D62" s="22"/>
      <c r="E62" s="22"/>
      <c r="F62" s="25"/>
      <c r="G62" s="22"/>
    </row>
    <row r="63" spans="1:7" x14ac:dyDescent="0.25">
      <c r="A63">
        <v>48</v>
      </c>
      <c r="B63" s="23"/>
      <c r="C63" s="22"/>
      <c r="D63" s="22"/>
      <c r="E63" s="22"/>
      <c r="F63" s="25"/>
      <c r="G63" s="22"/>
    </row>
    <row r="64" spans="1:7" x14ac:dyDescent="0.25">
      <c r="A64">
        <v>49</v>
      </c>
      <c r="B64" s="23"/>
      <c r="C64" s="22"/>
      <c r="D64" s="22"/>
      <c r="E64" s="22"/>
      <c r="F64" s="25"/>
      <c r="G64" s="22"/>
    </row>
    <row r="65" spans="1:7" x14ac:dyDescent="0.25">
      <c r="A65">
        <v>50</v>
      </c>
      <c r="B65" s="23"/>
      <c r="C65" s="22"/>
      <c r="D65" s="22"/>
      <c r="E65" s="22"/>
      <c r="F65" s="25"/>
      <c r="G65" s="22"/>
    </row>
  </sheetData>
  <conditionalFormatting sqref="F16:F65">
    <cfRule type="cellIs" dxfId="0" priority="1" operator="lessThan">
      <formula>0</formula>
    </cfRule>
  </conditionalFormatting>
  <dataValidations count="1">
    <dataValidation type="list" allowBlank="1" showInputMessage="1" showErrorMessage="1" sqref="C16:C65 C11" xr:uid="{00000000-0002-0000-0200-000000000000}">
      <formula1>$F$3:$F$5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'Summary Log'!$B$11:$B$14</xm:f>
          </x14:formula1>
          <xm:sqref>D16:E65 D11:E11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Log</vt:lpstr>
      <vt:lpstr>Time Log</vt:lpstr>
      <vt:lpstr>Errors Log</vt:lpstr>
    </vt:vector>
  </TitlesOfParts>
  <Manager/>
  <Company>CNU/PCSE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PSP0 Forms</dc:title>
  <dc:subject>Software Engineering</dc:subject>
  <dc:creator>Roberto A. Flores</dc:creator>
  <cp:keywords/>
  <dc:description>CPSC 280</dc:description>
  <cp:lastModifiedBy>Justin Sanders</cp:lastModifiedBy>
  <dcterms:created xsi:type="dcterms:W3CDTF">2016-08-23T16:00:43Z</dcterms:created>
  <dcterms:modified xsi:type="dcterms:W3CDTF">2022-01-20T20:34:45Z</dcterms:modified>
  <cp:category/>
</cp:coreProperties>
</file>