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Skripsi\RPL\"/>
    </mc:Choice>
  </mc:AlternateContent>
  <xr:revisionPtr revIDLastSave="0" documentId="8_{29BB0A9F-A157-4435-B528-F900A5F29B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I10" i="1"/>
  <c r="H10" i="1"/>
  <c r="D9" i="1"/>
  <c r="C9" i="1"/>
  <c r="D21" i="1"/>
  <c r="D20" i="1"/>
  <c r="D22" i="1" l="1"/>
  <c r="G4" i="1" s="1"/>
  <c r="H7" i="1" s="1"/>
  <c r="I7" i="1" s="1"/>
  <c r="E7" i="1"/>
  <c r="H8" i="1" l="1"/>
  <c r="I8" i="1" s="1"/>
  <c r="J4" i="1"/>
  <c r="D16" i="1"/>
  <c r="C27" i="1" l="1"/>
  <c r="B27" i="1"/>
  <c r="E5" i="1"/>
  <c r="E6" i="1"/>
  <c r="E8" i="1"/>
  <c r="E4" i="1"/>
  <c r="E9" i="1" l="1"/>
</calcChain>
</file>

<file path=xl/sharedStrings.xml><?xml version="1.0" encoding="utf-8"?>
<sst xmlns="http://schemas.openxmlformats.org/spreadsheetml/2006/main" count="48" uniqueCount="37">
  <si>
    <t>No</t>
  </si>
  <si>
    <t>Jumlah</t>
  </si>
  <si>
    <t>Jabatan</t>
  </si>
  <si>
    <t>Ketua</t>
  </si>
  <si>
    <t>Penanggung Jawab</t>
  </si>
  <si>
    <t>Sekretaris</t>
  </si>
  <si>
    <t>Anggota</t>
  </si>
  <si>
    <t>Pengarah</t>
  </si>
  <si>
    <t>Total Biaya</t>
  </si>
  <si>
    <t>Biaya Kepanitiaan</t>
  </si>
  <si>
    <t>Total</t>
  </si>
  <si>
    <t>Jam</t>
  </si>
  <si>
    <t>Hari</t>
  </si>
  <si>
    <t>Tahun</t>
  </si>
  <si>
    <t>Peningkatan Produktivitas per tahun</t>
  </si>
  <si>
    <t>Biaya</t>
  </si>
  <si>
    <t>Total Pegawai</t>
  </si>
  <si>
    <t>Total Dosen</t>
  </si>
  <si>
    <t>Jumlah Presensi (Hari)</t>
  </si>
  <si>
    <t>Jumlah Presensi</t>
  </si>
  <si>
    <t>Lama Nelpon (Menit)</t>
  </si>
  <si>
    <t>Biaya Nelpon (Rp)</t>
  </si>
  <si>
    <t>Satuan</t>
  </si>
  <si>
    <t>Tipe</t>
  </si>
  <si>
    <t>Biaya Nelpon Talkmania Rp 30/Menit (Operasional)</t>
  </si>
  <si>
    <t>Bulan</t>
  </si>
  <si>
    <t>Gaji PNS</t>
  </si>
  <si>
    <t>Hari kerja</t>
  </si>
  <si>
    <t>Jam kerja</t>
  </si>
  <si>
    <t>Rupiah</t>
  </si>
  <si>
    <t>DATA Referensi</t>
  </si>
  <si>
    <t>Biaya / Tahun</t>
  </si>
  <si>
    <t>Jumlah (Orang)</t>
  </si>
  <si>
    <t>Lama Nelpon Pegawai</t>
  </si>
  <si>
    <t>Menit</t>
  </si>
  <si>
    <t>Waktu / Jam</t>
  </si>
  <si>
    <t xml:space="preserve">1 Anggota memerlukan waktu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</si>
</sst>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horizontal="right"/>
    </xf>
    <xf numFmtId="0" fontId="0" fillId="0" borderId="0" xfId="0" applyBorder="1"/>
    <xf numFmtId="43" fontId="0" fillId="0" borderId="1" xfId="1" applyFont="1" applyBorder="1"/>
    <xf numFmtId="43" fontId="0" fillId="0" borderId="0" xfId="1" applyFont="1" applyBorder="1"/>
    <xf numFmtId="4" fontId="0" fillId="0" borderId="1" xfId="0" applyNumberFormat="1" applyBorder="1"/>
    <xf numFmtId="0" fontId="1" fillId="0" borderId="0" xfId="0" applyFont="1" applyBorder="1" applyAlignment="1">
      <alignment horizontal="left"/>
    </xf>
    <xf numFmtId="43" fontId="1" fillId="0" borderId="0" xfId="1" applyFont="1" applyBorder="1" applyAlignment="1">
      <alignment horizontal="right"/>
    </xf>
    <xf numFmtId="43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1" xfId="0" applyFont="1" applyBorder="1" applyAlignment="1"/>
    <xf numFmtId="43" fontId="0" fillId="0" borderId="1" xfId="0" applyNumberFormat="1" applyBorder="1"/>
    <xf numFmtId="0" fontId="1" fillId="0" borderId="0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1" fillId="0" borderId="0" xfId="0" applyFont="1" applyBorder="1" applyAlignment="1"/>
    <xf numFmtId="43" fontId="0" fillId="0" borderId="0" xfId="0" applyNumberFormat="1" applyBorder="1"/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right"/>
    </xf>
    <xf numFmtId="43" fontId="1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43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164" fontId="0" fillId="0" borderId="4" xfId="0" applyNumberFormat="1" applyBorder="1"/>
    <xf numFmtId="0" fontId="0" fillId="0" borderId="1" xfId="0" applyFont="1" applyBorder="1"/>
    <xf numFmtId="43" fontId="2" fillId="0" borderId="1" xfId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4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G13" sqref="G13"/>
    </sheetView>
  </sheetViews>
  <sheetFormatPr defaultRowHeight="15" x14ac:dyDescent="0.25"/>
  <cols>
    <col min="1" max="1" width="15.7109375" customWidth="1"/>
    <col min="2" max="2" width="29" customWidth="1"/>
    <col min="3" max="3" width="21" bestFit="1" customWidth="1"/>
    <col min="4" max="4" width="22" customWidth="1"/>
    <col min="5" max="5" width="17.5703125" customWidth="1"/>
    <col min="6" max="6" width="16.85546875" customWidth="1"/>
    <col min="7" max="7" width="36.42578125" bestFit="1" customWidth="1"/>
    <col min="8" max="8" width="20.140625" bestFit="1" customWidth="1"/>
    <col min="9" max="9" width="17" bestFit="1" customWidth="1"/>
    <col min="10" max="10" width="10.5703125" bestFit="1" customWidth="1"/>
  </cols>
  <sheetData>
    <row r="1" spans="1:10" x14ac:dyDescent="0.25">
      <c r="A1" s="38" t="s">
        <v>9</v>
      </c>
      <c r="B1" s="38"/>
      <c r="C1" s="38"/>
      <c r="D1" s="38"/>
      <c r="E1" s="38"/>
      <c r="F1" s="16"/>
      <c r="G1" s="37" t="s">
        <v>24</v>
      </c>
      <c r="H1" s="37"/>
      <c r="I1" s="37"/>
      <c r="J1" s="37"/>
    </row>
    <row r="2" spans="1:10" x14ac:dyDescent="0.25">
      <c r="A2" s="38"/>
      <c r="B2" s="38"/>
      <c r="C2" s="38"/>
      <c r="D2" s="38"/>
      <c r="E2" s="38"/>
      <c r="F2" s="16"/>
      <c r="G2" s="37"/>
      <c r="H2" s="37"/>
      <c r="I2" s="37"/>
      <c r="J2" s="37"/>
    </row>
    <row r="3" spans="1:10" x14ac:dyDescent="0.25">
      <c r="A3" s="1" t="s">
        <v>0</v>
      </c>
      <c r="B3" s="1" t="s">
        <v>2</v>
      </c>
      <c r="C3" s="1" t="s">
        <v>1</v>
      </c>
      <c r="D3" s="1" t="s">
        <v>31</v>
      </c>
      <c r="E3" s="1" t="s">
        <v>8</v>
      </c>
      <c r="G3" s="17" t="s">
        <v>19</v>
      </c>
      <c r="H3" s="17" t="s">
        <v>20</v>
      </c>
      <c r="I3" s="17" t="s">
        <v>21</v>
      </c>
      <c r="J3" s="17" t="s">
        <v>8</v>
      </c>
    </row>
    <row r="4" spans="1:10" x14ac:dyDescent="0.25">
      <c r="A4" s="2">
        <v>1</v>
      </c>
      <c r="B4" s="3" t="s">
        <v>3</v>
      </c>
      <c r="C4" s="3">
        <v>1</v>
      </c>
      <c r="D4" s="6">
        <v>400000</v>
      </c>
      <c r="E4" s="6">
        <f>C4*D4</f>
        <v>400000</v>
      </c>
      <c r="G4" s="36">
        <f>D22</f>
        <v>2443</v>
      </c>
      <c r="H4" s="2">
        <v>1</v>
      </c>
      <c r="I4" s="2">
        <v>30</v>
      </c>
      <c r="J4" s="35">
        <f>G4*H4*I4</f>
        <v>73290</v>
      </c>
    </row>
    <row r="5" spans="1:10" x14ac:dyDescent="0.25">
      <c r="A5" s="2">
        <v>2</v>
      </c>
      <c r="B5" s="3" t="s">
        <v>4</v>
      </c>
      <c r="C5" s="3">
        <v>1</v>
      </c>
      <c r="D5" s="6">
        <v>450000</v>
      </c>
      <c r="E5" s="6">
        <f t="shared" ref="E5:E8" si="0">C5*D5</f>
        <v>450000</v>
      </c>
    </row>
    <row r="6" spans="1:10" x14ac:dyDescent="0.25">
      <c r="A6" s="2">
        <v>3</v>
      </c>
      <c r="B6" s="3" t="s">
        <v>5</v>
      </c>
      <c r="C6" s="3">
        <v>1</v>
      </c>
      <c r="D6" s="6">
        <v>300000</v>
      </c>
      <c r="E6" s="6">
        <f t="shared" si="0"/>
        <v>300000</v>
      </c>
      <c r="G6" s="26"/>
      <c r="H6" s="27" t="s">
        <v>34</v>
      </c>
      <c r="I6" s="28" t="s">
        <v>11</v>
      </c>
    </row>
    <row r="7" spans="1:10" x14ac:dyDescent="0.25">
      <c r="A7" s="2">
        <v>4</v>
      </c>
      <c r="B7" s="3" t="s">
        <v>6</v>
      </c>
      <c r="C7" s="3">
        <v>5</v>
      </c>
      <c r="D7" s="6">
        <v>300000</v>
      </c>
      <c r="E7" s="6">
        <f>C7*D7</f>
        <v>1500000</v>
      </c>
      <c r="G7" s="3" t="s">
        <v>33</v>
      </c>
      <c r="H7" s="23">
        <f>(1*G4)</f>
        <v>2443</v>
      </c>
      <c r="I7" s="15">
        <f>H7/60</f>
        <v>40.716666666666669</v>
      </c>
    </row>
    <row r="8" spans="1:10" x14ac:dyDescent="0.25">
      <c r="A8" s="2">
        <v>5</v>
      </c>
      <c r="B8" s="3" t="s">
        <v>7</v>
      </c>
      <c r="C8" s="3">
        <v>5</v>
      </c>
      <c r="D8" s="6">
        <v>450000</v>
      </c>
      <c r="E8" s="6">
        <f t="shared" si="0"/>
        <v>2250000</v>
      </c>
      <c r="G8" s="3" t="s">
        <v>36</v>
      </c>
      <c r="H8" s="15">
        <f>H7/C7</f>
        <v>488.6</v>
      </c>
      <c r="I8" s="15">
        <f>H8/60</f>
        <v>8.1433333333333344</v>
      </c>
    </row>
    <row r="9" spans="1:10" x14ac:dyDescent="0.25">
      <c r="A9" s="39" t="s">
        <v>1</v>
      </c>
      <c r="B9" s="40"/>
      <c r="C9" s="14">
        <f>SUM(C4:C8)</f>
        <v>13</v>
      </c>
      <c r="D9" s="15">
        <f>SUM(D4:D8)</f>
        <v>1900000</v>
      </c>
      <c r="E9" s="6">
        <f>SUM(E4:E8)</f>
        <v>4900000</v>
      </c>
      <c r="F9" s="7"/>
    </row>
    <row r="10" spans="1:10" x14ac:dyDescent="0.25">
      <c r="A10" s="4"/>
      <c r="B10" s="4"/>
      <c r="C10" s="19"/>
      <c r="D10" s="20"/>
      <c r="E10" s="7"/>
      <c r="F10" s="7"/>
      <c r="H10">
        <f>2000/60</f>
        <v>33.333333333333336</v>
      </c>
      <c r="I10">
        <f>33/8</f>
        <v>4.125</v>
      </c>
    </row>
    <row r="11" spans="1:10" x14ac:dyDescent="0.25">
      <c r="A11" s="38" t="s">
        <v>30</v>
      </c>
      <c r="B11" s="38"/>
      <c r="C11" s="38"/>
      <c r="D11" s="38"/>
      <c r="E11" s="38"/>
      <c r="F11" s="7"/>
      <c r="H11">
        <v>4</v>
      </c>
      <c r="I11">
        <v>8</v>
      </c>
      <c r="J11">
        <f>H11*I11</f>
        <v>32</v>
      </c>
    </row>
    <row r="12" spans="1:10" x14ac:dyDescent="0.25">
      <c r="A12" s="38"/>
      <c r="B12" s="38"/>
      <c r="C12" s="38"/>
      <c r="D12" s="38"/>
      <c r="E12" s="38"/>
      <c r="F12" s="7"/>
    </row>
    <row r="13" spans="1:10" x14ac:dyDescent="0.25">
      <c r="A13" s="1" t="s">
        <v>23</v>
      </c>
      <c r="B13" s="1" t="s">
        <v>1</v>
      </c>
      <c r="C13" s="1" t="s">
        <v>22</v>
      </c>
      <c r="D13" s="17" t="s">
        <v>10</v>
      </c>
      <c r="E13" s="6"/>
      <c r="F13" s="7"/>
    </row>
    <row r="14" spans="1:10" x14ac:dyDescent="0.25">
      <c r="A14" s="14" t="s">
        <v>28</v>
      </c>
      <c r="B14" s="34">
        <v>1</v>
      </c>
      <c r="C14" s="33" t="s">
        <v>12</v>
      </c>
      <c r="D14" s="31">
        <v>8</v>
      </c>
      <c r="E14" s="6" t="s">
        <v>11</v>
      </c>
      <c r="F14" s="7"/>
    </row>
    <row r="15" spans="1:10" x14ac:dyDescent="0.25">
      <c r="A15" s="14" t="s">
        <v>27</v>
      </c>
      <c r="B15" s="34">
        <v>1</v>
      </c>
      <c r="C15" s="3" t="s">
        <v>25</v>
      </c>
      <c r="D15" s="22">
        <v>22</v>
      </c>
      <c r="E15" s="6" t="s">
        <v>11</v>
      </c>
      <c r="F15" s="7"/>
    </row>
    <row r="16" spans="1:10" x14ac:dyDescent="0.25">
      <c r="A16" s="14" t="s">
        <v>27</v>
      </c>
      <c r="B16" s="34">
        <v>1</v>
      </c>
      <c r="C16" s="3" t="s">
        <v>13</v>
      </c>
      <c r="D16" s="22">
        <f>D15*12</f>
        <v>264</v>
      </c>
      <c r="E16" s="6" t="s">
        <v>11</v>
      </c>
      <c r="F16" s="7"/>
    </row>
    <row r="17" spans="1:6" x14ac:dyDescent="0.25">
      <c r="A17" s="21" t="s">
        <v>26</v>
      </c>
      <c r="B17" s="22">
        <v>1</v>
      </c>
      <c r="C17" s="3" t="s">
        <v>25</v>
      </c>
      <c r="D17" s="32">
        <v>2802300</v>
      </c>
      <c r="E17" s="6" t="s">
        <v>29</v>
      </c>
      <c r="F17" s="7"/>
    </row>
    <row r="18" spans="1:6" x14ac:dyDescent="0.25">
      <c r="A18" s="9"/>
      <c r="B18" s="9"/>
      <c r="C18" s="10"/>
      <c r="D18" s="5"/>
      <c r="E18" s="7"/>
      <c r="F18" s="7"/>
    </row>
    <row r="19" spans="1:6" x14ac:dyDescent="0.25">
      <c r="A19" s="1"/>
      <c r="B19" s="25" t="s">
        <v>32</v>
      </c>
      <c r="C19" s="1" t="s">
        <v>18</v>
      </c>
      <c r="D19" s="25" t="s">
        <v>10</v>
      </c>
      <c r="F19" s="7"/>
    </row>
    <row r="20" spans="1:6" x14ac:dyDescent="0.25">
      <c r="A20" s="21" t="s">
        <v>16</v>
      </c>
      <c r="B20" s="22">
        <v>797</v>
      </c>
      <c r="C20" s="3">
        <v>2</v>
      </c>
      <c r="D20" s="23">
        <f>B20*C20</f>
        <v>1594</v>
      </c>
      <c r="F20" s="7"/>
    </row>
    <row r="21" spans="1:6" x14ac:dyDescent="0.25">
      <c r="A21" s="21" t="s">
        <v>17</v>
      </c>
      <c r="B21" s="24">
        <v>849</v>
      </c>
      <c r="C21" s="3">
        <v>1</v>
      </c>
      <c r="D21" s="23">
        <f>B21*C21</f>
        <v>849</v>
      </c>
      <c r="F21" s="7"/>
    </row>
    <row r="22" spans="1:6" x14ac:dyDescent="0.25">
      <c r="A22" s="41" t="s">
        <v>10</v>
      </c>
      <c r="B22" s="41"/>
      <c r="C22" s="41"/>
      <c r="D22" s="18">
        <f>SUM(D20:D21)</f>
        <v>2443</v>
      </c>
      <c r="F22" s="7"/>
    </row>
    <row r="23" spans="1:6" x14ac:dyDescent="0.25">
      <c r="A23" s="29"/>
      <c r="B23" s="29"/>
      <c r="C23" s="29"/>
      <c r="D23" s="30"/>
      <c r="F23" s="7"/>
    </row>
    <row r="24" spans="1:6" x14ac:dyDescent="0.25">
      <c r="A24" s="38" t="s">
        <v>14</v>
      </c>
      <c r="B24" s="38"/>
      <c r="C24" s="38"/>
      <c r="D24" s="16"/>
      <c r="E24" s="13"/>
      <c r="F24" s="7"/>
    </row>
    <row r="25" spans="1:6" x14ac:dyDescent="0.25">
      <c r="A25" s="38"/>
      <c r="B25" s="38"/>
      <c r="C25" s="38"/>
      <c r="D25" s="16"/>
    </row>
    <row r="26" spans="1:6" x14ac:dyDescent="0.25">
      <c r="A26" s="1" t="s">
        <v>13</v>
      </c>
      <c r="B26" s="1" t="s">
        <v>35</v>
      </c>
      <c r="C26" s="1" t="s">
        <v>15</v>
      </c>
    </row>
    <row r="27" spans="1:6" x14ac:dyDescent="0.25">
      <c r="A27" s="3">
        <v>1</v>
      </c>
      <c r="B27" s="15">
        <f>($D$16*A27)*$I$8</f>
        <v>2149.84</v>
      </c>
      <c r="C27" s="8">
        <f>D16*$J$4</f>
        <v>19348560</v>
      </c>
    </row>
    <row r="31" spans="1:6" x14ac:dyDescent="0.25">
      <c r="A31" s="11"/>
      <c r="B31" s="11"/>
      <c r="D31" s="11"/>
      <c r="E31" s="11"/>
      <c r="F31" s="11"/>
    </row>
    <row r="32" spans="1:6" x14ac:dyDescent="0.25">
      <c r="B32" s="12"/>
      <c r="D32" s="11"/>
    </row>
  </sheetData>
  <mergeCells count="6">
    <mergeCell ref="A24:C25"/>
    <mergeCell ref="G1:J2"/>
    <mergeCell ref="A11:E12"/>
    <mergeCell ref="A9:B9"/>
    <mergeCell ref="A1:E2"/>
    <mergeCell ref="A22:C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Juhdi</dc:creator>
  <cp:lastModifiedBy>Ahmad Juhdi</cp:lastModifiedBy>
  <dcterms:created xsi:type="dcterms:W3CDTF">2015-06-05T18:17:20Z</dcterms:created>
  <dcterms:modified xsi:type="dcterms:W3CDTF">2020-11-02T11:53:02Z</dcterms:modified>
</cp:coreProperties>
</file>