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2" windowWidth="23256" windowHeight="12072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C22" i="1" l="1"/>
  <c r="C20" i="1"/>
  <c r="C25" i="1"/>
  <c r="D25" i="1"/>
  <c r="C15" i="1"/>
  <c r="I38" i="1"/>
  <c r="J38" i="1"/>
  <c r="H38" i="1"/>
  <c r="D15" i="1"/>
  <c r="B15" i="1"/>
  <c r="D22" i="1"/>
  <c r="B22" i="1"/>
  <c r="D20" i="1"/>
  <c r="B14" i="1"/>
  <c r="D14" i="1" s="1"/>
  <c r="D11" i="1"/>
  <c r="C38" i="1" l="1"/>
  <c r="D38" i="1"/>
  <c r="B38" i="1"/>
</calcChain>
</file>

<file path=xl/sharedStrings.xml><?xml version="1.0" encoding="utf-8"?>
<sst xmlns="http://schemas.openxmlformats.org/spreadsheetml/2006/main" count="47" uniqueCount="37">
  <si>
    <t>1 an</t>
  </si>
  <si>
    <t>Dépôt nom de marque</t>
  </si>
  <si>
    <t>Web</t>
  </si>
  <si>
    <t>Serveur dédié au téléchargement</t>
  </si>
  <si>
    <t>License Matlab</t>
  </si>
  <si>
    <t>Salaires</t>
  </si>
  <si>
    <t>Flyer</t>
  </si>
  <si>
    <t>Communication</t>
  </si>
  <si>
    <t>Impôts</t>
  </si>
  <si>
    <t>Charges annuelles (€/an)</t>
  </si>
  <si>
    <t>Hébergement site internet</t>
  </si>
  <si>
    <t>Téléphone</t>
  </si>
  <si>
    <t>Location locaux "boite au lettre"</t>
  </si>
  <si>
    <t>Location locaux 60m²</t>
  </si>
  <si>
    <t>Commercial</t>
  </si>
  <si>
    <t>-</t>
  </si>
  <si>
    <t>Dépôt de brevet</t>
  </si>
  <si>
    <t>Imprimante</t>
  </si>
  <si>
    <t>Frais de déplacement / congrès</t>
  </si>
  <si>
    <t>Honoraire comptable</t>
  </si>
  <si>
    <t>2e année</t>
  </si>
  <si>
    <t>3e année</t>
  </si>
  <si>
    <t>Assurance</t>
  </si>
  <si>
    <t>Administratif</t>
  </si>
  <si>
    <t>Total</t>
  </si>
  <si>
    <t>Bureautique</t>
  </si>
  <si>
    <t>Ordinateur</t>
  </si>
  <si>
    <t>Création de l'entreprise : Analyse des coûts</t>
  </si>
  <si>
    <t>Total charges annuelles</t>
  </si>
  <si>
    <t>Frais film de présentation</t>
  </si>
  <si>
    <t>Fourniture bureau (dont imprimante)</t>
  </si>
  <si>
    <t>Investissement annuel (€/an)</t>
  </si>
  <si>
    <t>Charges locaux (électricité, eau, internet)</t>
  </si>
  <si>
    <t>Honoraire avocat</t>
  </si>
  <si>
    <t>Salaires fondateurs (4 personnes)*</t>
  </si>
  <si>
    <t>Développeur supplémentaire</t>
  </si>
  <si>
    <t>*Les 4 fondateurs sont principalement développeurs, et peuvent occasionnelement gérer d'autres domaines. (conception des tutoriels vidéos, rédaction d'articles, rédaction du site…)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</si>
</sst>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indexed="64"/>
      </top>
      <bottom style="thick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4" xfId="0" applyBorder="1"/>
    <xf numFmtId="0" fontId="1" fillId="0" borderId="3" xfId="0" applyFont="1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right"/>
    </xf>
    <xf numFmtId="0" fontId="0" fillId="0" borderId="12" xfId="0" applyBorder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12" xfId="0" applyBorder="1"/>
    <xf numFmtId="0" fontId="1" fillId="0" borderId="11" xfId="0" applyFont="1" applyBorder="1"/>
    <xf numFmtId="0" fontId="1" fillId="0" borderId="4" xfId="0" applyFont="1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1" xfId="0" applyBorder="1" applyAlignment="1"/>
    <xf numFmtId="0" fontId="0" fillId="0" borderId="1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314325</xdr:colOff>
      <xdr:row>0</xdr:row>
      <xdr:rowOff>57150</xdr:rowOff>
    </xdr:from>
    <xdr:to>
      <xdr:col>4</xdr:col>
      <xdr:colOff>761852</xdr:colOff>
      <xdr:row>6</xdr:row>
      <xdr:rowOff>76200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57150"/>
          <a:ext cx="2733527" cy="1162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4"/>
  <sheetViews>
    <sheetView tabSelected="1" workbookViewId="0">
      <selection activeCell="G23" sqref="G23"/>
    </sheetView>
  </sheetViews>
  <sheetFormatPr baseColWidth="10" defaultColWidth="11.44140625" defaultRowHeight="14.4" x14ac:dyDescent="0.3"/>
  <cols>
    <col min="1" max="1" width="36.6640625" style="2" customWidth="1"/>
    <col min="2" max="6" width="11.44140625" style="1"/>
    <col min="7" max="7" width="30.6640625" style="2" customWidth="1"/>
    <col min="8" max="9" width="11.44140625" style="1"/>
    <col min="10" max="10" width="12" style="1" bestFit="1" customWidth="1"/>
    <col min="11" max="16384" width="11.44140625" style="1"/>
  </cols>
  <sheetData>
    <row r="3" spans="1:10" x14ac:dyDescent="0.3">
      <c r="F3" s="20" t="s">
        <v>27</v>
      </c>
      <c r="G3" s="21"/>
      <c r="H3" s="22"/>
    </row>
    <row r="4" spans="1:10" x14ac:dyDescent="0.3">
      <c r="F4" s="23"/>
      <c r="G4" s="24"/>
      <c r="H4" s="25"/>
    </row>
    <row r="8" spans="1:10" ht="15" thickBot="1" x14ac:dyDescent="0.35">
      <c r="A8" s="7" t="s">
        <v>9</v>
      </c>
      <c r="B8" s="26" t="s">
        <v>0</v>
      </c>
      <c r="C8" s="9" t="s">
        <v>20</v>
      </c>
      <c r="D8" s="9" t="s">
        <v>21</v>
      </c>
      <c r="G8" s="7" t="s">
        <v>31</v>
      </c>
      <c r="H8" s="26" t="s">
        <v>0</v>
      </c>
      <c r="I8" s="9" t="s">
        <v>20</v>
      </c>
      <c r="J8" s="9" t="s">
        <v>21</v>
      </c>
    </row>
    <row r="9" spans="1:10" ht="15.6" thickTop="1" thickBot="1" x14ac:dyDescent="0.35">
      <c r="A9" s="12" t="s">
        <v>23</v>
      </c>
      <c r="B9" s="8"/>
      <c r="C9" s="8"/>
      <c r="D9" s="8"/>
      <c r="G9" s="6" t="s">
        <v>16</v>
      </c>
      <c r="H9" s="8">
        <v>3500</v>
      </c>
      <c r="I9" s="10" t="s">
        <v>15</v>
      </c>
      <c r="J9" s="10" t="s">
        <v>15</v>
      </c>
    </row>
    <row r="10" spans="1:10" ht="15.75" thickTop="1" x14ac:dyDescent="0.25">
      <c r="A10" s="11" t="s">
        <v>12</v>
      </c>
      <c r="B10" s="1">
        <v>100</v>
      </c>
      <c r="D10" s="1">
        <v>0</v>
      </c>
    </row>
    <row r="11" spans="1:10" x14ac:dyDescent="0.3">
      <c r="A11" s="2" t="s">
        <v>13</v>
      </c>
      <c r="B11" s="1">
        <v>0</v>
      </c>
      <c r="C11" s="1">
        <v>6000</v>
      </c>
      <c r="D11" s="1">
        <f>60*100</f>
        <v>6000</v>
      </c>
      <c r="G11" s="3" t="s">
        <v>1</v>
      </c>
      <c r="H11" s="1">
        <v>500</v>
      </c>
      <c r="I11" s="5" t="s">
        <v>15</v>
      </c>
      <c r="J11" s="5" t="s">
        <v>15</v>
      </c>
    </row>
    <row r="12" spans="1:10" ht="15" x14ac:dyDescent="0.25">
      <c r="A12" s="2" t="s">
        <v>22</v>
      </c>
      <c r="B12" s="1">
        <v>200</v>
      </c>
      <c r="C12" s="1">
        <v>500</v>
      </c>
      <c r="D12" s="1">
        <v>1000</v>
      </c>
    </row>
    <row r="13" spans="1:10" ht="15" thickBot="1" x14ac:dyDescent="0.35">
      <c r="A13" s="2" t="s">
        <v>32</v>
      </c>
      <c r="B13" s="1">
        <v>350</v>
      </c>
      <c r="C13" s="1">
        <v>500</v>
      </c>
      <c r="D13" s="1">
        <v>590</v>
      </c>
      <c r="G13" s="7" t="s">
        <v>7</v>
      </c>
    </row>
    <row r="14" spans="1:10" ht="15" thickTop="1" x14ac:dyDescent="0.3">
      <c r="A14" s="2" t="s">
        <v>11</v>
      </c>
      <c r="B14" s="1">
        <f>5*12</f>
        <v>60</v>
      </c>
      <c r="C14" s="1">
        <v>60</v>
      </c>
      <c r="D14" s="1">
        <f>2*B14</f>
        <v>120</v>
      </c>
      <c r="G14" s="11" t="s">
        <v>29</v>
      </c>
      <c r="H14" s="1">
        <v>100</v>
      </c>
      <c r="I14" s="1">
        <v>0</v>
      </c>
      <c r="J14" s="1">
        <v>0</v>
      </c>
    </row>
    <row r="15" spans="1:10" x14ac:dyDescent="0.3">
      <c r="A15" s="2" t="s">
        <v>19</v>
      </c>
      <c r="B15" s="1">
        <f>1500+4*250</f>
        <v>2500</v>
      </c>
      <c r="C15" s="1">
        <f>1500+5*250</f>
        <v>2750</v>
      </c>
      <c r="D15" s="1">
        <f>1500+5*250</f>
        <v>2750</v>
      </c>
      <c r="G15" s="1"/>
    </row>
    <row r="16" spans="1:10" ht="15" thickBot="1" x14ac:dyDescent="0.35">
      <c r="A16" s="2" t="s">
        <v>33</v>
      </c>
      <c r="B16" s="1">
        <v>500</v>
      </c>
      <c r="G16" s="7" t="s">
        <v>25</v>
      </c>
    </row>
    <row r="17" spans="1:10" ht="15" thickTop="1" x14ac:dyDescent="0.3">
      <c r="G17" s="11" t="s">
        <v>26</v>
      </c>
      <c r="H17" s="1">
        <v>0</v>
      </c>
      <c r="I17" s="1">
        <v>4000</v>
      </c>
      <c r="J17" s="1">
        <v>5500</v>
      </c>
    </row>
    <row r="18" spans="1:10" ht="15" thickBot="1" x14ac:dyDescent="0.35">
      <c r="A18" s="7" t="s">
        <v>2</v>
      </c>
      <c r="G18" s="2" t="s">
        <v>17</v>
      </c>
      <c r="H18" s="1">
        <v>0</v>
      </c>
      <c r="I18" s="1">
        <v>500</v>
      </c>
      <c r="J18" s="1">
        <v>0</v>
      </c>
    </row>
    <row r="19" spans="1:10" ht="15" thickTop="1" x14ac:dyDescent="0.3">
      <c r="A19" s="11" t="s">
        <v>10</v>
      </c>
      <c r="B19" s="1">
        <v>50</v>
      </c>
      <c r="C19" s="1">
        <v>100</v>
      </c>
      <c r="D19" s="1">
        <v>150</v>
      </c>
      <c r="G19" s="1"/>
    </row>
    <row r="20" spans="1:10" x14ac:dyDescent="0.3">
      <c r="A20" s="2" t="s">
        <v>3</v>
      </c>
      <c r="B20" s="1">
        <v>0</v>
      </c>
      <c r="C20" s="1">
        <f>20*12</f>
        <v>240</v>
      </c>
      <c r="D20" s="1">
        <f>20*12</f>
        <v>240</v>
      </c>
    </row>
    <row r="22" spans="1:10" ht="15" thickBot="1" x14ac:dyDescent="0.35">
      <c r="A22" s="7" t="s">
        <v>4</v>
      </c>
      <c r="B22" s="1">
        <f>3*2000</f>
        <v>6000</v>
      </c>
      <c r="C22" s="1">
        <f>3*2000</f>
        <v>6000</v>
      </c>
      <c r="D22" s="1">
        <f>3*2000</f>
        <v>6000</v>
      </c>
    </row>
    <row r="23" spans="1:10" ht="15" thickTop="1" x14ac:dyDescent="0.3">
      <c r="A23" s="11"/>
    </row>
    <row r="24" spans="1:10" ht="15" thickBot="1" x14ac:dyDescent="0.35">
      <c r="A24" s="7" t="s">
        <v>5</v>
      </c>
    </row>
    <row r="25" spans="1:10" ht="15" thickTop="1" x14ac:dyDescent="0.3">
      <c r="A25" s="11" t="s">
        <v>34</v>
      </c>
      <c r="B25" s="1">
        <v>40</v>
      </c>
      <c r="C25" s="1">
        <f>4*60000</f>
        <v>240000</v>
      </c>
      <c r="D25" s="1">
        <f>4*70000</f>
        <v>280000</v>
      </c>
    </row>
    <row r="26" spans="1:10" x14ac:dyDescent="0.3">
      <c r="A26" s="2" t="s">
        <v>14</v>
      </c>
      <c r="B26" s="1">
        <v>0</v>
      </c>
      <c r="C26" s="1">
        <v>40000</v>
      </c>
      <c r="D26" s="1">
        <v>40000</v>
      </c>
    </row>
    <row r="27" spans="1:10" x14ac:dyDescent="0.3">
      <c r="A27" s="2" t="s">
        <v>35</v>
      </c>
      <c r="B27" s="1">
        <v>0</v>
      </c>
      <c r="C27" s="1">
        <v>0</v>
      </c>
      <c r="D27" s="1">
        <v>60000</v>
      </c>
    </row>
    <row r="28" spans="1:10" x14ac:dyDescent="0.3">
      <c r="A28" s="1"/>
    </row>
    <row r="29" spans="1:10" ht="15" thickBot="1" x14ac:dyDescent="0.35">
      <c r="A29" s="7" t="s">
        <v>7</v>
      </c>
    </row>
    <row r="30" spans="1:10" ht="15" thickTop="1" x14ac:dyDescent="0.3">
      <c r="A30" s="11" t="s">
        <v>6</v>
      </c>
      <c r="B30" s="1">
        <v>100</v>
      </c>
      <c r="C30" s="1">
        <v>200</v>
      </c>
      <c r="D30" s="1">
        <v>400</v>
      </c>
    </row>
    <row r="31" spans="1:10" x14ac:dyDescent="0.3">
      <c r="A31" s="2" t="s">
        <v>18</v>
      </c>
      <c r="B31" s="1">
        <v>100</v>
      </c>
      <c r="C31" s="1">
        <v>2000</v>
      </c>
      <c r="D31" s="1">
        <v>1100</v>
      </c>
    </row>
    <row r="33" spans="1:10" x14ac:dyDescent="0.3">
      <c r="A33" s="3" t="s">
        <v>8</v>
      </c>
      <c r="B33" s="5" t="s">
        <v>15</v>
      </c>
      <c r="C33" s="5" t="s">
        <v>15</v>
      </c>
      <c r="D33" s="5" t="s">
        <v>15</v>
      </c>
    </row>
    <row r="35" spans="1:10" x14ac:dyDescent="0.3">
      <c r="A35" s="3" t="s">
        <v>30</v>
      </c>
      <c r="B35" s="1">
        <v>250</v>
      </c>
      <c r="C35" s="1">
        <v>500</v>
      </c>
      <c r="D35" s="1">
        <v>600</v>
      </c>
    </row>
    <row r="37" spans="1:10" ht="15" thickBot="1" x14ac:dyDescent="0.35">
      <c r="A37" s="13"/>
      <c r="B37" s="15"/>
      <c r="C37" s="18"/>
      <c r="D37" s="18"/>
      <c r="G37" s="19"/>
      <c r="H37" s="18"/>
      <c r="I37" s="18"/>
      <c r="J37" s="15"/>
    </row>
    <row r="38" spans="1:10" ht="15" thickTop="1" x14ac:dyDescent="0.3">
      <c r="A38" s="14" t="s">
        <v>28</v>
      </c>
      <c r="B38" s="16">
        <f>SUM(B9:B37)</f>
        <v>10250</v>
      </c>
      <c r="C38" s="17">
        <f>SUM(C9:C37)</f>
        <v>298850</v>
      </c>
      <c r="D38" s="17">
        <f>SUM(D9:D37)</f>
        <v>398950</v>
      </c>
      <c r="E38" s="4"/>
      <c r="F38" s="4"/>
      <c r="G38" s="6" t="s">
        <v>24</v>
      </c>
      <c r="H38" s="17">
        <f>SUM(H9:H37)</f>
        <v>4100</v>
      </c>
      <c r="I38" s="17">
        <f>SUM(I9:I37)</f>
        <v>4500</v>
      </c>
      <c r="J38" s="16">
        <f>SUM(J9:J37)</f>
        <v>5500</v>
      </c>
    </row>
    <row r="39" spans="1:10" x14ac:dyDescent="0.3">
      <c r="E39" s="4"/>
      <c r="F39" s="4"/>
      <c r="G39" s="3"/>
      <c r="H39" s="4"/>
      <c r="I39" s="4"/>
      <c r="J39" s="4"/>
    </row>
    <row r="43" spans="1:10" x14ac:dyDescent="0.3">
      <c r="A43" s="27" t="s">
        <v>36</v>
      </c>
      <c r="B43" s="28"/>
      <c r="C43" s="28"/>
      <c r="D43" s="28"/>
      <c r="E43" s="28"/>
      <c r="F43" s="28"/>
      <c r="G43" s="28"/>
      <c r="H43" s="28"/>
      <c r="I43" s="28"/>
      <c r="J43" s="29"/>
    </row>
    <row r="44" spans="1:10" x14ac:dyDescent="0.3">
      <c r="A44" s="30"/>
      <c r="B44" s="31"/>
      <c r="C44" s="31"/>
      <c r="D44" s="31"/>
      <c r="E44" s="31"/>
      <c r="F44" s="32"/>
    </row>
  </sheetData>
  <mergeCells count="2">
    <mergeCell ref="F3:H4"/>
    <mergeCell ref="A43:J4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MAU Adrien</cp:lastModifiedBy>
  <dcterms:created xsi:type="dcterms:W3CDTF">2016-03-21T15:00:47Z</dcterms:created>
  <dcterms:modified xsi:type="dcterms:W3CDTF">2016-04-03T13:21:38Z</dcterms:modified>
</cp:coreProperties>
</file>