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\Downloads\"/>
    </mc:Choice>
  </mc:AlternateContent>
  <xr:revisionPtr revIDLastSave="0" documentId="13_ncr:1_{0E37EBFD-0F1B-433F-8855-C99A46C0ACBD}" xr6:coauthVersionLast="47" xr6:coauthVersionMax="47" xr10:uidLastSave="{00000000-0000-0000-0000-000000000000}"/>
  <bookViews>
    <workbookView xWindow="-120" yWindow="-120" windowWidth="29040" windowHeight="15840" activeTab="1" xr2:uid="{2E0A8D91-67C1-4E80-8AE3-A09A622804AB}"/>
  </bookViews>
  <sheets>
    <sheet name="backlog" sheetId="1" r:id="rId1"/>
    <sheet name="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E14" i="2" s="1"/>
  <c r="H14" i="2" s="1"/>
  <c r="C2" i="2"/>
  <c r="D2" i="1"/>
  <c r="E11" i="2" l="1"/>
  <c r="G14" i="2"/>
  <c r="G16" i="2"/>
  <c r="F14" i="2"/>
  <c r="G17" i="2"/>
  <c r="F11" i="2"/>
  <c r="H11" i="2" s="1"/>
  <c r="F17" i="2"/>
  <c r="F16" i="2"/>
  <c r="F15" i="2"/>
  <c r="E10" i="2"/>
  <c r="H10" i="2" s="1"/>
  <c r="E17" i="2"/>
  <c r="H17" i="2" s="1"/>
  <c r="F12" i="2"/>
  <c r="E16" i="2"/>
  <c r="H16" i="2" s="1"/>
  <c r="F13" i="2"/>
  <c r="E15" i="2"/>
  <c r="H15" i="2" s="1"/>
  <c r="E13" i="2"/>
  <c r="E12" i="2"/>
  <c r="G15" i="2"/>
  <c r="H12" i="2" l="1"/>
  <c r="H13" i="2" s="1"/>
  <c r="C5" i="2"/>
  <c r="C4" i="2"/>
  <c r="G10" i="2"/>
  <c r="G11" i="2" s="1"/>
  <c r="G12" i="2" s="1"/>
  <c r="G13" i="2" s="1"/>
  <c r="C6" i="2"/>
</calcChain>
</file>

<file path=xl/sharedStrings.xml><?xml version="1.0" encoding="utf-8"?>
<sst xmlns="http://schemas.openxmlformats.org/spreadsheetml/2006/main" count="21" uniqueCount="21">
  <si>
    <t>Задача</t>
  </si>
  <si>
    <t>Оценка</t>
  </si>
  <si>
    <t>Пришла</t>
  </si>
  <si>
    <t>Ушла</t>
  </si>
  <si>
    <t>№</t>
  </si>
  <si>
    <t>Выяснить</t>
  </si>
  <si>
    <t>Установить</t>
  </si>
  <si>
    <t>Скачать и развернуть</t>
  </si>
  <si>
    <t>Найти ошибку</t>
  </si>
  <si>
    <t>Исхходное количество работ</t>
  </si>
  <si>
    <t>Последний спринт</t>
  </si>
  <si>
    <t>Средняя скорость выполнения</t>
  </si>
  <si>
    <t>Средняя скорость поступления</t>
  </si>
  <si>
    <t>Осталось работы</t>
  </si>
  <si>
    <t xml:space="preserve">Скачать </t>
  </si>
  <si>
    <t>N</t>
  </si>
  <si>
    <t>Sprint</t>
  </si>
  <si>
    <t>Ушло</t>
  </si>
  <si>
    <t>Пришло</t>
  </si>
  <si>
    <t>Выполнение</t>
  </si>
  <si>
    <t>Добавление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</si>
</sst>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/>
    <xf numFmtId="0" fontId="0" fillId="0" borderId="10" xfId="0" applyFill="1" applyBorder="1"/>
    <xf numFmtId="0" fontId="0" fillId="0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calcs!$G$10:$G$17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0-47A2-9388-6A56C9E5CA2D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calcs!$H$10:$H$17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0-47A2-9388-6A56C9E5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789821376"/>
        <c:axId val="1789821792"/>
      </c:lineChart>
      <c:catAx>
        <c:axId val="17898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821792"/>
        <c:crosses val="autoZero"/>
        <c:auto val="1"/>
        <c:lblAlgn val="ctr"/>
        <c:lblOffset val="100"/>
        <c:noMultiLvlLbl val="0"/>
      </c:catAx>
      <c:valAx>
        <c:axId val="1789821792"/>
        <c:scaling>
          <c:orientation val="minMax"/>
          <c:max val="7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821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243541</xdr:colOff>
      <xdr:row>5</xdr:row>
      <xdr:rowOff>112390</xdr:rowOff>
    </xdr:from>
    <xdr:to>
      <xdr:col>15</xdr:col>
      <xdr:colOff>494513</xdr:colOff>
      <xdr:row>25</xdr:row>
      <xdr:rowOff>118009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69FD924-64E3-42B4-82E2-62A5B218C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5C1-2129-4DAC-8F33-EBE82D077402}">
  <dimension ref="B2:F9"/>
  <sheetViews>
    <sheetView workbookViewId="0">
      <selection activeCell="D38" sqref="D38"/>
    </sheetView>
  </sheetViews>
  <sheetFormatPr defaultRowHeight="15" x14ac:dyDescent="0.25"/>
  <cols>
    <col min="3" max="3" width="19.42578125" bestFit="1" customWidth="1"/>
  </cols>
  <sheetData>
    <row r="2" spans="2:6" ht="15.75" thickBot="1" x14ac:dyDescent="0.3">
      <c r="D2">
        <f>SUM(D4:D8)</f>
        <v>8</v>
      </c>
    </row>
    <row r="3" spans="2:6" x14ac:dyDescent="0.25">
      <c r="B3" s="2" t="s">
        <v>4</v>
      </c>
      <c r="C3" s="3" t="s">
        <v>0</v>
      </c>
      <c r="D3" s="3" t="s">
        <v>1</v>
      </c>
      <c r="E3" s="3" t="s">
        <v>2</v>
      </c>
      <c r="F3" s="4" t="s">
        <v>3</v>
      </c>
    </row>
    <row r="4" spans="2:6" x14ac:dyDescent="0.25">
      <c r="B4" s="5">
        <v>1</v>
      </c>
      <c r="C4" s="1" t="s">
        <v>14</v>
      </c>
      <c r="D4" s="1">
        <v>1</v>
      </c>
      <c r="E4" s="1">
        <v>0</v>
      </c>
      <c r="F4" s="6">
        <v>1</v>
      </c>
    </row>
    <row r="5" spans="2:6" x14ac:dyDescent="0.25">
      <c r="B5" s="5">
        <v>2</v>
      </c>
      <c r="C5" s="1" t="s">
        <v>5</v>
      </c>
      <c r="D5" s="1">
        <v>2</v>
      </c>
      <c r="E5" s="1">
        <v>0</v>
      </c>
      <c r="F5" s="6">
        <v>1</v>
      </c>
    </row>
    <row r="6" spans="2:6" x14ac:dyDescent="0.25">
      <c r="B6" s="5">
        <v>3</v>
      </c>
      <c r="C6" s="1" t="s">
        <v>6</v>
      </c>
      <c r="D6" s="1">
        <v>1</v>
      </c>
      <c r="E6" s="1">
        <v>0</v>
      </c>
      <c r="F6" s="6">
        <v>2</v>
      </c>
    </row>
    <row r="7" spans="2:6" x14ac:dyDescent="0.25">
      <c r="B7" s="5">
        <v>4</v>
      </c>
      <c r="C7" s="1" t="s">
        <v>7</v>
      </c>
      <c r="D7" s="1">
        <v>2</v>
      </c>
      <c r="E7" s="1">
        <v>0</v>
      </c>
      <c r="F7" s="6"/>
    </row>
    <row r="8" spans="2:6" ht="15.75" thickBot="1" x14ac:dyDescent="0.3">
      <c r="B8" s="7">
        <v>5</v>
      </c>
      <c r="C8" s="8" t="s">
        <v>8</v>
      </c>
      <c r="D8" s="8">
        <v>2</v>
      </c>
      <c r="E8" s="8">
        <v>1</v>
      </c>
      <c r="F8" s="9">
        <v>2</v>
      </c>
    </row>
    <row r="9" spans="2:6" x14ac:dyDescent="0.25">
      <c r="D9" s="16">
        <v>2</v>
      </c>
      <c r="E9" s="16">
        <v>2</v>
      </c>
      <c r="F9" s="1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8633-F127-4CB7-94F6-3DCF7B41BCF3}">
  <dimension ref="B2:H17"/>
  <sheetViews>
    <sheetView tabSelected="1" topLeftCell="B1" zoomScale="113" zoomScaleNormal="83" workbookViewId="0">
      <selection activeCell="L30" sqref="L30"/>
    </sheetView>
  </sheetViews>
  <sheetFormatPr defaultRowHeight="15" x14ac:dyDescent="0.25"/>
  <cols>
    <col min="2" max="2" width="27.5703125" bestFit="1" customWidth="1"/>
    <col min="7" max="7" width="12.7109375" customWidth="1"/>
    <col min="8" max="8" width="12.140625" customWidth="1"/>
  </cols>
  <sheetData>
    <row r="2" spans="2:8" x14ac:dyDescent="0.25">
      <c r="B2" t="s">
        <v>9</v>
      </c>
      <c r="C2" s="10">
        <f>SUMIF(backlog!E4:E18,0,backlog!D4:D18)</f>
        <v>6</v>
      </c>
    </row>
    <row r="3" spans="2:8" x14ac:dyDescent="0.25">
      <c r="B3" t="s">
        <v>10</v>
      </c>
      <c r="C3" s="10">
        <f>MAX(backlog!F4:F18)</f>
        <v>3</v>
      </c>
    </row>
    <row r="4" spans="2:8" x14ac:dyDescent="0.25">
      <c r="B4" t="s">
        <v>11</v>
      </c>
      <c r="C4" s="15">
        <f>AVERAGE(E11:E17)</f>
        <v>2.6666666666666665</v>
      </c>
    </row>
    <row r="5" spans="2:8" x14ac:dyDescent="0.25">
      <c r="B5" t="s">
        <v>12</v>
      </c>
      <c r="C5" s="10">
        <f>AVERAGE(F10:F17)</f>
        <v>1</v>
      </c>
    </row>
    <row r="6" spans="2:8" x14ac:dyDescent="0.25">
      <c r="B6" t="s">
        <v>13</v>
      </c>
      <c r="C6" s="10">
        <f>C2-SUM(E10:E17)+SUM(F10:F17)</f>
        <v>2</v>
      </c>
    </row>
    <row r="9" spans="2:8" x14ac:dyDescent="0.25">
      <c r="C9" s="11" t="s">
        <v>15</v>
      </c>
      <c r="D9" s="11" t="s">
        <v>16</v>
      </c>
      <c r="E9" s="11" t="s">
        <v>17</v>
      </c>
      <c r="F9" s="11" t="s">
        <v>18</v>
      </c>
      <c r="G9" s="11" t="s">
        <v>19</v>
      </c>
      <c r="H9" s="11" t="s">
        <v>20</v>
      </c>
    </row>
    <row r="10" spans="2:8" x14ac:dyDescent="0.25">
      <c r="C10" s="12">
        <v>-2</v>
      </c>
      <c r="D10" s="11">
        <v>0</v>
      </c>
      <c r="E10" s="11">
        <f>IF(D10&lt;=$C$3,SUMIF(backlog!$F$4:$F$18,D10,backlog!$D$4:$D$18),"")</f>
        <v>0</v>
      </c>
      <c r="F10" s="13">
        <v>0</v>
      </c>
      <c r="G10" s="11">
        <f>IF(D10&lt;=$C$3,C2-E10,"Н/Д")</f>
        <v>6</v>
      </c>
      <c r="H10" s="11">
        <f>IF(E10&lt;&gt;"",-F10,"Н/Д")</f>
        <v>0</v>
      </c>
    </row>
    <row r="11" spans="2:8" x14ac:dyDescent="0.25">
      <c r="C11" s="11">
        <v>-1</v>
      </c>
      <c r="D11" s="11">
        <v>1</v>
      </c>
      <c r="E11" s="11">
        <f>IF(D11&lt;=$C$3,SUMIF(backlog!$F$4:$F$18,D11,backlog!$D$4:$D$18),"")</f>
        <v>3</v>
      </c>
      <c r="F11" s="13">
        <f>IF(D11&lt;=$C$3,SUMIF(backlog!$E$4:$E$18,calcs!D11,backlog!$D$4:$D$18),"")</f>
        <v>2</v>
      </c>
      <c r="G11" s="11">
        <f>IF(D11&lt;=$C$3,G10-E11,"Н/Д")</f>
        <v>3</v>
      </c>
      <c r="H11" s="11">
        <f t="shared" ref="H11" si="0">IF(E11&lt;&gt;"",-F11,"Н/Д")</f>
        <v>-2</v>
      </c>
    </row>
    <row r="12" spans="2:8" x14ac:dyDescent="0.25">
      <c r="C12" s="12">
        <v>0</v>
      </c>
      <c r="D12" s="11">
        <v>2</v>
      </c>
      <c r="E12" s="11">
        <f>IF(D12&lt;=$C$3,SUMIF(backlog!$F$4:$F$18,D12,backlog!$D$4:$D$18),"")</f>
        <v>3</v>
      </c>
      <c r="F12" s="13">
        <f>IF(D12&lt;=$C$3,SUMIF(backlog!$E$4:$E$18,calcs!D12,backlog!$D$4:$D$18),"")</f>
        <v>2</v>
      </c>
      <c r="G12" s="11">
        <f>IF(D12&lt;=$C$3,G11-E12,NA())</f>
        <v>0</v>
      </c>
      <c r="H12" s="14">
        <f>IF(E12&lt;&gt;"",H11-F12,NA())</f>
        <v>-4</v>
      </c>
    </row>
    <row r="13" spans="2:8" x14ac:dyDescent="0.25">
      <c r="C13" s="11">
        <v>1</v>
      </c>
      <c r="D13" s="11">
        <v>3</v>
      </c>
      <c r="E13" s="11">
        <f>IF(D13&lt;=$C$3,SUMIF(backlog!$F$4:$F$18,D13,backlog!$D$4:$D$18),"")</f>
        <v>2</v>
      </c>
      <c r="F13" s="13">
        <f>IF(D13&lt;=$C$3,SUMIF(backlog!$E$4:$E$18,calcs!D13,backlog!$D$4:$D$18),"")</f>
        <v>0</v>
      </c>
      <c r="G13" s="11">
        <f t="shared" ref="G13:G17" si="1">IF(D13&lt;=$C$3,G12-E13,NA())</f>
        <v>-2</v>
      </c>
      <c r="H13" s="14">
        <f t="shared" ref="H13:H17" si="2">IF(E13&lt;&gt;"",H12-F13,NA())</f>
        <v>-4</v>
      </c>
    </row>
    <row r="14" spans="2:8" x14ac:dyDescent="0.25">
      <c r="C14" s="12">
        <v>2</v>
      </c>
      <c r="D14" s="11">
        <v>4</v>
      </c>
      <c r="E14" s="11" t="str">
        <f>IF(D14&lt;=$C$3,SUMIF(backlog!$F$4:$F$18,D14,backlog!$D$4:$D$18),"")</f>
        <v/>
      </c>
      <c r="F14" s="13" t="str">
        <f>IF(D14&lt;=$C$3,SUMIF(backlog!$E$4:$E$18,calcs!D14,backlog!$D$4:$D$18),"")</f>
        <v/>
      </c>
      <c r="G14" s="11" t="e">
        <f t="shared" si="1"/>
        <v>#N/A</v>
      </c>
      <c r="H14" s="14" t="e">
        <f t="shared" si="2"/>
        <v>#N/A</v>
      </c>
    </row>
    <row r="15" spans="2:8" x14ac:dyDescent="0.25">
      <c r="C15" s="11">
        <v>3</v>
      </c>
      <c r="D15" s="11">
        <v>5</v>
      </c>
      <c r="E15" s="11" t="str">
        <f>IF(D15&lt;=$C$3,SUMIF(backlog!$F$4:$F$18,D15,backlog!$D$4:$D$18),"")</f>
        <v/>
      </c>
      <c r="F15" s="13" t="str">
        <f>IF(D15&lt;=$C$3,SUMIF(backlog!$E$4:$E$18,calcs!D15,backlog!$D$4:$D$18),"")</f>
        <v/>
      </c>
      <c r="G15" s="11" t="e">
        <f t="shared" si="1"/>
        <v>#N/A</v>
      </c>
      <c r="H15" s="14" t="e">
        <f t="shared" si="2"/>
        <v>#N/A</v>
      </c>
    </row>
    <row r="16" spans="2:8" x14ac:dyDescent="0.25">
      <c r="C16" s="12">
        <v>4</v>
      </c>
      <c r="D16" s="11">
        <v>6</v>
      </c>
      <c r="E16" s="11" t="str">
        <f>IF(D16&lt;=$C$3,SUMIF(backlog!$F$4:$F$18,D16,backlog!$D$4:$D$18),"")</f>
        <v/>
      </c>
      <c r="F16" s="13" t="str">
        <f>IF(D16&lt;=$C$3,SUMIF(backlog!$E$4:$E$18,calcs!D16,backlog!$D$4:$D$18),"")</f>
        <v/>
      </c>
      <c r="G16" s="11" t="e">
        <f t="shared" si="1"/>
        <v>#N/A</v>
      </c>
      <c r="H16" s="14" t="e">
        <f t="shared" si="2"/>
        <v>#N/A</v>
      </c>
    </row>
    <row r="17" spans="3:8" x14ac:dyDescent="0.25">
      <c r="C17" s="11">
        <v>5</v>
      </c>
      <c r="D17" s="11">
        <v>7</v>
      </c>
      <c r="E17" s="11" t="str">
        <f>IF(D17&lt;=$C$3,SUMIF(backlog!$F$4:$F$18,D17,backlog!$D$4:$D$18),"")</f>
        <v/>
      </c>
      <c r="F17" s="13" t="str">
        <f>IF(D17&lt;=$C$3,SUMIF(backlog!$E$4:$E$18,calcs!D17,backlog!$D$4:$D$18),"")</f>
        <v/>
      </c>
      <c r="G17" s="11" t="e">
        <f t="shared" si="1"/>
        <v>#N/A</v>
      </c>
      <c r="H17" s="14" t="e">
        <f t="shared" si="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backlog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</dc:creator>
  <cp:lastModifiedBy>Владимир Килин</cp:lastModifiedBy>
  <dcterms:created xsi:type="dcterms:W3CDTF">2023-10-24T07:32:23Z</dcterms:created>
  <dcterms:modified xsi:type="dcterms:W3CDTF">2024-01-18T12:38:59Z</dcterms:modified>
</cp:coreProperties>
</file>