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materiel-didactique\420-4W5\07-2[Mer-22mars; 23-26; E4; PROJETFINAL]\Correction du projet final\"/>
    </mc:Choice>
  </mc:AlternateContent>
  <bookViews>
    <workbookView xWindow="240" yWindow="135" windowWidth="20115" windowHeight="7965"/>
  </bookViews>
  <sheets>
    <sheet name="annonces" sheetId="3" r:id="rId1"/>
    <sheet name="categories" sheetId="4" r:id="rId2"/>
    <sheet name="connexions" sheetId="2" r:id="rId3"/>
    <sheet name="utilisateurs" sheetId="1" r:id="rId4"/>
  </sheets>
  <calcPr calcId="171027"/>
</workbook>
</file>

<file path=xl/calcChain.xml><?xml version="1.0" encoding="utf-8"?>
<calcChain xmlns="http://schemas.openxmlformats.org/spreadsheetml/2006/main">
  <c r="A4" i="3" l="1"/>
  <c r="A2" i="3"/>
  <c r="A2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G16" i="1" l="1"/>
  <c r="A16" i="1" s="1"/>
  <c r="G15" i="1"/>
  <c r="A15" i="1" s="1"/>
  <c r="G14" i="1"/>
  <c r="A14" i="1" s="1"/>
  <c r="G13" i="1"/>
  <c r="A13" i="1" s="1"/>
  <c r="G12" i="1"/>
  <c r="A12" i="1" s="1"/>
  <c r="G11" i="1"/>
  <c r="A11" i="1" s="1"/>
  <c r="G10" i="1"/>
  <c r="A10" i="1" s="1"/>
  <c r="G9" i="1"/>
  <c r="A9" i="1" s="1"/>
  <c r="G8" i="1"/>
  <c r="A8" i="1" s="1"/>
  <c r="G7" i="1"/>
  <c r="A7" i="1" s="1"/>
  <c r="G6" i="1"/>
  <c r="A6" i="1" s="1"/>
  <c r="G5" i="1"/>
  <c r="A5" i="1" s="1"/>
  <c r="G4" i="1"/>
  <c r="A4" i="1" s="1"/>
  <c r="G3" i="1"/>
  <c r="A3" i="1" s="1"/>
  <c r="G2" i="1"/>
  <c r="A2" i="1" s="1"/>
  <c r="K29" i="3" l="1"/>
  <c r="A29" i="3" s="1"/>
  <c r="K28" i="3"/>
  <c r="A28" i="3" s="1"/>
  <c r="K27" i="3"/>
  <c r="A27" i="3" s="1"/>
  <c r="K26" i="3"/>
  <c r="A26" i="3" s="1"/>
  <c r="K25" i="3"/>
  <c r="A25" i="3" s="1"/>
  <c r="K24" i="3"/>
  <c r="A24" i="3" s="1"/>
  <c r="K23" i="3"/>
  <c r="A23" i="3" s="1"/>
  <c r="K22" i="3"/>
  <c r="A22" i="3" s="1"/>
  <c r="K21" i="3"/>
  <c r="A21" i="3" s="1"/>
  <c r="K20" i="3"/>
  <c r="A20" i="3" s="1"/>
  <c r="K19" i="3"/>
  <c r="A19" i="3" s="1"/>
  <c r="K18" i="3"/>
  <c r="A18" i="3" s="1"/>
  <c r="K17" i="3"/>
  <c r="A17" i="3" s="1"/>
  <c r="K16" i="3"/>
  <c r="A16" i="3" s="1"/>
  <c r="K15" i="3"/>
  <c r="A15" i="3" s="1"/>
  <c r="K14" i="3"/>
  <c r="A14" i="3" s="1"/>
  <c r="K13" i="3"/>
  <c r="A13" i="3" s="1"/>
  <c r="K12" i="3"/>
  <c r="A12" i="3" s="1"/>
  <c r="K11" i="3"/>
  <c r="A11" i="3" s="1"/>
  <c r="K10" i="3"/>
  <c r="A10" i="3" s="1"/>
  <c r="K9" i="3"/>
  <c r="A9" i="3" s="1"/>
  <c r="K8" i="3"/>
  <c r="A8" i="3" s="1"/>
  <c r="K7" i="3"/>
  <c r="A7" i="3" s="1"/>
  <c r="K6" i="3"/>
  <c r="A6" i="3" s="1"/>
  <c r="K5" i="3"/>
  <c r="A5" i="3" s="1"/>
  <c r="K3" i="3"/>
  <c r="A3" i="3" s="1"/>
  <c r="A7" i="4" l="1"/>
  <c r="A6" i="4"/>
  <c r="A5" i="4"/>
  <c r="A4" i="4"/>
  <c r="A3" i="4"/>
  <c r="A2" i="4"/>
  <c r="G17" i="1"/>
</calcChain>
</file>

<file path=xl/sharedStrings.xml><?xml version="1.0" encoding="utf-8"?>
<sst xmlns="http://schemas.openxmlformats.org/spreadsheetml/2006/main" count="263" uniqueCount="235">
  <si>
    <t>NoUtilisateur</t>
  </si>
  <si>
    <t>Courriel</t>
  </si>
  <si>
    <t>MotDePasse</t>
  </si>
  <si>
    <t>Création</t>
  </si>
  <si>
    <t>NbConnexions</t>
  </si>
  <si>
    <t>Statut</t>
  </si>
  <si>
    <t>NoEmpl</t>
  </si>
  <si>
    <t>Nom</t>
  </si>
  <si>
    <t>Prenom</t>
  </si>
  <si>
    <t>NoTelMaison</t>
  </si>
  <si>
    <t>NoTelTravail</t>
  </si>
  <si>
    <t>NoTelCellulaire</t>
  </si>
  <si>
    <t>Modification</t>
  </si>
  <si>
    <t>Brousseau</t>
  </si>
  <si>
    <t>Louis-Marie</t>
  </si>
  <si>
    <t>NoConnexion</t>
  </si>
  <si>
    <t>Connexion</t>
  </si>
  <si>
    <t>Deconnexion</t>
  </si>
  <si>
    <t>NoCategorie</t>
  </si>
  <si>
    <t>Description</t>
  </si>
  <si>
    <t>Location</t>
  </si>
  <si>
    <t>Recherche</t>
  </si>
  <si>
    <t>À Vendre</t>
  </si>
  <si>
    <t>À donner</t>
  </si>
  <si>
    <t>Service offert</t>
  </si>
  <si>
    <t>Autre</t>
  </si>
  <si>
    <t>Fichier texte</t>
  </si>
  <si>
    <t>NoAnnonce</t>
  </si>
  <si>
    <t>Parution</t>
  </si>
  <si>
    <t>Categorie</t>
  </si>
  <si>
    <t>DescriptionAbregee</t>
  </si>
  <si>
    <t>DescriptionComplete</t>
  </si>
  <si>
    <t>Prix</t>
  </si>
  <si>
    <t>Photo</t>
  </si>
  <si>
    <t>MiseAJour</t>
  </si>
  <si>
    <t>Etat</t>
  </si>
  <si>
    <t>À donner2</t>
  </si>
  <si>
    <t>À donner3</t>
  </si>
  <si>
    <t>À donner4</t>
  </si>
  <si>
    <t>À Vendre2</t>
  </si>
  <si>
    <t>À Vendre3</t>
  </si>
  <si>
    <t>À Vendre4</t>
  </si>
  <si>
    <t>À Vendre5</t>
  </si>
  <si>
    <t>À Vendre6</t>
  </si>
  <si>
    <t>Autre1</t>
  </si>
  <si>
    <t>Autre2</t>
  </si>
  <si>
    <t>Location2</t>
  </si>
  <si>
    <t>Location3</t>
  </si>
  <si>
    <t>Location4</t>
  </si>
  <si>
    <t>Location5</t>
  </si>
  <si>
    <t>Location6</t>
  </si>
  <si>
    <t>Location7</t>
  </si>
  <si>
    <t>Recherche2</t>
  </si>
  <si>
    <t>Recherche3</t>
  </si>
  <si>
    <t>Recherche4</t>
  </si>
  <si>
    <t>Recherche5</t>
  </si>
  <si>
    <t>Recherche6</t>
  </si>
  <si>
    <t>Service offert2</t>
  </si>
  <si>
    <t>Service offert3</t>
  </si>
  <si>
    <t>lion5gf.gif</t>
  </si>
  <si>
    <t>saturn_5_pic.jpg</t>
  </si>
  <si>
    <t>imagesCA1730JP.jpg</t>
  </si>
  <si>
    <t>586.jpg</t>
  </si>
  <si>
    <t>Fusée Saturn 5</t>
  </si>
  <si>
    <t>Lion à donner</t>
  </si>
  <si>
    <t>99999.99</t>
  </si>
  <si>
    <t xml:space="preserve">Fusée Saturn 5 à vendre. Ne date que de 40 ans. À permis d'envoyer trois capsules Appolo dans l'espace intersidéral. Une aubaine ! </t>
  </si>
  <si>
    <t>Bateau de croisière</t>
  </si>
  <si>
    <t>Location de ce superbe bateau de croisière. Vous pouvez louer à la journée, à la semaine et au mois. (Le prix de location est à la journée.)</t>
  </si>
  <si>
    <t>Recherche torpille</t>
  </si>
  <si>
    <t>Je recherche une torpille de marque EuroTorp. De préférence, n'ayant jamais encore servi ! (Prix à discuter)</t>
  </si>
  <si>
    <t>Service d'escorte</t>
  </si>
  <si>
    <t>AFP_080918fregate-pirate-escorte_8.jpg</t>
  </si>
  <si>
    <t>Gentil lion adulte de 200 kilos à donner. OK, il n'a pas l'air de cela sur la photo, mais fiez-vous sur moi, il vous adorera (en sauce).</t>
  </si>
  <si>
    <t>Autre1 et bla et bla et bla et bla</t>
  </si>
  <si>
    <t>Navire d'escorte de la marine Canadienne à votre service. Tarif à l'heure seulement</t>
  </si>
  <si>
    <t>14/05/2013 17:20</t>
  </si>
  <si>
    <t>AutresInfos</t>
  </si>
  <si>
    <t>Aujourd'hui, rien de neuf</t>
  </si>
  <si>
    <t>N (514) 747-6521</t>
  </si>
  <si>
    <t>P (514) 626-2666 #5375</t>
  </si>
  <si>
    <t>N (514) 762-1182</t>
  </si>
  <si>
    <r>
      <t>Procédure :</t>
    </r>
    <r>
      <rPr>
        <b/>
        <sz val="11"/>
        <color theme="1"/>
        <rFont val="Calibri"/>
        <family val="2"/>
        <scheme val="minor"/>
      </rPr>
      <t xml:space="preserve"> Copier les données de la plage A2:A29 dans le fichier texte 'annonces.txt' puis exécuter l'application PHP qui le convertira en table 'annonces'.</t>
    </r>
  </si>
  <si>
    <r>
      <t>Procédure :</t>
    </r>
    <r>
      <rPr>
        <b/>
        <sz val="11"/>
        <color theme="1"/>
        <rFont val="Calibri"/>
        <family val="2"/>
        <scheme val="minor"/>
      </rPr>
      <t xml:space="preserve"> Copier les données de la plage A2:A7 dans le fichier texte 'categories.txt' puis exécuter l'application PHP qui le convertira en table 'categories'.</t>
    </r>
  </si>
  <si>
    <r>
      <t>Procédure :</t>
    </r>
    <r>
      <rPr>
        <b/>
        <sz val="11"/>
        <color theme="1"/>
        <rFont val="Calibri"/>
        <family val="2"/>
        <scheme val="minor"/>
      </rPr>
      <t xml:space="preserve"> Copier les données de la plage A2:A70 dans le fichier texte 'connexions.txt' puis exécuter l'application PHP qui le convertira en table 'connexions'.</t>
    </r>
  </si>
  <si>
    <t>09/05/2015 11:14</t>
  </si>
  <si>
    <t>helene.marie.brousseau@gmail.com</t>
  </si>
  <si>
    <t>lucille.marie.brousseau@gmail.com</t>
  </si>
  <si>
    <t>rejean.marie.brousseau@gmail.com</t>
  </si>
  <si>
    <t>jose.marie.brousseau@gmail.com</t>
  </si>
  <si>
    <t>louis.marie.brousseau@gmail.com</t>
  </si>
  <si>
    <t>Secret123</t>
  </si>
  <si>
    <t>christian2.marie.brousseau@gmail.com</t>
  </si>
  <si>
    <t>Hélène</t>
  </si>
  <si>
    <t>Réjean</t>
  </si>
  <si>
    <t>José</t>
  </si>
  <si>
    <t>Godin</t>
  </si>
  <si>
    <t>Gérald</t>
  </si>
  <si>
    <t>Christian</t>
  </si>
  <si>
    <t>Lucille</t>
  </si>
  <si>
    <t>Tremblay</t>
  </si>
  <si>
    <t>Jacques</t>
  </si>
  <si>
    <r>
      <t>Procédure :</t>
    </r>
    <r>
      <rPr>
        <b/>
        <sz val="11"/>
        <rFont val="Calibri"/>
        <family val="2"/>
        <scheme val="minor"/>
      </rPr>
      <t xml:space="preserve"> Copier les données de la plage A2:A16 dans le fichier texte 'utilisateurs.txt' puis exécuter l'application PHP qui le convertira en table 'utilisateurs'.</t>
    </r>
  </si>
  <si>
    <r>
      <t xml:space="preserve">Vous devrez crypter les mots de passe </t>
    </r>
    <r>
      <rPr>
        <b/>
        <sz val="11"/>
        <rFont val="Calibri"/>
        <family val="2"/>
        <scheme val="minor"/>
      </rPr>
      <t>Secret123</t>
    </r>
    <r>
      <rPr>
        <sz val="11"/>
        <rFont val="Calibri"/>
        <family val="2"/>
        <scheme val="minor"/>
      </rPr>
      <t xml:space="preserve"> et </t>
    </r>
    <r>
      <rPr>
        <b/>
        <sz val="11"/>
        <rFont val="Calibri"/>
        <family val="2"/>
        <scheme val="minor"/>
      </rPr>
      <t>12345</t>
    </r>
  </si>
  <si>
    <t>location.jpg</t>
  </si>
  <si>
    <t>recherche.png</t>
  </si>
  <si>
    <t>a-vendre.jpg</t>
  </si>
  <si>
    <t>a-donner.png</t>
  </si>
  <si>
    <t>service-offert.jpg</t>
  </si>
  <si>
    <t>aucune.jpg</t>
  </si>
  <si>
    <t>02/05/2017 23:56</t>
  </si>
  <si>
    <t>03/05/2017 00:21</t>
  </si>
  <si>
    <t>03/05/2017 19:54</t>
  </si>
  <si>
    <t>03/05/2017 19:59</t>
  </si>
  <si>
    <t>03/05/2017 20:07</t>
  </si>
  <si>
    <t>06/05/2017 09:48</t>
  </si>
  <si>
    <t>06/05/2017 23:44</t>
  </si>
  <si>
    <t>07/05/2017 09:37</t>
  </si>
  <si>
    <t>07/05/2017 09:58</t>
  </si>
  <si>
    <t>08/05/2017 01:14</t>
  </si>
  <si>
    <t>08/05/2017 01:26</t>
  </si>
  <si>
    <t>08/05/2017 02:47</t>
  </si>
  <si>
    <t>08/05/2017 17:28</t>
  </si>
  <si>
    <t>08/05/2017 17:34</t>
  </si>
  <si>
    <t>09/05/2017 14:12</t>
  </si>
  <si>
    <t>09/05/2017 16:50</t>
  </si>
  <si>
    <t>09/05/2017 16:55</t>
  </si>
  <si>
    <t>09/05/2017 17:15</t>
  </si>
  <si>
    <t>10/05/2017 02:20</t>
  </si>
  <si>
    <t>10/05/2017 19:44</t>
  </si>
  <si>
    <t>11/05/2017 07:33</t>
  </si>
  <si>
    <t>14/05/2017 08:32</t>
  </si>
  <si>
    <t>14/05/2017 10:54</t>
  </si>
  <si>
    <t>14/05/2017 11:04</t>
  </si>
  <si>
    <t>14/05/2017 17:15</t>
  </si>
  <si>
    <t>14/05/2017 21:43</t>
  </si>
  <si>
    <t>15/05/2017 18:49</t>
  </si>
  <si>
    <t>02/05/2017 23:20</t>
  </si>
  <si>
    <t>03/05/2017 00:26</t>
  </si>
  <si>
    <t>02/05/2017 23:25</t>
  </si>
  <si>
    <t>01/05/2017 00:00</t>
  </si>
  <si>
    <t>01/05/2017 07:47</t>
  </si>
  <si>
    <t>02/05/2017 01:17</t>
  </si>
  <si>
    <t>02/05/2017 04:55</t>
  </si>
  <si>
    <t>02/05/2017 05:25</t>
  </si>
  <si>
    <t>02/05/2017 13:52</t>
  </si>
  <si>
    <t>02/05/2017 14:08</t>
  </si>
  <si>
    <t>02/05/2017 23:15</t>
  </si>
  <si>
    <t>03/05/2017 01:04</t>
  </si>
  <si>
    <t>03/05/2017 19:52</t>
  </si>
  <si>
    <t>03/05/2017 20:55</t>
  </si>
  <si>
    <t>04/05/2017 10:00</t>
  </si>
  <si>
    <t>04/05/2017 16:26</t>
  </si>
  <si>
    <t>05/05/2017 08:25</t>
  </si>
  <si>
    <t>05/05/2017 13:00</t>
  </si>
  <si>
    <t>05/05/2017 14:27</t>
  </si>
  <si>
    <t>05/05/2017 14:47</t>
  </si>
  <si>
    <t>06/05/2017 09:46</t>
  </si>
  <si>
    <t>06/05/2017 23:40</t>
  </si>
  <si>
    <t>07/05/2017 04:09</t>
  </si>
  <si>
    <t>07/05/2017 06:03</t>
  </si>
  <si>
    <t>07/05/2017 06:49</t>
  </si>
  <si>
    <t>07/05/2017 09:36</t>
  </si>
  <si>
    <t>08/05/2017 01:10</t>
  </si>
  <si>
    <t>08/05/2017 05:31</t>
  </si>
  <si>
    <t>08/05/2017 07:16</t>
  </si>
  <si>
    <t>08/05/2017 09:03</t>
  </si>
  <si>
    <t>08/05/2017 13:27</t>
  </si>
  <si>
    <t>08/05/2017 14:12</t>
  </si>
  <si>
    <t>08/05/2017 14:38</t>
  </si>
  <si>
    <t>08/05/2017 15:49</t>
  </si>
  <si>
    <t>08/05/2017 16:10</t>
  </si>
  <si>
    <t>08/05/2017 16:22</t>
  </si>
  <si>
    <t>08/05/2017 17:24</t>
  </si>
  <si>
    <t>08/05/2017 17:55</t>
  </si>
  <si>
    <t>08/05/2017 19:24</t>
  </si>
  <si>
    <t>09/05/2017 01:15</t>
  </si>
  <si>
    <t>09/05/2017 14:06</t>
  </si>
  <si>
    <t>09/05/2017 16:35</t>
  </si>
  <si>
    <t>09/05/2017 18:56</t>
  </si>
  <si>
    <t>09/05/2017 20:07</t>
  </si>
  <si>
    <t>09/05/2017 21:00</t>
  </si>
  <si>
    <t>09/05/2017 21:48</t>
  </si>
  <si>
    <t>10/05/2017 02:17</t>
  </si>
  <si>
    <t>10/05/2017 05:22</t>
  </si>
  <si>
    <t>10/05/2017 19:34</t>
  </si>
  <si>
    <t>10/05/2017 19:41</t>
  </si>
  <si>
    <t>11/05/2017 00:37</t>
  </si>
  <si>
    <t>11/05/2017 04:35</t>
  </si>
  <si>
    <t>11/05/2017 07:28</t>
  </si>
  <si>
    <t>11/05/2017 09:59</t>
  </si>
  <si>
    <t>11/05/2017 16:10</t>
  </si>
  <si>
    <t>11/05/2017 23:40</t>
  </si>
  <si>
    <t>12/05/2017 19:19</t>
  </si>
  <si>
    <t>13/05/2017 03:24</t>
  </si>
  <si>
    <t>13/05/2017 18:16</t>
  </si>
  <si>
    <t>13/05/2017 20:48</t>
  </si>
  <si>
    <t>13/05/2017 22:12</t>
  </si>
  <si>
    <t>14/05/2017 08:20</t>
  </si>
  <si>
    <t>14/05/2017 09:26</t>
  </si>
  <si>
    <t>14/05/2017 10:49</t>
  </si>
  <si>
    <t>14/05/2017 15:19</t>
  </si>
  <si>
    <t>14/05/2017 17:10</t>
  </si>
  <si>
    <t>14/05/2017 17:14</t>
  </si>
  <si>
    <t>14/05/2017 21:28</t>
  </si>
  <si>
    <t>14/05/2017 22:04</t>
  </si>
  <si>
    <t>15/05/2017 03:34</t>
  </si>
  <si>
    <t>15/05/2017 05:33</t>
  </si>
  <si>
    <t>15/05/2017 10:48</t>
  </si>
  <si>
    <t>15/05/2017 12:48</t>
  </si>
  <si>
    <t>15/05/2017 18:41</t>
  </si>
  <si>
    <t>01/01/2017 00:00</t>
  </si>
  <si>
    <t>01/01/2017 00:01</t>
  </si>
  <si>
    <t>15/01/2017 00:02</t>
  </si>
  <si>
    <t>01/02/2017 00:03</t>
  </si>
  <si>
    <t>15/02/2017 00:04</t>
  </si>
  <si>
    <t>01/03/2017 00:05</t>
  </si>
  <si>
    <t>01/05/2017 07:45</t>
  </si>
  <si>
    <t>01/05/2017 09:21</t>
  </si>
  <si>
    <t>02/05/2017 07:34</t>
  </si>
  <si>
    <t>02/05/2017 11:29</t>
  </si>
  <si>
    <t>03/05/2017 18:43</t>
  </si>
  <si>
    <t>04/05/2017 10:20</t>
  </si>
  <si>
    <t>07/05/2017 10:12</t>
  </si>
  <si>
    <t>08/05/2017 14:31</t>
  </si>
  <si>
    <t>09/05/2017 00:06</t>
  </si>
  <si>
    <t>cgodin@lmbrousseau.ca</t>
  </si>
  <si>
    <t>t.est1@lmbrousseau.ca</t>
  </si>
  <si>
    <t>t.est2@lmbrousseau.ca</t>
  </si>
  <si>
    <t>t.est3@lmbrousseau.ca</t>
  </si>
  <si>
    <t>t.est4@lmbrousseau.ca</t>
  </si>
  <si>
    <t>t.est5@lmbrousseau.ca</t>
  </si>
  <si>
    <t>pierre.legendre@lmbrousseau.ca</t>
  </si>
  <si>
    <t>jacques.tremblay@lmbrousseau.ca</t>
  </si>
  <si>
    <t>t.est6@lmbrousseau.ca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</si>
</sst>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Palatino Linotype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Palatino Linotype"/>
      <family val="1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2" borderId="1" xfId="0" applyFill="1" applyBorder="1"/>
    <xf numFmtId="0" fontId="2" fillId="0" borderId="1" xfId="0" applyFont="1" applyBorder="1"/>
    <xf numFmtId="0" fontId="0" fillId="2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3" xfId="0" applyBorder="1"/>
    <xf numFmtId="0" fontId="0" fillId="0" borderId="0" xfId="0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/>
    <xf numFmtId="0" fontId="2" fillId="3" borderId="1" xfId="0" applyFont="1" applyFill="1" applyBorder="1"/>
    <xf numFmtId="0" fontId="2" fillId="3" borderId="1" xfId="0" quotePrefix="1" applyFont="1" applyFill="1" applyBorder="1"/>
    <xf numFmtId="0" fontId="2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22" fontId="2" fillId="3" borderId="1" xfId="0" quotePrefix="1" applyNumberFormat="1" applyFont="1" applyFill="1" applyBorder="1"/>
    <xf numFmtId="0" fontId="2" fillId="3" borderId="0" xfId="0" applyFont="1" applyFill="1"/>
    <xf numFmtId="0" fontId="2" fillId="3" borderId="2" xfId="0" applyFont="1" applyFill="1" applyBorder="1"/>
    <xf numFmtId="0" fontId="2" fillId="3" borderId="2" xfId="0" quotePrefix="1" applyFont="1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5" fillId="3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16</xdr:row>
      <xdr:rowOff>66675</xdr:rowOff>
    </xdr:from>
    <xdr:to>
      <xdr:col>4</xdr:col>
      <xdr:colOff>590550</xdr:colOff>
      <xdr:row>18</xdr:row>
      <xdr:rowOff>0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H="1" flipV="1">
          <a:off x="3667125" y="3114675"/>
          <a:ext cx="9525" cy="3143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1066800</xdr:colOff>
      <xdr:row>16</xdr:row>
      <xdr:rowOff>7620</xdr:rowOff>
    </xdr:from>
    <xdr:to>
      <xdr:col>0</xdr:col>
      <xdr:colOff>1737360</xdr:colOff>
      <xdr:row>19</xdr:row>
      <xdr:rowOff>28575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 flipV="1">
          <a:off x="1066800" y="2933700"/>
          <a:ext cx="670560" cy="56959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tabSelected="1" workbookViewId="0"/>
  </sheetViews>
  <sheetFormatPr baseColWidth="10" defaultRowHeight="15" x14ac:dyDescent="0.25"/>
  <cols>
    <col min="1" max="1" width="206.5703125" bestFit="1" customWidth="1"/>
    <col min="2" max="2" width="4.28515625" style="10" customWidth="1"/>
    <col min="4" max="4" width="12.85546875" bestFit="1" customWidth="1"/>
    <col min="5" max="5" width="15.7109375" bestFit="1" customWidth="1"/>
    <col min="6" max="6" width="9.5703125" bestFit="1" customWidth="1"/>
    <col min="7" max="7" width="18.85546875" bestFit="1" customWidth="1"/>
    <col min="8" max="8" width="124.85546875" customWidth="1"/>
    <col min="9" max="9" width="9.5703125" style="8" customWidth="1"/>
    <col min="10" max="10" width="37.140625" bestFit="1" customWidth="1"/>
    <col min="11" max="11" width="15.7109375" bestFit="1" customWidth="1"/>
    <col min="12" max="12" width="4.42578125" bestFit="1" customWidth="1"/>
    <col min="13" max="13" width="3.28515625" customWidth="1"/>
  </cols>
  <sheetData>
    <row r="1" spans="1:12" x14ac:dyDescent="0.25">
      <c r="A1" s="11" t="s">
        <v>26</v>
      </c>
      <c r="B1" s="22"/>
      <c r="C1" s="5" t="s">
        <v>27</v>
      </c>
      <c r="D1" s="5" t="s">
        <v>0</v>
      </c>
      <c r="E1" s="5" t="s">
        <v>28</v>
      </c>
      <c r="F1" s="5" t="s">
        <v>29</v>
      </c>
      <c r="G1" s="5" t="s">
        <v>30</v>
      </c>
      <c r="H1" s="5" t="s">
        <v>31</v>
      </c>
      <c r="I1" s="7" t="s">
        <v>32</v>
      </c>
      <c r="J1" s="5" t="s">
        <v>33</v>
      </c>
      <c r="K1" s="5" t="s">
        <v>34</v>
      </c>
      <c r="L1" s="5" t="s">
        <v>35</v>
      </c>
    </row>
    <row r="2" spans="1:12" x14ac:dyDescent="0.25">
      <c r="A2" s="25" t="str">
        <f>C2&amp;";"&amp;D2&amp;";"&amp;TEXT(E2, "aaaa-mm-jj hh:mm")&amp;";"&amp;F2&amp;";"&amp;G2&amp;";"&amp;H2&amp;";"&amp;I2&amp;";"&amp;J2&amp;";"&amp;TEXT(K2,"aaaa-mm-jj hh:mm")&amp;";"&amp;L2</f>
        <v>1;10;02/05/2017 23:20;1;Bateau de croisière;Location de ce superbe bateau de croisière. Vous pouvez louer à la journée, à la semaine et au mois. (Le prix de location est à la journée.);50000;imagesCA1730JP.jpg;02/05/2017 23:25;1</v>
      </c>
      <c r="B2" s="9"/>
      <c r="C2" s="13">
        <v>1</v>
      </c>
      <c r="D2" s="13">
        <v>10</v>
      </c>
      <c r="E2" s="14" t="s">
        <v>137</v>
      </c>
      <c r="F2" s="13">
        <v>1</v>
      </c>
      <c r="G2" s="13" t="s">
        <v>67</v>
      </c>
      <c r="H2" s="13" t="s">
        <v>68</v>
      </c>
      <c r="I2" s="15">
        <v>50000</v>
      </c>
      <c r="J2" s="13" t="s">
        <v>61</v>
      </c>
      <c r="K2" s="14" t="s">
        <v>139</v>
      </c>
      <c r="L2" s="13">
        <v>1</v>
      </c>
    </row>
    <row r="3" spans="1:12" x14ac:dyDescent="0.25">
      <c r="A3" s="25" t="str">
        <f t="shared" ref="A3:A29" si="0">C3&amp;";"&amp;D3&amp;";"&amp;TEXT(E3, "aaaa-mm-jj hh:mm")&amp;";"&amp;F3&amp;";"&amp;G3&amp;";"&amp;H3&amp;";"&amp;I3&amp;";"&amp;J3&amp;";"&amp;TEXT(K3,"aaaa-mm-jj hh:mm")&amp;";"&amp;L3</f>
        <v>2;10;02/05/2017 23:56;2;Recherche torpille;Je recherche une torpille de marque EuroTorp. De préférence, n'ayant jamais encore servi ! (Prix à discuter);;586.jpg;02/05/2017 23:56;1</v>
      </c>
      <c r="B3" s="9"/>
      <c r="C3" s="13">
        <v>2</v>
      </c>
      <c r="D3" s="13">
        <v>10</v>
      </c>
      <c r="E3" s="14" t="s">
        <v>110</v>
      </c>
      <c r="F3" s="13">
        <v>2</v>
      </c>
      <c r="G3" s="13" t="s">
        <v>69</v>
      </c>
      <c r="H3" s="13" t="s">
        <v>70</v>
      </c>
      <c r="I3" s="15"/>
      <c r="J3" s="13" t="s">
        <v>62</v>
      </c>
      <c r="K3" s="13" t="str">
        <f>E3</f>
        <v>02/05/2017 23:56</v>
      </c>
      <c r="L3" s="13">
        <v>1</v>
      </c>
    </row>
    <row r="4" spans="1:12" ht="16.5" x14ac:dyDescent="0.3">
      <c r="A4" s="25" t="str">
        <f t="shared" si="0"/>
        <v>3;10;03/05/2017 00:21;3;Fusée Saturn 5;Fusée Saturn 5 à vendre. Ne date que de 40 ans. À permis d'envoyer trois capsules Appolo dans l'espace intersidéral. Une aubaine ! ;99999.99;saturn_5_pic.jpg;03/05/2017 00:26;1</v>
      </c>
      <c r="B4" s="9"/>
      <c r="C4" s="13">
        <v>3</v>
      </c>
      <c r="D4" s="13">
        <v>10</v>
      </c>
      <c r="E4" s="14" t="s">
        <v>111</v>
      </c>
      <c r="F4" s="13">
        <v>3</v>
      </c>
      <c r="G4" s="13" t="s">
        <v>63</v>
      </c>
      <c r="H4" s="13" t="s">
        <v>66</v>
      </c>
      <c r="I4" s="16" t="s">
        <v>65</v>
      </c>
      <c r="J4" s="13" t="s">
        <v>60</v>
      </c>
      <c r="K4" s="14" t="s">
        <v>138</v>
      </c>
      <c r="L4" s="13">
        <v>1</v>
      </c>
    </row>
    <row r="5" spans="1:12" x14ac:dyDescent="0.25">
      <c r="A5" s="25" t="str">
        <f t="shared" si="0"/>
        <v>4;11;03/05/2017 19:54;1;Location2;;220;location.jpg;03/05/2017 19:54;1</v>
      </c>
      <c r="B5" s="9"/>
      <c r="C5" s="13">
        <v>4</v>
      </c>
      <c r="D5" s="13">
        <v>11</v>
      </c>
      <c r="E5" s="14" t="s">
        <v>112</v>
      </c>
      <c r="F5" s="13">
        <v>1</v>
      </c>
      <c r="G5" s="13" t="s">
        <v>46</v>
      </c>
      <c r="H5" s="13"/>
      <c r="I5" s="15">
        <v>220</v>
      </c>
      <c r="J5" s="13" t="s">
        <v>104</v>
      </c>
      <c r="K5" s="13" t="str">
        <f t="shared" ref="K5:K29" si="1">E5</f>
        <v>03/05/2017 19:54</v>
      </c>
      <c r="L5" s="13">
        <v>1</v>
      </c>
    </row>
    <row r="6" spans="1:12" x14ac:dyDescent="0.25">
      <c r="A6" s="25" t="str">
        <f t="shared" si="0"/>
        <v>5;11;03/05/2017 19:59;2;Recherche2;;;recherche.png;03/05/2017 19:59;1</v>
      </c>
      <c r="B6" s="9"/>
      <c r="C6" s="13">
        <v>5</v>
      </c>
      <c r="D6" s="13">
        <v>11</v>
      </c>
      <c r="E6" s="14" t="s">
        <v>113</v>
      </c>
      <c r="F6" s="13">
        <v>2</v>
      </c>
      <c r="G6" s="13" t="s">
        <v>52</v>
      </c>
      <c r="H6" s="13"/>
      <c r="I6" s="17"/>
      <c r="J6" s="13" t="s">
        <v>105</v>
      </c>
      <c r="K6" s="13" t="str">
        <f t="shared" si="1"/>
        <v>03/05/2017 19:59</v>
      </c>
      <c r="L6" s="13">
        <v>1</v>
      </c>
    </row>
    <row r="7" spans="1:12" x14ac:dyDescent="0.25">
      <c r="A7" s="25" t="str">
        <f t="shared" si="0"/>
        <v>6;11;03/05/2017 20:07;3;À Vendre2;;120;a-vendre.jpg;03/05/2017 20:07;1</v>
      </c>
      <c r="B7" s="9"/>
      <c r="C7" s="13">
        <v>6</v>
      </c>
      <c r="D7" s="13">
        <v>11</v>
      </c>
      <c r="E7" s="14" t="s">
        <v>114</v>
      </c>
      <c r="F7" s="13">
        <v>3</v>
      </c>
      <c r="G7" s="13" t="s">
        <v>39</v>
      </c>
      <c r="H7" s="13"/>
      <c r="I7" s="15">
        <v>120</v>
      </c>
      <c r="J7" s="13" t="s">
        <v>106</v>
      </c>
      <c r="K7" s="13" t="str">
        <f t="shared" si="1"/>
        <v>03/05/2017 20:07</v>
      </c>
      <c r="L7" s="13">
        <v>1</v>
      </c>
    </row>
    <row r="8" spans="1:12" x14ac:dyDescent="0.25">
      <c r="A8" s="25" t="str">
        <f t="shared" si="0"/>
        <v>7;9;06/05/2017 09:48;1;Location3;;230;location.jpg;06/05/2017 09:48;1</v>
      </c>
      <c r="B8" s="9"/>
      <c r="C8" s="13">
        <v>7</v>
      </c>
      <c r="D8" s="13">
        <v>9</v>
      </c>
      <c r="E8" s="14" t="s">
        <v>115</v>
      </c>
      <c r="F8" s="13">
        <v>1</v>
      </c>
      <c r="G8" s="13" t="s">
        <v>47</v>
      </c>
      <c r="H8" s="13"/>
      <c r="I8" s="15">
        <v>230</v>
      </c>
      <c r="J8" s="13" t="s">
        <v>104</v>
      </c>
      <c r="K8" s="13" t="str">
        <f t="shared" si="1"/>
        <v>06/05/2017 09:48</v>
      </c>
      <c r="L8" s="13">
        <v>1</v>
      </c>
    </row>
    <row r="9" spans="1:12" x14ac:dyDescent="0.25">
      <c r="A9" s="25" t="str">
        <f t="shared" si="0"/>
        <v>8;9;06/05/2017 23:44;2;Recherche3;;;recherche.png;06/05/2017 23:44;1</v>
      </c>
      <c r="B9" s="9"/>
      <c r="C9" s="13">
        <v>8</v>
      </c>
      <c r="D9" s="13">
        <v>9</v>
      </c>
      <c r="E9" s="14" t="s">
        <v>116</v>
      </c>
      <c r="F9" s="13">
        <v>2</v>
      </c>
      <c r="G9" s="13" t="s">
        <v>53</v>
      </c>
      <c r="H9" s="13"/>
      <c r="I9" s="15"/>
      <c r="J9" s="13" t="s">
        <v>105</v>
      </c>
      <c r="K9" s="13" t="str">
        <f t="shared" si="1"/>
        <v>06/05/2017 23:44</v>
      </c>
      <c r="L9" s="13">
        <v>1</v>
      </c>
    </row>
    <row r="10" spans="1:12" x14ac:dyDescent="0.25">
      <c r="A10" s="25" t="str">
        <f t="shared" si="0"/>
        <v>9;11;07/05/2017 09:37;4;Lion à donner;Gentil lion adulte de 200 kilos à donner. OK, il n'a pas l'air de cela sur la photo, mais fiez-vous sur moi, il vous adorera (en sauce).;0;lion5gf.gif;07/05/2017 09:37;1</v>
      </c>
      <c r="B10" s="9"/>
      <c r="C10" s="13">
        <v>9</v>
      </c>
      <c r="D10" s="13">
        <v>11</v>
      </c>
      <c r="E10" s="14" t="s">
        <v>117</v>
      </c>
      <c r="F10" s="13">
        <v>4</v>
      </c>
      <c r="G10" s="13" t="s">
        <v>64</v>
      </c>
      <c r="H10" s="13" t="s">
        <v>73</v>
      </c>
      <c r="I10" s="15">
        <v>0</v>
      </c>
      <c r="J10" s="13" t="s">
        <v>59</v>
      </c>
      <c r="K10" s="13" t="str">
        <f t="shared" si="1"/>
        <v>07/05/2017 09:37</v>
      </c>
      <c r="L10" s="13">
        <v>1</v>
      </c>
    </row>
    <row r="11" spans="1:12" x14ac:dyDescent="0.25">
      <c r="A11" s="25" t="str">
        <f t="shared" si="0"/>
        <v>10;11;07/05/2017 09:58;5;Service d'escorte;Navire d'escorte de la marine Canadienne à votre service. Tarif à l'heure seulement;25000;AFP_080918fregate-pirate-escorte_8.jpg;07/05/2017 09:58;1</v>
      </c>
      <c r="B11" s="9"/>
      <c r="C11" s="13">
        <v>10</v>
      </c>
      <c r="D11" s="13">
        <v>11</v>
      </c>
      <c r="E11" s="14" t="s">
        <v>118</v>
      </c>
      <c r="F11" s="13">
        <v>5</v>
      </c>
      <c r="G11" s="13" t="s">
        <v>71</v>
      </c>
      <c r="H11" s="13" t="s">
        <v>75</v>
      </c>
      <c r="I11" s="15">
        <v>25000</v>
      </c>
      <c r="J11" s="13" t="s">
        <v>72</v>
      </c>
      <c r="K11" s="13" t="str">
        <f t="shared" si="1"/>
        <v>07/05/2017 09:58</v>
      </c>
      <c r="L11" s="13">
        <v>1</v>
      </c>
    </row>
    <row r="12" spans="1:12" x14ac:dyDescent="0.25">
      <c r="A12" s="25" t="str">
        <f t="shared" si="0"/>
        <v>11;13;08/05/2017 01:14;1;Location4;;240;location.jpg;08/05/2017 01:14;1</v>
      </c>
      <c r="B12" s="9"/>
      <c r="C12" s="13">
        <v>11</v>
      </c>
      <c r="D12" s="13">
        <v>13</v>
      </c>
      <c r="E12" s="14" t="s">
        <v>119</v>
      </c>
      <c r="F12" s="13">
        <v>1</v>
      </c>
      <c r="G12" s="13" t="s">
        <v>48</v>
      </c>
      <c r="H12" s="13"/>
      <c r="I12" s="15">
        <v>240</v>
      </c>
      <c r="J12" s="13" t="s">
        <v>104</v>
      </c>
      <c r="K12" s="13" t="str">
        <f t="shared" si="1"/>
        <v>08/05/2017 01:14</v>
      </c>
      <c r="L12" s="13">
        <v>1</v>
      </c>
    </row>
    <row r="13" spans="1:12" x14ac:dyDescent="0.25">
      <c r="A13" s="25" t="str">
        <f t="shared" si="0"/>
        <v>12;13;08/05/2017 01:26;2;Recherche4;;;recherche.png;08/05/2017 01:26;1</v>
      </c>
      <c r="B13" s="9"/>
      <c r="C13" s="13">
        <v>12</v>
      </c>
      <c r="D13" s="13">
        <v>13</v>
      </c>
      <c r="E13" s="14" t="s">
        <v>120</v>
      </c>
      <c r="F13" s="13">
        <v>2</v>
      </c>
      <c r="G13" s="13" t="s">
        <v>54</v>
      </c>
      <c r="H13" s="13"/>
      <c r="I13" s="15"/>
      <c r="J13" s="13" t="s">
        <v>105</v>
      </c>
      <c r="K13" s="13" t="str">
        <f t="shared" si="1"/>
        <v>08/05/2017 01:26</v>
      </c>
      <c r="L13" s="13">
        <v>1</v>
      </c>
    </row>
    <row r="14" spans="1:12" x14ac:dyDescent="0.25">
      <c r="A14" s="25" t="str">
        <f t="shared" si="0"/>
        <v>13;13;08/05/2017 02:47;3;À Vendre3;;130;a-vendre.jpg;08/05/2017 02:47;1</v>
      </c>
      <c r="B14" s="9"/>
      <c r="C14" s="13">
        <v>13</v>
      </c>
      <c r="D14" s="13">
        <v>13</v>
      </c>
      <c r="E14" s="14" t="s">
        <v>121</v>
      </c>
      <c r="F14" s="13">
        <v>3</v>
      </c>
      <c r="G14" s="13" t="s">
        <v>40</v>
      </c>
      <c r="H14" s="13"/>
      <c r="I14" s="15">
        <v>130</v>
      </c>
      <c r="J14" s="13" t="s">
        <v>106</v>
      </c>
      <c r="K14" s="13" t="str">
        <f t="shared" si="1"/>
        <v>08/05/2017 02:47</v>
      </c>
      <c r="L14" s="13">
        <v>1</v>
      </c>
    </row>
    <row r="15" spans="1:12" x14ac:dyDescent="0.25">
      <c r="A15" s="25" t="str">
        <f t="shared" si="0"/>
        <v>14;14;08/05/2017 17:28;1;Location5;;250;location.jpg;08/05/2017 17:28;1</v>
      </c>
      <c r="B15" s="9"/>
      <c r="C15" s="13">
        <v>14</v>
      </c>
      <c r="D15" s="13">
        <v>14</v>
      </c>
      <c r="E15" s="14" t="s">
        <v>122</v>
      </c>
      <c r="F15" s="13">
        <v>1</v>
      </c>
      <c r="G15" s="13" t="s">
        <v>49</v>
      </c>
      <c r="H15" s="13"/>
      <c r="I15" s="15">
        <v>250</v>
      </c>
      <c r="J15" s="13" t="s">
        <v>104</v>
      </c>
      <c r="K15" s="13" t="str">
        <f t="shared" si="1"/>
        <v>08/05/2017 17:28</v>
      </c>
      <c r="L15" s="13">
        <v>1</v>
      </c>
    </row>
    <row r="16" spans="1:12" x14ac:dyDescent="0.25">
      <c r="A16" s="25" t="str">
        <f t="shared" si="0"/>
        <v>15;14;08/05/2017 17:34;2;Recherche5;;;recherche.png;08/05/2017 17:34;1</v>
      </c>
      <c r="B16" s="9"/>
      <c r="C16" s="13">
        <v>15</v>
      </c>
      <c r="D16" s="13">
        <v>14</v>
      </c>
      <c r="E16" s="14" t="s">
        <v>123</v>
      </c>
      <c r="F16" s="13">
        <v>2</v>
      </c>
      <c r="G16" s="13" t="s">
        <v>55</v>
      </c>
      <c r="H16" s="13"/>
      <c r="I16" s="15"/>
      <c r="J16" s="13" t="s">
        <v>105</v>
      </c>
      <c r="K16" s="13" t="str">
        <f t="shared" si="1"/>
        <v>08/05/2017 17:34</v>
      </c>
      <c r="L16" s="13">
        <v>1</v>
      </c>
    </row>
    <row r="17" spans="1:12" x14ac:dyDescent="0.25">
      <c r="A17" s="25" t="str">
        <f t="shared" si="0"/>
        <v>16;10;09/05/2017 14:12;4;À donner2;;0;a-donner.png;09/05/2017 14:12;0</v>
      </c>
      <c r="B17" s="9"/>
      <c r="C17" s="13">
        <v>16</v>
      </c>
      <c r="D17" s="13">
        <v>10</v>
      </c>
      <c r="E17" s="14" t="s">
        <v>124</v>
      </c>
      <c r="F17" s="13">
        <v>4</v>
      </c>
      <c r="G17" s="13" t="s">
        <v>36</v>
      </c>
      <c r="H17" s="13"/>
      <c r="I17" s="15">
        <v>0</v>
      </c>
      <c r="J17" s="13" t="s">
        <v>107</v>
      </c>
      <c r="K17" s="13" t="str">
        <f t="shared" si="1"/>
        <v>09/05/2017 14:12</v>
      </c>
      <c r="L17" s="13">
        <v>0</v>
      </c>
    </row>
    <row r="18" spans="1:12" x14ac:dyDescent="0.25">
      <c r="A18" s="25" t="str">
        <f t="shared" si="0"/>
        <v>17;13;09/05/2017 16:50;4;À donner3;;0;a-donner.png;09/05/2017 16:50;1</v>
      </c>
      <c r="B18" s="9"/>
      <c r="C18" s="13">
        <v>17</v>
      </c>
      <c r="D18" s="13">
        <v>13</v>
      </c>
      <c r="E18" s="14" t="s">
        <v>125</v>
      </c>
      <c r="F18" s="13">
        <v>4</v>
      </c>
      <c r="G18" s="13" t="s">
        <v>37</v>
      </c>
      <c r="H18" s="13"/>
      <c r="I18" s="15">
        <v>0</v>
      </c>
      <c r="J18" s="13" t="s">
        <v>107</v>
      </c>
      <c r="K18" s="13" t="str">
        <f t="shared" si="1"/>
        <v>09/05/2017 16:50</v>
      </c>
      <c r="L18" s="13">
        <v>1</v>
      </c>
    </row>
    <row r="19" spans="1:12" x14ac:dyDescent="0.25">
      <c r="A19" s="25" t="str">
        <f t="shared" si="0"/>
        <v>18;13;09/05/2017 16:55;5;Service offert2;;320;service-offert.jpg;09/05/2017 16:55;1</v>
      </c>
      <c r="B19" s="9"/>
      <c r="C19" s="13">
        <v>18</v>
      </c>
      <c r="D19" s="13">
        <v>13</v>
      </c>
      <c r="E19" s="14" t="s">
        <v>126</v>
      </c>
      <c r="F19" s="13">
        <v>5</v>
      </c>
      <c r="G19" s="13" t="s">
        <v>57</v>
      </c>
      <c r="H19" s="13"/>
      <c r="I19" s="15">
        <v>320</v>
      </c>
      <c r="J19" s="13" t="s">
        <v>108</v>
      </c>
      <c r="K19" s="13" t="str">
        <f t="shared" si="1"/>
        <v>09/05/2017 16:55</v>
      </c>
      <c r="L19" s="13">
        <v>1</v>
      </c>
    </row>
    <row r="20" spans="1:12" x14ac:dyDescent="0.25">
      <c r="A20" s="25" t="str">
        <f t="shared" si="0"/>
        <v>19;13;09/05/2017 17:15;6;Autre1;Autre1 et bla et bla et bla et bla;10;aucune.jpg;09/05/2017 17:15;1</v>
      </c>
      <c r="B20" s="9"/>
      <c r="C20" s="13">
        <v>19</v>
      </c>
      <c r="D20" s="13">
        <v>13</v>
      </c>
      <c r="E20" s="14" t="s">
        <v>127</v>
      </c>
      <c r="F20" s="13">
        <v>6</v>
      </c>
      <c r="G20" s="13" t="s">
        <v>44</v>
      </c>
      <c r="H20" s="13" t="s">
        <v>74</v>
      </c>
      <c r="I20" s="15">
        <v>10</v>
      </c>
      <c r="J20" s="13" t="s">
        <v>109</v>
      </c>
      <c r="K20" s="13" t="str">
        <f t="shared" si="1"/>
        <v>09/05/2017 17:15</v>
      </c>
      <c r="L20" s="13">
        <v>1</v>
      </c>
    </row>
    <row r="21" spans="1:12" x14ac:dyDescent="0.25">
      <c r="A21" s="25" t="str">
        <f t="shared" si="0"/>
        <v>20;14;10/05/2017 02:20;3;À Vendre4;;140;a-vendre.jpg;10/05/2017 02:20;1</v>
      </c>
      <c r="B21" s="9"/>
      <c r="C21" s="13">
        <v>20</v>
      </c>
      <c r="D21" s="13">
        <v>14</v>
      </c>
      <c r="E21" s="14" t="s">
        <v>128</v>
      </c>
      <c r="F21" s="13">
        <v>3</v>
      </c>
      <c r="G21" s="13" t="s">
        <v>41</v>
      </c>
      <c r="H21" s="13"/>
      <c r="I21" s="15">
        <v>140</v>
      </c>
      <c r="J21" s="13" t="s">
        <v>106</v>
      </c>
      <c r="K21" s="13" t="str">
        <f t="shared" si="1"/>
        <v>10/05/2017 02:20</v>
      </c>
      <c r="L21" s="13">
        <v>1</v>
      </c>
    </row>
    <row r="22" spans="1:12" x14ac:dyDescent="0.25">
      <c r="A22" s="25" t="str">
        <f t="shared" si="0"/>
        <v>21;14;10/05/2017 19:44;3;À Vendre5;;150;a-vendre.jpg;10/05/2017 19:44;1</v>
      </c>
      <c r="B22" s="9"/>
      <c r="C22" s="13">
        <v>21</v>
      </c>
      <c r="D22" s="13">
        <v>14</v>
      </c>
      <c r="E22" s="14" t="s">
        <v>129</v>
      </c>
      <c r="F22" s="13">
        <v>3</v>
      </c>
      <c r="G22" s="13" t="s">
        <v>42</v>
      </c>
      <c r="H22" s="13"/>
      <c r="I22" s="15">
        <v>150</v>
      </c>
      <c r="J22" s="13" t="s">
        <v>106</v>
      </c>
      <c r="K22" s="13" t="str">
        <f t="shared" si="1"/>
        <v>10/05/2017 19:44</v>
      </c>
      <c r="L22" s="13">
        <v>1</v>
      </c>
    </row>
    <row r="23" spans="1:12" x14ac:dyDescent="0.25">
      <c r="A23" s="25" t="str">
        <f t="shared" si="0"/>
        <v>22;8;11/05/2017 07:33;1;Location6;;260;location.jpg;11/05/2017 07:33;1</v>
      </c>
      <c r="B23" s="9"/>
      <c r="C23" s="13">
        <v>22</v>
      </c>
      <c r="D23" s="13">
        <v>8</v>
      </c>
      <c r="E23" s="14" t="s">
        <v>130</v>
      </c>
      <c r="F23" s="13">
        <v>1</v>
      </c>
      <c r="G23" s="13" t="s">
        <v>50</v>
      </c>
      <c r="H23" s="13"/>
      <c r="I23" s="15">
        <v>260</v>
      </c>
      <c r="J23" s="13" t="s">
        <v>104</v>
      </c>
      <c r="K23" s="13" t="str">
        <f t="shared" si="1"/>
        <v>11/05/2017 07:33</v>
      </c>
      <c r="L23" s="13">
        <v>1</v>
      </c>
    </row>
    <row r="24" spans="1:12" x14ac:dyDescent="0.25">
      <c r="A24" s="25" t="str">
        <f t="shared" si="0"/>
        <v>23;14;14/05/2017 08:32;4;À donner4;;0;a-donner.png;14/05/2017 08:32;1</v>
      </c>
      <c r="B24" s="9"/>
      <c r="C24" s="13">
        <v>23</v>
      </c>
      <c r="D24" s="13">
        <v>14</v>
      </c>
      <c r="E24" s="14" t="s">
        <v>131</v>
      </c>
      <c r="F24" s="13">
        <v>4</v>
      </c>
      <c r="G24" s="13" t="s">
        <v>38</v>
      </c>
      <c r="H24" s="13"/>
      <c r="I24" s="15">
        <v>0</v>
      </c>
      <c r="J24" s="13" t="s">
        <v>107</v>
      </c>
      <c r="K24" s="13" t="str">
        <f t="shared" si="1"/>
        <v>14/05/2017 08:32</v>
      </c>
      <c r="L24" s="13">
        <v>1</v>
      </c>
    </row>
    <row r="25" spans="1:12" x14ac:dyDescent="0.25">
      <c r="A25" s="25" t="str">
        <f t="shared" si="0"/>
        <v>24;14;14/05/2017 10:54;5;Service offert3;;330;service-offert.jpg;14/05/2017 10:54;1</v>
      </c>
      <c r="B25" s="9"/>
      <c r="C25" s="13">
        <v>24</v>
      </c>
      <c r="D25" s="13">
        <v>14</v>
      </c>
      <c r="E25" s="14" t="s">
        <v>132</v>
      </c>
      <c r="F25" s="13">
        <v>5</v>
      </c>
      <c r="G25" s="13" t="s">
        <v>58</v>
      </c>
      <c r="H25" s="13"/>
      <c r="I25" s="15">
        <v>330</v>
      </c>
      <c r="J25" s="13" t="s">
        <v>108</v>
      </c>
      <c r="K25" s="13" t="str">
        <f t="shared" si="1"/>
        <v>14/05/2017 10:54</v>
      </c>
      <c r="L25" s="13">
        <v>1</v>
      </c>
    </row>
    <row r="26" spans="1:12" x14ac:dyDescent="0.25">
      <c r="A26" s="25" t="str">
        <f t="shared" si="0"/>
        <v>25;14;14/05/2017 11:04;6;Autre2;;20;aucune.jpg;14/05/2017 11:04;1</v>
      </c>
      <c r="B26" s="9"/>
      <c r="C26" s="13">
        <v>25</v>
      </c>
      <c r="D26" s="13">
        <v>14</v>
      </c>
      <c r="E26" s="14" t="s">
        <v>133</v>
      </c>
      <c r="F26" s="13">
        <v>6</v>
      </c>
      <c r="G26" s="13" t="s">
        <v>45</v>
      </c>
      <c r="H26" s="13"/>
      <c r="I26" s="15">
        <v>20</v>
      </c>
      <c r="J26" s="13" t="s">
        <v>109</v>
      </c>
      <c r="K26" s="13" t="str">
        <f t="shared" si="1"/>
        <v>14/05/2017 11:04</v>
      </c>
      <c r="L26" s="13">
        <v>1</v>
      </c>
    </row>
    <row r="27" spans="1:12" x14ac:dyDescent="0.25">
      <c r="A27" s="25" t="str">
        <f t="shared" si="0"/>
        <v>26;9;14/05/2017 17:15;3;À Vendre6;;160;a-vendre.jpg;14/05/2017 17:15;1</v>
      </c>
      <c r="B27" s="9"/>
      <c r="C27" s="13">
        <v>26</v>
      </c>
      <c r="D27" s="13">
        <v>9</v>
      </c>
      <c r="E27" s="14" t="s">
        <v>134</v>
      </c>
      <c r="F27" s="13">
        <v>3</v>
      </c>
      <c r="G27" s="13" t="s">
        <v>43</v>
      </c>
      <c r="H27" s="13"/>
      <c r="I27" s="15">
        <v>160</v>
      </c>
      <c r="J27" s="13" t="s">
        <v>106</v>
      </c>
      <c r="K27" s="13" t="str">
        <f t="shared" si="1"/>
        <v>14/05/2017 17:15</v>
      </c>
      <c r="L27" s="13">
        <v>1</v>
      </c>
    </row>
    <row r="28" spans="1:12" x14ac:dyDescent="0.25">
      <c r="A28" s="25" t="str">
        <f t="shared" si="0"/>
        <v>27;8;14/05/2017 21:43;2;Recherche6;;;recherche.png;14/05/2017 21:43;1</v>
      </c>
      <c r="B28" s="9"/>
      <c r="C28" s="13">
        <v>27</v>
      </c>
      <c r="D28" s="13">
        <v>8</v>
      </c>
      <c r="E28" s="14" t="s">
        <v>135</v>
      </c>
      <c r="F28" s="13">
        <v>2</v>
      </c>
      <c r="G28" s="13" t="s">
        <v>56</v>
      </c>
      <c r="H28" s="13"/>
      <c r="I28" s="15"/>
      <c r="J28" s="13" t="s">
        <v>105</v>
      </c>
      <c r="K28" s="13" t="str">
        <f t="shared" si="1"/>
        <v>14/05/2017 21:43</v>
      </c>
      <c r="L28" s="13">
        <v>1</v>
      </c>
    </row>
    <row r="29" spans="1:12" x14ac:dyDescent="0.25">
      <c r="A29" s="25" t="str">
        <f t="shared" si="0"/>
        <v>28;7;15/05/2017 18:49;1;Location7;;270;location.jpg;15/05/2017 18:49;1</v>
      </c>
      <c r="B29" s="9"/>
      <c r="C29" s="13">
        <v>28</v>
      </c>
      <c r="D29" s="13">
        <v>7</v>
      </c>
      <c r="E29" s="18" t="s">
        <v>136</v>
      </c>
      <c r="F29" s="13">
        <v>1</v>
      </c>
      <c r="G29" s="13" t="s">
        <v>51</v>
      </c>
      <c r="H29" s="13"/>
      <c r="I29" s="15">
        <v>270</v>
      </c>
      <c r="J29" s="13" t="s">
        <v>104</v>
      </c>
      <c r="K29" s="13" t="str">
        <f t="shared" si="1"/>
        <v>15/05/2017 18:49</v>
      </c>
      <c r="L29" s="13">
        <v>1</v>
      </c>
    </row>
    <row r="31" spans="1:12" x14ac:dyDescent="0.25">
      <c r="A31" t="s">
        <v>82</v>
      </c>
    </row>
  </sheetData>
  <sortState ref="C2:L29">
    <sortCondition ref="E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showGridLines="0" workbookViewId="0"/>
  </sheetViews>
  <sheetFormatPr baseColWidth="10" defaultRowHeight="15" x14ac:dyDescent="0.25"/>
  <cols>
    <col min="1" max="1" width="14.5703125" bestFit="1" customWidth="1"/>
    <col min="2" max="2" width="4.28515625" style="10" customWidth="1"/>
    <col min="3" max="3" width="12.140625" bestFit="1" customWidth="1"/>
    <col min="4" max="4" width="13" bestFit="1" customWidth="1"/>
    <col min="5" max="5" width="3.28515625" customWidth="1"/>
  </cols>
  <sheetData>
    <row r="1" spans="1:8" x14ac:dyDescent="0.25">
      <c r="A1" s="5" t="s">
        <v>26</v>
      </c>
      <c r="B1" s="23"/>
      <c r="C1" s="5" t="s">
        <v>18</v>
      </c>
      <c r="D1" s="5" t="s">
        <v>19</v>
      </c>
    </row>
    <row r="2" spans="1:8" x14ac:dyDescent="0.25">
      <c r="A2" s="25" t="str">
        <f t="shared" ref="A2:A7" si="0">C2&amp;";"&amp;D2</f>
        <v>1;Location</v>
      </c>
      <c r="B2" s="9"/>
      <c r="C2" s="1">
        <v>1</v>
      </c>
      <c r="D2" s="1" t="s">
        <v>20</v>
      </c>
    </row>
    <row r="3" spans="1:8" x14ac:dyDescent="0.25">
      <c r="A3" s="25" t="str">
        <f t="shared" si="0"/>
        <v>2;Recherche</v>
      </c>
      <c r="B3" s="9"/>
      <c r="C3" s="1">
        <v>2</v>
      </c>
      <c r="D3" s="1" t="s">
        <v>21</v>
      </c>
    </row>
    <row r="4" spans="1:8" ht="16.5" x14ac:dyDescent="0.3">
      <c r="A4" s="25" t="str">
        <f t="shared" si="0"/>
        <v>3;À Vendre</v>
      </c>
      <c r="B4" s="9"/>
      <c r="C4" s="1">
        <v>3</v>
      </c>
      <c r="D4" s="1" t="s">
        <v>22</v>
      </c>
      <c r="H4" s="3"/>
    </row>
    <row r="5" spans="1:8" ht="16.5" x14ac:dyDescent="0.3">
      <c r="A5" s="25" t="str">
        <f t="shared" si="0"/>
        <v>4;À donner</v>
      </c>
      <c r="B5" s="9"/>
      <c r="C5" s="1">
        <v>4</v>
      </c>
      <c r="D5" s="1" t="s">
        <v>23</v>
      </c>
      <c r="H5" s="3"/>
    </row>
    <row r="6" spans="1:8" ht="16.5" x14ac:dyDescent="0.3">
      <c r="A6" s="25" t="str">
        <f t="shared" si="0"/>
        <v>5;Service offert</v>
      </c>
      <c r="B6" s="9"/>
      <c r="C6" s="1">
        <v>5</v>
      </c>
      <c r="D6" s="1" t="s">
        <v>24</v>
      </c>
      <c r="H6" s="3"/>
    </row>
    <row r="7" spans="1:8" ht="16.5" x14ac:dyDescent="0.3">
      <c r="A7" s="25" t="str">
        <f t="shared" si="0"/>
        <v>6;Autre</v>
      </c>
      <c r="B7" s="9"/>
      <c r="C7" s="1">
        <v>6</v>
      </c>
      <c r="D7" s="1" t="s">
        <v>25</v>
      </c>
      <c r="H7" s="3"/>
    </row>
    <row r="8" spans="1:8" ht="16.5" x14ac:dyDescent="0.3">
      <c r="H8" s="3"/>
    </row>
    <row r="9" spans="1:8" ht="16.5" x14ac:dyDescent="0.3">
      <c r="A9" t="s">
        <v>83</v>
      </c>
      <c r="H9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showGridLines="0" workbookViewId="0"/>
  </sheetViews>
  <sheetFormatPr baseColWidth="10" defaultRowHeight="15" x14ac:dyDescent="0.25"/>
  <cols>
    <col min="1" max="1" width="36.85546875" bestFit="1" customWidth="1"/>
    <col min="2" max="2" width="5.5703125" style="10" customWidth="1"/>
    <col min="3" max="3" width="13.140625" bestFit="1" customWidth="1"/>
    <col min="4" max="4" width="12.85546875" bestFit="1" customWidth="1"/>
    <col min="5" max="6" width="15.7109375" bestFit="1" customWidth="1"/>
    <col min="7" max="7" width="3.28515625" customWidth="1"/>
  </cols>
  <sheetData>
    <row r="1" spans="1:6" x14ac:dyDescent="0.25">
      <c r="A1" s="12" t="s">
        <v>26</v>
      </c>
      <c r="B1" s="22"/>
      <c r="C1" s="2" t="s">
        <v>15</v>
      </c>
      <c r="D1" s="2" t="s">
        <v>0</v>
      </c>
      <c r="E1" s="2" t="s">
        <v>16</v>
      </c>
      <c r="F1" s="2" t="s">
        <v>17</v>
      </c>
    </row>
    <row r="2" spans="1:6" x14ac:dyDescent="0.25">
      <c r="A2" s="25" t="str">
        <f>C2&amp;";"&amp;D2&amp;";"&amp;IF(E2&lt;&gt;"",TEXT(E2, "aaaa-mm-jj hh:mm"),"")&amp;";"&amp;IF(F2&lt;&gt;"",TEXT(F2, "aaaa-mm-jj hh:mm"),"")</f>
        <v>1;1;01/05/2017 00:00;</v>
      </c>
      <c r="B2" s="9"/>
      <c r="C2" s="13">
        <v>1</v>
      </c>
      <c r="D2" s="13">
        <v>1</v>
      </c>
      <c r="E2" s="14" t="s">
        <v>140</v>
      </c>
      <c r="F2" s="13"/>
    </row>
    <row r="3" spans="1:6" x14ac:dyDescent="0.25">
      <c r="A3" s="25" t="str">
        <f t="shared" ref="A3:A66" si="0">C3&amp;";"&amp;D3&amp;";"&amp;IF(E3&lt;&gt;"",TEXT(E3, "aaaa-mm-jj hh:mm"),"")&amp;";"&amp;IF(F3&lt;&gt;"",TEXT(F3, "aaaa-mm-jj hh:mm"),"")</f>
        <v>2;7;01/05/2017 07:47;</v>
      </c>
      <c r="B3" s="9"/>
      <c r="C3" s="13">
        <v>2</v>
      </c>
      <c r="D3" s="13">
        <v>7</v>
      </c>
      <c r="E3" s="18" t="s">
        <v>141</v>
      </c>
      <c r="F3" s="13"/>
    </row>
    <row r="4" spans="1:6" x14ac:dyDescent="0.25">
      <c r="A4" s="25" t="str">
        <f t="shared" si="0"/>
        <v>3;7;02/05/2017 01:17;</v>
      </c>
      <c r="B4" s="9"/>
      <c r="C4" s="13">
        <v>3</v>
      </c>
      <c r="D4" s="13">
        <v>7</v>
      </c>
      <c r="E4" s="18" t="s">
        <v>142</v>
      </c>
      <c r="F4" s="13"/>
    </row>
    <row r="5" spans="1:6" x14ac:dyDescent="0.25">
      <c r="A5" s="25" t="str">
        <f t="shared" si="0"/>
        <v>4;8;02/05/2017 04:55;02/05/2017 05:25</v>
      </c>
      <c r="B5" s="9"/>
      <c r="C5" s="13">
        <v>4</v>
      </c>
      <c r="D5" s="13">
        <v>8</v>
      </c>
      <c r="E5" s="14" t="s">
        <v>143</v>
      </c>
      <c r="F5" s="14" t="s">
        <v>144</v>
      </c>
    </row>
    <row r="6" spans="1:6" x14ac:dyDescent="0.25">
      <c r="A6" s="25" t="str">
        <f t="shared" si="0"/>
        <v>5;10;02/05/2017 13:52;</v>
      </c>
      <c r="B6" s="9"/>
      <c r="C6" s="13">
        <v>5</v>
      </c>
      <c r="D6" s="13">
        <v>10</v>
      </c>
      <c r="E6" s="14" t="s">
        <v>145</v>
      </c>
      <c r="F6" s="13"/>
    </row>
    <row r="7" spans="1:6" x14ac:dyDescent="0.25">
      <c r="A7" s="25" t="str">
        <f t="shared" si="0"/>
        <v>6;9;02/05/2017 14:08;</v>
      </c>
      <c r="B7" s="9"/>
      <c r="C7" s="13">
        <v>6</v>
      </c>
      <c r="D7" s="13">
        <v>9</v>
      </c>
      <c r="E7" s="14" t="s">
        <v>146</v>
      </c>
      <c r="F7" s="13"/>
    </row>
    <row r="8" spans="1:6" x14ac:dyDescent="0.25">
      <c r="A8" s="25" t="str">
        <f t="shared" si="0"/>
        <v>7;10;02/05/2017 23:15;</v>
      </c>
      <c r="B8" s="9"/>
      <c r="C8" s="13">
        <v>7</v>
      </c>
      <c r="D8" s="13">
        <v>10</v>
      </c>
      <c r="E8" s="14" t="s">
        <v>147</v>
      </c>
      <c r="F8" s="13"/>
    </row>
    <row r="9" spans="1:6" x14ac:dyDescent="0.25">
      <c r="A9" s="25" t="str">
        <f t="shared" si="0"/>
        <v>8;7;03/05/2017 01:04;</v>
      </c>
      <c r="B9" s="9"/>
      <c r="C9" s="13">
        <v>8</v>
      </c>
      <c r="D9" s="13">
        <v>7</v>
      </c>
      <c r="E9" s="18" t="s">
        <v>148</v>
      </c>
      <c r="F9" s="13"/>
    </row>
    <row r="10" spans="1:6" x14ac:dyDescent="0.25">
      <c r="A10" s="25" t="str">
        <f t="shared" si="0"/>
        <v>9;11;03/05/2017 19:52;</v>
      </c>
      <c r="B10" s="9"/>
      <c r="C10" s="13">
        <v>9</v>
      </c>
      <c r="D10" s="13">
        <v>11</v>
      </c>
      <c r="E10" s="14" t="s">
        <v>149</v>
      </c>
      <c r="F10" s="13"/>
    </row>
    <row r="11" spans="1:6" x14ac:dyDescent="0.25">
      <c r="A11" s="25" t="str">
        <f t="shared" si="0"/>
        <v>10;11;03/05/2017 20:55;</v>
      </c>
      <c r="B11" s="9"/>
      <c r="C11" s="13">
        <v>10</v>
      </c>
      <c r="D11" s="13">
        <v>11</v>
      </c>
      <c r="E11" s="14" t="s">
        <v>150</v>
      </c>
      <c r="F11" s="13"/>
    </row>
    <row r="12" spans="1:6" x14ac:dyDescent="0.25">
      <c r="A12" s="25" t="str">
        <f t="shared" si="0"/>
        <v>11;7;04/05/2017 10:00;</v>
      </c>
      <c r="B12" s="9"/>
      <c r="C12" s="13">
        <v>11</v>
      </c>
      <c r="D12" s="13">
        <v>7</v>
      </c>
      <c r="E12" s="18" t="s">
        <v>151</v>
      </c>
      <c r="F12" s="13"/>
    </row>
    <row r="13" spans="1:6" x14ac:dyDescent="0.25">
      <c r="A13" s="25" t="str">
        <f t="shared" si="0"/>
        <v>12;8;04/05/2017 16:26;</v>
      </c>
      <c r="B13" s="9"/>
      <c r="C13" s="13">
        <v>12</v>
      </c>
      <c r="D13" s="13">
        <v>8</v>
      </c>
      <c r="E13" s="14" t="s">
        <v>152</v>
      </c>
      <c r="F13" s="13"/>
    </row>
    <row r="14" spans="1:6" x14ac:dyDescent="0.25">
      <c r="A14" s="25" t="str">
        <f t="shared" si="0"/>
        <v>13;8;05/05/2017 08:25;</v>
      </c>
      <c r="B14" s="9"/>
      <c r="C14" s="13">
        <v>13</v>
      </c>
      <c r="D14" s="13">
        <v>8</v>
      </c>
      <c r="E14" s="14" t="s">
        <v>153</v>
      </c>
      <c r="F14" s="13"/>
    </row>
    <row r="15" spans="1:6" x14ac:dyDescent="0.25">
      <c r="A15" s="25" t="str">
        <f t="shared" si="0"/>
        <v>14;7;05/05/2017 13:00;</v>
      </c>
      <c r="B15" s="9"/>
      <c r="C15" s="13">
        <v>14</v>
      </c>
      <c r="D15" s="13">
        <v>7</v>
      </c>
      <c r="E15" s="18" t="s">
        <v>154</v>
      </c>
      <c r="F15" s="13"/>
    </row>
    <row r="16" spans="1:6" x14ac:dyDescent="0.25">
      <c r="A16" s="25" t="str">
        <f t="shared" si="0"/>
        <v>15;10;05/05/2017 14:27;</v>
      </c>
      <c r="B16" s="9"/>
      <c r="C16" s="13">
        <v>15</v>
      </c>
      <c r="D16" s="13">
        <v>10</v>
      </c>
      <c r="E16" s="14" t="s">
        <v>155</v>
      </c>
      <c r="F16" s="13"/>
    </row>
    <row r="17" spans="1:6" x14ac:dyDescent="0.25">
      <c r="A17" s="25" t="str">
        <f t="shared" si="0"/>
        <v>16;7;05/05/2017 14:47;</v>
      </c>
      <c r="B17" s="9"/>
      <c r="C17" s="13">
        <v>16</v>
      </c>
      <c r="D17" s="13">
        <v>7</v>
      </c>
      <c r="E17" s="18" t="s">
        <v>156</v>
      </c>
      <c r="F17" s="13"/>
    </row>
    <row r="18" spans="1:6" x14ac:dyDescent="0.25">
      <c r="A18" s="25" t="str">
        <f t="shared" si="0"/>
        <v>17;9;06/05/2017 09:46;</v>
      </c>
      <c r="B18" s="9"/>
      <c r="C18" s="13">
        <v>17</v>
      </c>
      <c r="D18" s="13">
        <v>9</v>
      </c>
      <c r="E18" s="14" t="s">
        <v>157</v>
      </c>
      <c r="F18" s="13"/>
    </row>
    <row r="19" spans="1:6" x14ac:dyDescent="0.25">
      <c r="A19" s="25" t="str">
        <f t="shared" si="0"/>
        <v>18;9;06/05/2017 23:40;</v>
      </c>
      <c r="B19" s="9"/>
      <c r="C19" s="13">
        <v>18</v>
      </c>
      <c r="D19" s="13">
        <v>9</v>
      </c>
      <c r="E19" s="14" t="s">
        <v>158</v>
      </c>
      <c r="F19" s="13"/>
    </row>
    <row r="20" spans="1:6" x14ac:dyDescent="0.25">
      <c r="A20" s="25" t="str">
        <f t="shared" si="0"/>
        <v>19;7;07/05/2017 04:09;</v>
      </c>
      <c r="B20" s="9"/>
      <c r="C20" s="13">
        <v>19</v>
      </c>
      <c r="D20" s="13">
        <v>7</v>
      </c>
      <c r="E20" s="18" t="s">
        <v>159</v>
      </c>
      <c r="F20" s="13"/>
    </row>
    <row r="21" spans="1:6" x14ac:dyDescent="0.25">
      <c r="A21" s="25" t="str">
        <f t="shared" si="0"/>
        <v>20;8;07/05/2017 06:03;</v>
      </c>
      <c r="B21" s="9"/>
      <c r="C21" s="13">
        <v>20</v>
      </c>
      <c r="D21" s="13">
        <v>8</v>
      </c>
      <c r="E21" s="14" t="s">
        <v>160</v>
      </c>
      <c r="F21" s="13"/>
    </row>
    <row r="22" spans="1:6" x14ac:dyDescent="0.25">
      <c r="A22" s="25" t="str">
        <f t="shared" si="0"/>
        <v>21;13;07/05/2017 06:49;</v>
      </c>
      <c r="B22" s="9"/>
      <c r="C22" s="13">
        <v>21</v>
      </c>
      <c r="D22" s="13">
        <v>13</v>
      </c>
      <c r="E22" s="14" t="s">
        <v>161</v>
      </c>
      <c r="F22" s="13"/>
    </row>
    <row r="23" spans="1:6" x14ac:dyDescent="0.25">
      <c r="A23" s="25" t="str">
        <f t="shared" si="0"/>
        <v>22;11;07/05/2017 09:36;</v>
      </c>
      <c r="B23" s="9"/>
      <c r="C23" s="13">
        <v>22</v>
      </c>
      <c r="D23" s="13">
        <v>11</v>
      </c>
      <c r="E23" s="14" t="s">
        <v>162</v>
      </c>
      <c r="F23" s="13"/>
    </row>
    <row r="24" spans="1:6" x14ac:dyDescent="0.25">
      <c r="A24" s="25" t="str">
        <f t="shared" si="0"/>
        <v>23;13;08/05/2017 01:10;</v>
      </c>
      <c r="B24" s="9"/>
      <c r="C24" s="13">
        <v>23</v>
      </c>
      <c r="D24" s="13">
        <v>13</v>
      </c>
      <c r="E24" s="14" t="s">
        <v>163</v>
      </c>
      <c r="F24" s="13"/>
    </row>
    <row r="25" spans="1:6" x14ac:dyDescent="0.25">
      <c r="A25" s="25" t="str">
        <f t="shared" si="0"/>
        <v>24;7;08/05/2017 05:31;</v>
      </c>
      <c r="B25" s="9"/>
      <c r="C25" s="13">
        <v>24</v>
      </c>
      <c r="D25" s="13">
        <v>7</v>
      </c>
      <c r="E25" s="18" t="s">
        <v>164</v>
      </c>
      <c r="F25" s="13"/>
    </row>
    <row r="26" spans="1:6" x14ac:dyDescent="0.25">
      <c r="A26" s="25" t="str">
        <f t="shared" si="0"/>
        <v>25;7;08/05/2017 07:16;</v>
      </c>
      <c r="B26" s="9"/>
      <c r="C26" s="13">
        <v>25</v>
      </c>
      <c r="D26" s="13">
        <v>7</v>
      </c>
      <c r="E26" s="18" t="s">
        <v>165</v>
      </c>
      <c r="F26" s="13"/>
    </row>
    <row r="27" spans="1:6" x14ac:dyDescent="0.25">
      <c r="A27" s="25" t="str">
        <f t="shared" si="0"/>
        <v>26;13;08/05/2017 09:03;</v>
      </c>
      <c r="B27" s="9"/>
      <c r="C27" s="13">
        <v>26</v>
      </c>
      <c r="D27" s="13">
        <v>13</v>
      </c>
      <c r="E27" s="14" t="s">
        <v>166</v>
      </c>
      <c r="F27" s="13"/>
    </row>
    <row r="28" spans="1:6" x14ac:dyDescent="0.25">
      <c r="A28" s="25" t="str">
        <f t="shared" si="0"/>
        <v>27;10;08/05/2017 13:27;08/05/2017 14:12</v>
      </c>
      <c r="B28" s="9"/>
      <c r="C28" s="13">
        <v>27</v>
      </c>
      <c r="D28" s="13">
        <v>10</v>
      </c>
      <c r="E28" s="14" t="s">
        <v>167</v>
      </c>
      <c r="F28" s="14" t="s">
        <v>168</v>
      </c>
    </row>
    <row r="29" spans="1:6" x14ac:dyDescent="0.25">
      <c r="A29" s="25" t="str">
        <f t="shared" si="0"/>
        <v>28;14;08/05/2017 14:38;</v>
      </c>
      <c r="B29" s="9"/>
      <c r="C29" s="13">
        <v>28</v>
      </c>
      <c r="D29" s="13">
        <v>14</v>
      </c>
      <c r="E29" s="14" t="s">
        <v>169</v>
      </c>
      <c r="F29" s="13"/>
    </row>
    <row r="30" spans="1:6" x14ac:dyDescent="0.25">
      <c r="A30" s="25" t="str">
        <f t="shared" si="0"/>
        <v>29;13;08/05/2017 15:49;</v>
      </c>
      <c r="B30" s="9"/>
      <c r="C30" s="13">
        <v>29</v>
      </c>
      <c r="D30" s="13">
        <v>13</v>
      </c>
      <c r="E30" s="14" t="s">
        <v>170</v>
      </c>
      <c r="F30" s="13"/>
    </row>
    <row r="31" spans="1:6" x14ac:dyDescent="0.25">
      <c r="A31" s="25" t="str">
        <f t="shared" si="0"/>
        <v>30;11;08/05/2017 16:10;</v>
      </c>
      <c r="B31" s="9"/>
      <c r="C31" s="13">
        <v>30</v>
      </c>
      <c r="D31" s="13">
        <v>11</v>
      </c>
      <c r="E31" s="14" t="s">
        <v>171</v>
      </c>
      <c r="F31" s="13"/>
    </row>
    <row r="32" spans="1:6" x14ac:dyDescent="0.25">
      <c r="A32" s="25" t="str">
        <f t="shared" si="0"/>
        <v>31;13;08/05/2017 16:22;</v>
      </c>
      <c r="B32" s="9"/>
      <c r="C32" s="13">
        <v>31</v>
      </c>
      <c r="D32" s="13">
        <v>13</v>
      </c>
      <c r="E32" s="14" t="s">
        <v>172</v>
      </c>
      <c r="F32" s="13"/>
    </row>
    <row r="33" spans="1:6" x14ac:dyDescent="0.25">
      <c r="A33" s="25" t="str">
        <f t="shared" si="0"/>
        <v>32;14;08/05/2017 17:24;</v>
      </c>
      <c r="B33" s="9"/>
      <c r="C33" s="13">
        <v>32</v>
      </c>
      <c r="D33" s="13">
        <v>14</v>
      </c>
      <c r="E33" s="14" t="s">
        <v>173</v>
      </c>
      <c r="F33" s="13"/>
    </row>
    <row r="34" spans="1:6" x14ac:dyDescent="0.25">
      <c r="A34" s="25" t="str">
        <f t="shared" si="0"/>
        <v>33;11;08/05/2017 17:55;</v>
      </c>
      <c r="B34" s="9"/>
      <c r="C34" s="13">
        <v>33</v>
      </c>
      <c r="D34" s="13">
        <v>11</v>
      </c>
      <c r="E34" s="14" t="s">
        <v>174</v>
      </c>
      <c r="F34" s="13"/>
    </row>
    <row r="35" spans="1:6" x14ac:dyDescent="0.25">
      <c r="A35" s="25" t="str">
        <f t="shared" si="0"/>
        <v>34;7;08/05/2017 19:24;</v>
      </c>
      <c r="B35" s="9"/>
      <c r="C35" s="13">
        <v>34</v>
      </c>
      <c r="D35" s="13">
        <v>7</v>
      </c>
      <c r="E35" s="18" t="s">
        <v>175</v>
      </c>
      <c r="F35" s="13"/>
    </row>
    <row r="36" spans="1:6" x14ac:dyDescent="0.25">
      <c r="A36" s="25" t="str">
        <f t="shared" si="0"/>
        <v>35;14;09/05/2017 01:15;</v>
      </c>
      <c r="B36" s="9"/>
      <c r="C36" s="13">
        <v>35</v>
      </c>
      <c r="D36" s="13">
        <v>14</v>
      </c>
      <c r="E36" s="14" t="s">
        <v>176</v>
      </c>
      <c r="F36" s="13"/>
    </row>
    <row r="37" spans="1:6" x14ac:dyDescent="0.25">
      <c r="A37" s="25" t="str">
        <f t="shared" si="0"/>
        <v>36;10;09/05/2017 14:06;</v>
      </c>
      <c r="B37" s="9"/>
      <c r="C37" s="13">
        <v>36</v>
      </c>
      <c r="D37" s="13">
        <v>10</v>
      </c>
      <c r="E37" s="14" t="s">
        <v>177</v>
      </c>
      <c r="F37" s="13"/>
    </row>
    <row r="38" spans="1:6" x14ac:dyDescent="0.25">
      <c r="A38" s="25" t="str">
        <f t="shared" si="0"/>
        <v>37;13;09/05/2017 16:35;</v>
      </c>
      <c r="B38" s="9"/>
      <c r="C38" s="13">
        <v>37</v>
      </c>
      <c r="D38" s="13">
        <v>13</v>
      </c>
      <c r="E38" s="14" t="s">
        <v>178</v>
      </c>
      <c r="F38" s="13"/>
    </row>
    <row r="39" spans="1:6" x14ac:dyDescent="0.25">
      <c r="A39" s="25" t="str">
        <f t="shared" si="0"/>
        <v>38;13;09/05/2017 18:56;</v>
      </c>
      <c r="B39" s="9"/>
      <c r="C39" s="13">
        <v>38</v>
      </c>
      <c r="D39" s="13">
        <v>13</v>
      </c>
      <c r="E39" s="14" t="s">
        <v>179</v>
      </c>
      <c r="F39" s="13"/>
    </row>
    <row r="40" spans="1:6" x14ac:dyDescent="0.25">
      <c r="A40" s="25" t="str">
        <f t="shared" si="0"/>
        <v>39;13;09/05/2017 20:07;</v>
      </c>
      <c r="B40" s="9"/>
      <c r="C40" s="13">
        <v>39</v>
      </c>
      <c r="D40" s="13">
        <v>13</v>
      </c>
      <c r="E40" s="14" t="s">
        <v>180</v>
      </c>
      <c r="F40" s="13"/>
    </row>
    <row r="41" spans="1:6" x14ac:dyDescent="0.25">
      <c r="A41" s="25" t="str">
        <f t="shared" si="0"/>
        <v>40;10;09/05/2017 21:00;</v>
      </c>
      <c r="B41" s="9"/>
      <c r="C41" s="13">
        <v>40</v>
      </c>
      <c r="D41" s="13">
        <v>10</v>
      </c>
      <c r="E41" s="14" t="s">
        <v>181</v>
      </c>
      <c r="F41" s="13"/>
    </row>
    <row r="42" spans="1:6" x14ac:dyDescent="0.25">
      <c r="A42" s="25" t="str">
        <f t="shared" si="0"/>
        <v>41;14;09/05/2017 21:48;</v>
      </c>
      <c r="B42" s="9"/>
      <c r="C42" s="13">
        <v>41</v>
      </c>
      <c r="D42" s="13">
        <v>14</v>
      </c>
      <c r="E42" s="14" t="s">
        <v>182</v>
      </c>
      <c r="F42" s="13"/>
    </row>
    <row r="43" spans="1:6" x14ac:dyDescent="0.25">
      <c r="A43" s="25" t="str">
        <f t="shared" si="0"/>
        <v>42;14;10/05/2017 02:17;</v>
      </c>
      <c r="B43" s="9"/>
      <c r="C43" s="13">
        <v>42</v>
      </c>
      <c r="D43" s="13">
        <v>14</v>
      </c>
      <c r="E43" s="14" t="s">
        <v>183</v>
      </c>
      <c r="F43" s="13"/>
    </row>
    <row r="44" spans="1:6" x14ac:dyDescent="0.25">
      <c r="A44" s="25" t="str">
        <f t="shared" si="0"/>
        <v>43;10;10/05/2017 05:22;</v>
      </c>
      <c r="B44" s="9"/>
      <c r="C44" s="13">
        <v>43</v>
      </c>
      <c r="D44" s="13">
        <v>10</v>
      </c>
      <c r="E44" s="14" t="s">
        <v>184</v>
      </c>
      <c r="F44" s="13"/>
    </row>
    <row r="45" spans="1:6" x14ac:dyDescent="0.25">
      <c r="A45" s="25" t="str">
        <f t="shared" si="0"/>
        <v>44;14;10/05/2017 19:34;</v>
      </c>
      <c r="B45" s="9"/>
      <c r="C45" s="13">
        <v>44</v>
      </c>
      <c r="D45" s="13">
        <v>14</v>
      </c>
      <c r="E45" s="14" t="s">
        <v>185</v>
      </c>
      <c r="F45" s="13"/>
    </row>
    <row r="46" spans="1:6" x14ac:dyDescent="0.25">
      <c r="A46" s="25" t="str">
        <f t="shared" si="0"/>
        <v>45;13;10/05/2017 19:41;</v>
      </c>
      <c r="B46" s="9"/>
      <c r="C46" s="13">
        <v>45</v>
      </c>
      <c r="D46" s="13">
        <v>13</v>
      </c>
      <c r="E46" s="14" t="s">
        <v>186</v>
      </c>
      <c r="F46" s="13"/>
    </row>
    <row r="47" spans="1:6" x14ac:dyDescent="0.25">
      <c r="A47" s="25" t="str">
        <f t="shared" si="0"/>
        <v>46;13;11/05/2017 00:37;</v>
      </c>
      <c r="B47" s="9"/>
      <c r="C47" s="13">
        <v>46</v>
      </c>
      <c r="D47" s="13">
        <v>13</v>
      </c>
      <c r="E47" s="14" t="s">
        <v>187</v>
      </c>
      <c r="F47" s="13"/>
    </row>
    <row r="48" spans="1:6" x14ac:dyDescent="0.25">
      <c r="A48" s="25" t="str">
        <f t="shared" si="0"/>
        <v>47;13;11/05/2017 04:35;</v>
      </c>
      <c r="B48" s="9"/>
      <c r="C48" s="13">
        <v>47</v>
      </c>
      <c r="D48" s="13">
        <v>13</v>
      </c>
      <c r="E48" s="14" t="s">
        <v>188</v>
      </c>
      <c r="F48" s="13"/>
    </row>
    <row r="49" spans="1:6" x14ac:dyDescent="0.25">
      <c r="A49" s="25" t="str">
        <f t="shared" si="0"/>
        <v>48;8;11/05/2017 07:28;</v>
      </c>
      <c r="B49" s="9"/>
      <c r="C49" s="13">
        <v>48</v>
      </c>
      <c r="D49" s="13">
        <v>8</v>
      </c>
      <c r="E49" s="14" t="s">
        <v>189</v>
      </c>
      <c r="F49" s="13"/>
    </row>
    <row r="50" spans="1:6" x14ac:dyDescent="0.25">
      <c r="A50" s="25" t="str">
        <f t="shared" si="0"/>
        <v>49;9;11/05/2017 09:59;</v>
      </c>
      <c r="B50" s="9"/>
      <c r="C50" s="13">
        <v>49</v>
      </c>
      <c r="D50" s="13">
        <v>9</v>
      </c>
      <c r="E50" s="14" t="s">
        <v>190</v>
      </c>
      <c r="F50" s="13"/>
    </row>
    <row r="51" spans="1:6" x14ac:dyDescent="0.25">
      <c r="A51" s="25" t="str">
        <f t="shared" si="0"/>
        <v>50;10;11/05/2017 16:10;</v>
      </c>
      <c r="B51" s="9"/>
      <c r="C51" s="13">
        <v>50</v>
      </c>
      <c r="D51" s="13">
        <v>10</v>
      </c>
      <c r="E51" s="14" t="s">
        <v>191</v>
      </c>
      <c r="F51" s="13"/>
    </row>
    <row r="52" spans="1:6" x14ac:dyDescent="0.25">
      <c r="A52" s="25" t="str">
        <f t="shared" si="0"/>
        <v>51;11;11/05/2017 23:40;</v>
      </c>
      <c r="B52" s="9"/>
      <c r="C52" s="13">
        <v>51</v>
      </c>
      <c r="D52" s="13">
        <v>11</v>
      </c>
      <c r="E52" s="14" t="s">
        <v>192</v>
      </c>
      <c r="F52" s="13"/>
    </row>
    <row r="53" spans="1:6" x14ac:dyDescent="0.25">
      <c r="A53" s="25" t="str">
        <f t="shared" si="0"/>
        <v>52;10;12/05/2017 19:19;</v>
      </c>
      <c r="B53" s="9"/>
      <c r="C53" s="13">
        <v>52</v>
      </c>
      <c r="D53" s="13">
        <v>10</v>
      </c>
      <c r="E53" s="14" t="s">
        <v>193</v>
      </c>
      <c r="F53" s="13"/>
    </row>
    <row r="54" spans="1:6" x14ac:dyDescent="0.25">
      <c r="A54" s="25" t="str">
        <f t="shared" si="0"/>
        <v>53;7;13/05/2017 03:24;</v>
      </c>
      <c r="B54" s="9"/>
      <c r="C54" s="13">
        <v>53</v>
      </c>
      <c r="D54" s="13">
        <v>7</v>
      </c>
      <c r="E54" s="18" t="s">
        <v>194</v>
      </c>
      <c r="F54" s="13"/>
    </row>
    <row r="55" spans="1:6" x14ac:dyDescent="0.25">
      <c r="A55" s="25" t="str">
        <f t="shared" si="0"/>
        <v>54;11;13/05/2017 18:16;</v>
      </c>
      <c r="B55" s="9"/>
      <c r="C55" s="13">
        <v>54</v>
      </c>
      <c r="D55" s="13">
        <v>11</v>
      </c>
      <c r="E55" s="14" t="s">
        <v>195</v>
      </c>
      <c r="F55" s="13"/>
    </row>
    <row r="56" spans="1:6" x14ac:dyDescent="0.25">
      <c r="A56" s="25" t="str">
        <f t="shared" si="0"/>
        <v>55;10;13/05/2017 20:48;</v>
      </c>
      <c r="B56" s="9"/>
      <c r="C56" s="13">
        <v>55</v>
      </c>
      <c r="D56" s="13">
        <v>10</v>
      </c>
      <c r="E56" s="14" t="s">
        <v>196</v>
      </c>
      <c r="F56" s="13"/>
    </row>
    <row r="57" spans="1:6" x14ac:dyDescent="0.25">
      <c r="A57" s="25" t="str">
        <f t="shared" si="0"/>
        <v>56;10;13/05/2017 22:12;</v>
      </c>
      <c r="B57" s="9"/>
      <c r="C57" s="13">
        <v>56</v>
      </c>
      <c r="D57" s="13">
        <v>10</v>
      </c>
      <c r="E57" s="14" t="s">
        <v>197</v>
      </c>
      <c r="F57" s="13"/>
    </row>
    <row r="58" spans="1:6" x14ac:dyDescent="0.25">
      <c r="A58" s="25" t="str">
        <f t="shared" si="0"/>
        <v>57;14;14/05/2017 08:20;</v>
      </c>
      <c r="B58" s="9"/>
      <c r="C58" s="13">
        <v>57</v>
      </c>
      <c r="D58" s="13">
        <v>14</v>
      </c>
      <c r="E58" s="14" t="s">
        <v>198</v>
      </c>
      <c r="F58" s="13"/>
    </row>
    <row r="59" spans="1:6" x14ac:dyDescent="0.25">
      <c r="A59" s="25" t="str">
        <f t="shared" si="0"/>
        <v>58;10;14/05/2017 09:26;</v>
      </c>
      <c r="B59" s="9"/>
      <c r="C59" s="13">
        <v>58</v>
      </c>
      <c r="D59" s="13">
        <v>10</v>
      </c>
      <c r="E59" s="14" t="s">
        <v>199</v>
      </c>
      <c r="F59" s="13"/>
    </row>
    <row r="60" spans="1:6" x14ac:dyDescent="0.25">
      <c r="A60" s="25" t="str">
        <f t="shared" si="0"/>
        <v>59;14;14/05/2017 10:49;</v>
      </c>
      <c r="B60" s="9"/>
      <c r="C60" s="13">
        <v>59</v>
      </c>
      <c r="D60" s="13">
        <v>14</v>
      </c>
      <c r="E60" s="14" t="s">
        <v>200</v>
      </c>
      <c r="F60" s="13"/>
    </row>
    <row r="61" spans="1:6" x14ac:dyDescent="0.25">
      <c r="A61" s="25" t="str">
        <f t="shared" si="0"/>
        <v>60;10;14/05/2017 15:19;</v>
      </c>
      <c r="B61" s="9"/>
      <c r="C61" s="13">
        <v>60</v>
      </c>
      <c r="D61" s="13">
        <v>10</v>
      </c>
      <c r="E61" s="14" t="s">
        <v>201</v>
      </c>
      <c r="F61" s="13"/>
    </row>
    <row r="62" spans="1:6" x14ac:dyDescent="0.25">
      <c r="A62" s="25" t="str">
        <f t="shared" si="0"/>
        <v>61;9;14/05/2017 17:10;14/05/2013 17:20</v>
      </c>
      <c r="B62" s="9"/>
      <c r="C62" s="13">
        <v>61</v>
      </c>
      <c r="D62" s="13">
        <v>9</v>
      </c>
      <c r="E62" s="14" t="s">
        <v>202</v>
      </c>
      <c r="F62" s="14" t="s">
        <v>76</v>
      </c>
    </row>
    <row r="63" spans="1:6" x14ac:dyDescent="0.25">
      <c r="A63" s="25" t="str">
        <f t="shared" si="0"/>
        <v>62;8;14/05/2017 17:14;</v>
      </c>
      <c r="B63" s="9"/>
      <c r="C63" s="13">
        <v>62</v>
      </c>
      <c r="D63" s="13">
        <v>8</v>
      </c>
      <c r="E63" s="14" t="s">
        <v>203</v>
      </c>
      <c r="F63" s="13"/>
    </row>
    <row r="64" spans="1:6" x14ac:dyDescent="0.25">
      <c r="A64" s="25" t="str">
        <f t="shared" si="0"/>
        <v>63;8;14/05/2017 21:28;</v>
      </c>
      <c r="B64" s="9"/>
      <c r="C64" s="13">
        <v>63</v>
      </c>
      <c r="D64" s="13">
        <v>8</v>
      </c>
      <c r="E64" s="14" t="s">
        <v>204</v>
      </c>
      <c r="F64" s="13"/>
    </row>
    <row r="65" spans="1:6" x14ac:dyDescent="0.25">
      <c r="A65" s="25" t="str">
        <f t="shared" si="0"/>
        <v>64;10;14/05/2017 22:04;</v>
      </c>
      <c r="B65" s="9"/>
      <c r="C65" s="13">
        <v>64</v>
      </c>
      <c r="D65" s="13">
        <v>10</v>
      </c>
      <c r="E65" s="14" t="s">
        <v>205</v>
      </c>
      <c r="F65" s="13"/>
    </row>
    <row r="66" spans="1:6" x14ac:dyDescent="0.25">
      <c r="A66" s="25" t="str">
        <f t="shared" si="0"/>
        <v>65;13;15/05/2017 03:34;</v>
      </c>
      <c r="B66" s="9"/>
      <c r="C66" s="13">
        <v>65</v>
      </c>
      <c r="D66" s="13">
        <v>13</v>
      </c>
      <c r="E66" s="14" t="s">
        <v>206</v>
      </c>
      <c r="F66" s="13"/>
    </row>
    <row r="67" spans="1:6" x14ac:dyDescent="0.25">
      <c r="A67" s="25" t="str">
        <f t="shared" ref="A67:A70" si="1">C67&amp;";"&amp;D67&amp;";"&amp;IF(E67&lt;&gt;"",TEXT(E67, "aaaa-mm-jj hh:mm"),"")&amp;";"&amp;IF(F67&lt;&gt;"",TEXT(F67, "aaaa-mm-jj hh:mm"),"")</f>
        <v>66;8;15/05/2017 05:33;</v>
      </c>
      <c r="B67" s="9"/>
      <c r="C67" s="13">
        <v>66</v>
      </c>
      <c r="D67" s="13">
        <v>8</v>
      </c>
      <c r="E67" s="14" t="s">
        <v>207</v>
      </c>
      <c r="F67" s="13"/>
    </row>
    <row r="68" spans="1:6" x14ac:dyDescent="0.25">
      <c r="A68" s="25" t="str">
        <f t="shared" si="1"/>
        <v>67;7;15/05/2017 10:48;</v>
      </c>
      <c r="B68" s="9"/>
      <c r="C68" s="13">
        <v>67</v>
      </c>
      <c r="D68" s="13">
        <v>7</v>
      </c>
      <c r="E68" s="18" t="s">
        <v>208</v>
      </c>
      <c r="F68" s="13"/>
    </row>
    <row r="69" spans="1:6" x14ac:dyDescent="0.25">
      <c r="A69" s="25" t="str">
        <f t="shared" si="1"/>
        <v>68;14;15/05/2017 12:48;</v>
      </c>
      <c r="B69" s="9"/>
      <c r="C69" s="13">
        <v>68</v>
      </c>
      <c r="D69" s="13">
        <v>14</v>
      </c>
      <c r="E69" s="14" t="s">
        <v>209</v>
      </c>
      <c r="F69" s="13"/>
    </row>
    <row r="70" spans="1:6" x14ac:dyDescent="0.25">
      <c r="A70" s="25" t="str">
        <f t="shared" si="1"/>
        <v>69;7;15/05/2017 18:41;</v>
      </c>
      <c r="B70" s="9"/>
      <c r="C70" s="13">
        <v>69</v>
      </c>
      <c r="D70" s="13">
        <v>7</v>
      </c>
      <c r="E70" s="18" t="s">
        <v>210</v>
      </c>
      <c r="F70" s="13"/>
    </row>
    <row r="72" spans="1:6" x14ac:dyDescent="0.25">
      <c r="A72" t="s">
        <v>84</v>
      </c>
    </row>
  </sheetData>
  <sortState ref="C2:F70">
    <sortCondition ref="C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workbookViewId="0"/>
  </sheetViews>
  <sheetFormatPr baseColWidth="10" defaultRowHeight="15" x14ac:dyDescent="0.25"/>
  <cols>
    <col min="1" max="1" width="171.7109375" bestFit="1" customWidth="1"/>
    <col min="2" max="2" width="4" customWidth="1"/>
    <col min="3" max="3" width="12.85546875" bestFit="1" customWidth="1"/>
    <col min="4" max="4" width="33.42578125" bestFit="1" customWidth="1"/>
    <col min="5" max="5" width="12" bestFit="1" customWidth="1"/>
    <col min="6" max="6" width="16.28515625" bestFit="1" customWidth="1"/>
    <col min="7" max="7" width="14" bestFit="1" customWidth="1"/>
    <col min="8" max="8" width="6.28515625" bestFit="1" customWidth="1"/>
    <col min="9" max="9" width="8" bestFit="1" customWidth="1"/>
    <col min="10" max="10" width="10.140625" bestFit="1" customWidth="1"/>
    <col min="12" max="12" width="15" bestFit="1" customWidth="1"/>
    <col min="13" max="13" width="20.28515625" bestFit="1" customWidth="1"/>
    <col min="14" max="14" width="14.85546875" bestFit="1" customWidth="1"/>
    <col min="15" max="15" width="15.5703125" bestFit="1" customWidth="1"/>
    <col min="16" max="16" width="23.5703125" bestFit="1" customWidth="1"/>
    <col min="17" max="17" width="3.28515625" customWidth="1"/>
  </cols>
  <sheetData>
    <row r="1" spans="1:17" x14ac:dyDescent="0.25">
      <c r="A1" s="12" t="s">
        <v>26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77</v>
      </c>
    </row>
    <row r="2" spans="1:17" x14ac:dyDescent="0.25">
      <c r="A2" s="24" t="str">
        <f>C2&amp;";"&amp;D2&amp;";"&amp;E2&amp;";"&amp;IF(F2&lt;&gt;"",TEXT(F2, "aaaa-mm-jj hh:mm"),"")&amp;";"&amp;G2&amp;";"&amp;H2&amp;";"&amp;I2&amp;";"&amp;J2&amp;";"&amp;K2&amp;";"&amp;L2&amp;";"&amp;M2&amp;";"&amp;N2&amp;";"&amp;O2&amp;";"&amp;P2</f>
        <v>1;cgodin@lmbrousseau.ca;Secret123;01/01/2017 00:00;1;1;;Godin;Gérald;;;;;</v>
      </c>
      <c r="B2" s="19"/>
      <c r="C2" s="13">
        <v>1</v>
      </c>
      <c r="D2" s="13" t="s">
        <v>226</v>
      </c>
      <c r="E2" s="15" t="s">
        <v>91</v>
      </c>
      <c r="F2" s="14" t="s">
        <v>211</v>
      </c>
      <c r="G2" s="13">
        <f>COUNTIF(connexions!$D$2:$D$70,utilisateurs!C2)</f>
        <v>1</v>
      </c>
      <c r="H2" s="13">
        <v>1</v>
      </c>
      <c r="I2" s="13"/>
      <c r="J2" s="13" t="s">
        <v>96</v>
      </c>
      <c r="K2" s="13" t="s">
        <v>97</v>
      </c>
      <c r="L2" s="13"/>
      <c r="M2" s="13"/>
      <c r="N2" s="13"/>
      <c r="O2" s="13"/>
      <c r="P2" s="13"/>
    </row>
    <row r="3" spans="1:17" x14ac:dyDescent="0.25">
      <c r="A3" s="24" t="str">
        <f t="shared" ref="A3:A16" si="0">C3&amp;";"&amp;D3&amp;";"&amp;E3&amp;";"&amp;IF(F3&lt;&gt;"",TEXT(F3, "aaaa-mm-jj hh:mm"),"")&amp;";"&amp;G3&amp;";"&amp;H3&amp;";"&amp;I3&amp;";"&amp;J3&amp;";"&amp;K3&amp;";"&amp;L3&amp;";"&amp;M3&amp;";"&amp;N3&amp;";"&amp;O3&amp;";"&amp;P3</f>
        <v>2;t.est1@lmbrousseau.ca;12345;01/01/2017 00:01;0;0;;;;;;;;</v>
      </c>
      <c r="B3" s="19"/>
      <c r="C3" s="13">
        <v>2</v>
      </c>
      <c r="D3" s="13" t="s">
        <v>227</v>
      </c>
      <c r="E3" s="13">
        <v>12345</v>
      </c>
      <c r="F3" s="14" t="s">
        <v>212</v>
      </c>
      <c r="G3" s="13">
        <f>COUNTIF(connexions!$D$2:$D$70,utilisateurs!C3)</f>
        <v>0</v>
      </c>
      <c r="H3" s="13">
        <v>0</v>
      </c>
      <c r="I3" s="13"/>
      <c r="J3" s="13"/>
      <c r="K3" s="13"/>
      <c r="L3" s="13"/>
      <c r="M3" s="13"/>
      <c r="N3" s="13"/>
      <c r="O3" s="13"/>
      <c r="P3" s="13"/>
    </row>
    <row r="4" spans="1:17" x14ac:dyDescent="0.25">
      <c r="A4" s="24" t="str">
        <f t="shared" si="0"/>
        <v>3;t.est2@lmbrousseau.ca;12345;15/01/2017 00:02;0;0;;;;;;;;</v>
      </c>
      <c r="B4" s="19"/>
      <c r="C4" s="13">
        <v>3</v>
      </c>
      <c r="D4" s="13" t="s">
        <v>228</v>
      </c>
      <c r="E4" s="13">
        <v>12345</v>
      </c>
      <c r="F4" s="14" t="s">
        <v>213</v>
      </c>
      <c r="G4" s="13">
        <f>COUNTIF(connexions!$D$2:$D$70,utilisateurs!C4)</f>
        <v>0</v>
      </c>
      <c r="H4" s="13">
        <v>0</v>
      </c>
      <c r="I4" s="13"/>
      <c r="J4" s="13"/>
      <c r="K4" s="13"/>
      <c r="L4" s="13"/>
      <c r="M4" s="13"/>
      <c r="N4" s="13"/>
      <c r="O4" s="13"/>
      <c r="P4" s="13"/>
    </row>
    <row r="5" spans="1:17" x14ac:dyDescent="0.25">
      <c r="A5" s="24" t="str">
        <f t="shared" si="0"/>
        <v>4;t.est3@lmbrousseau.ca;12345;01/02/2017 00:03;0;0;;;;;;;;</v>
      </c>
      <c r="B5" s="19"/>
      <c r="C5" s="13">
        <v>4</v>
      </c>
      <c r="D5" s="13" t="s">
        <v>229</v>
      </c>
      <c r="E5" s="13">
        <v>12345</v>
      </c>
      <c r="F5" s="14" t="s">
        <v>214</v>
      </c>
      <c r="G5" s="13">
        <f>COUNTIF(connexions!$D$2:$D$70,utilisateurs!C5)</f>
        <v>0</v>
      </c>
      <c r="H5" s="13">
        <v>0</v>
      </c>
      <c r="I5" s="13"/>
      <c r="J5" s="13"/>
      <c r="K5" s="13"/>
      <c r="L5" s="13"/>
      <c r="M5" s="13"/>
      <c r="N5" s="13"/>
      <c r="O5" s="13"/>
      <c r="P5" s="13"/>
    </row>
    <row r="6" spans="1:17" x14ac:dyDescent="0.25">
      <c r="A6" s="24" t="str">
        <f t="shared" si="0"/>
        <v>5;t.est4@lmbrousseau.ca;12345;15/02/2017 00:04;0;0;;;;;;;;</v>
      </c>
      <c r="B6" s="19"/>
      <c r="C6" s="13">
        <v>5</v>
      </c>
      <c r="D6" s="13" t="s">
        <v>230</v>
      </c>
      <c r="E6" s="13">
        <v>12345</v>
      </c>
      <c r="F6" s="14" t="s">
        <v>215</v>
      </c>
      <c r="G6" s="13">
        <f>COUNTIF(connexions!$D$2:$D$70,utilisateurs!C6)</f>
        <v>0</v>
      </c>
      <c r="H6" s="13">
        <v>0</v>
      </c>
      <c r="I6" s="13"/>
      <c r="J6" s="13"/>
      <c r="K6" s="13"/>
      <c r="L6" s="13"/>
      <c r="M6" s="13"/>
      <c r="N6" s="13"/>
      <c r="O6" s="13"/>
      <c r="P6" s="13"/>
    </row>
    <row r="7" spans="1:17" x14ac:dyDescent="0.25">
      <c r="A7" s="24" t="str">
        <f t="shared" si="0"/>
        <v>6;t.est5@lmbrousseau.ca;12345;01/03/2017 00:05;0;0;;;;;;;;</v>
      </c>
      <c r="B7" s="19"/>
      <c r="C7" s="13">
        <v>6</v>
      </c>
      <c r="D7" s="13" t="s">
        <v>231</v>
      </c>
      <c r="E7" s="13">
        <v>12345</v>
      </c>
      <c r="F7" s="14" t="s">
        <v>216</v>
      </c>
      <c r="G7" s="13">
        <f>COUNTIF(connexions!$D$2:$D$70,utilisateurs!C7)</f>
        <v>0</v>
      </c>
      <c r="H7" s="13">
        <v>0</v>
      </c>
      <c r="I7" s="13"/>
      <c r="J7" s="13"/>
      <c r="K7" s="13"/>
      <c r="L7" s="13"/>
      <c r="M7" s="13"/>
      <c r="N7" s="13"/>
      <c r="O7" s="13"/>
      <c r="P7" s="13"/>
    </row>
    <row r="8" spans="1:17" x14ac:dyDescent="0.25">
      <c r="A8" s="24" t="str">
        <f t="shared" si="0"/>
        <v>7;helene.marie.brousseau@gmail.com;12345;01/05/2017 07:45;13;9;;Brousseau;Hélène;;;;;</v>
      </c>
      <c r="B8" s="19"/>
      <c r="C8" s="13">
        <v>7</v>
      </c>
      <c r="D8" s="13" t="s">
        <v>86</v>
      </c>
      <c r="E8" s="13">
        <v>12345</v>
      </c>
      <c r="F8" s="18" t="s">
        <v>217</v>
      </c>
      <c r="G8" s="13">
        <f>COUNTIF(connexions!$D$2:$D$70,utilisateurs!C8)</f>
        <v>13</v>
      </c>
      <c r="H8" s="13">
        <v>9</v>
      </c>
      <c r="I8" s="13"/>
      <c r="J8" s="13" t="s">
        <v>13</v>
      </c>
      <c r="K8" s="13" t="s">
        <v>93</v>
      </c>
      <c r="L8" s="13"/>
      <c r="M8" s="13"/>
      <c r="N8" s="13"/>
      <c r="O8" s="13"/>
      <c r="P8" s="13"/>
    </row>
    <row r="9" spans="1:17" x14ac:dyDescent="0.25">
      <c r="A9" s="24" t="str">
        <f t="shared" si="0"/>
        <v>8;lucille.marie.brousseau@gmail.com;12345;01/05/2017 09:21;8;3;;Brousseau;Lucille;;;;;</v>
      </c>
      <c r="B9" s="19"/>
      <c r="C9" s="13">
        <v>8</v>
      </c>
      <c r="D9" s="13" t="s">
        <v>87</v>
      </c>
      <c r="E9" s="13">
        <v>12345</v>
      </c>
      <c r="F9" s="14" t="s">
        <v>218</v>
      </c>
      <c r="G9" s="13">
        <f>COUNTIF(connexions!$D$2:$D$70,utilisateurs!C9)</f>
        <v>8</v>
      </c>
      <c r="H9" s="13">
        <v>3</v>
      </c>
      <c r="I9" s="13"/>
      <c r="J9" s="13" t="s">
        <v>13</v>
      </c>
      <c r="K9" s="13" t="s">
        <v>99</v>
      </c>
      <c r="L9" s="13"/>
      <c r="M9" s="13"/>
      <c r="N9" s="13"/>
      <c r="O9" s="13"/>
      <c r="P9" s="13"/>
    </row>
    <row r="10" spans="1:17" x14ac:dyDescent="0.25">
      <c r="A10" s="24" t="str">
        <f t="shared" si="0"/>
        <v>9;rejean.marie.brousseau@gmail.com;12345;02/05/2017 07:34;5;2;;Brousseau;Réjean;;;;;</v>
      </c>
      <c r="B10" s="19"/>
      <c r="C10" s="13">
        <v>9</v>
      </c>
      <c r="D10" s="13" t="s">
        <v>88</v>
      </c>
      <c r="E10" s="13">
        <v>12345</v>
      </c>
      <c r="F10" s="14" t="s">
        <v>219</v>
      </c>
      <c r="G10" s="13">
        <f>COUNTIF(connexions!$D$2:$D$70,utilisateurs!C10)</f>
        <v>5</v>
      </c>
      <c r="H10" s="13">
        <v>2</v>
      </c>
      <c r="I10" s="13"/>
      <c r="J10" s="13" t="s">
        <v>13</v>
      </c>
      <c r="K10" s="13" t="s">
        <v>94</v>
      </c>
      <c r="L10" s="13"/>
      <c r="M10" s="13"/>
      <c r="N10" s="13"/>
      <c r="O10" s="13"/>
      <c r="P10" s="13"/>
    </row>
    <row r="11" spans="1:17" x14ac:dyDescent="0.25">
      <c r="A11" s="24" t="str">
        <f t="shared" si="0"/>
        <v>10;christian2.marie.brousseau@gmail.com;12345;02/05/2017 11:29;14;4;144;Brousseau;Christian;;;;;</v>
      </c>
      <c r="B11" s="19"/>
      <c r="C11" s="13">
        <v>10</v>
      </c>
      <c r="D11" s="13" t="s">
        <v>92</v>
      </c>
      <c r="E11" s="13">
        <v>12345</v>
      </c>
      <c r="F11" s="14" t="s">
        <v>220</v>
      </c>
      <c r="G11" s="13">
        <f>COUNTIF(connexions!$D$2:$D$70,utilisateurs!C11)</f>
        <v>14</v>
      </c>
      <c r="H11" s="13">
        <v>4</v>
      </c>
      <c r="I11" s="13">
        <v>144</v>
      </c>
      <c r="J11" s="13" t="s">
        <v>13</v>
      </c>
      <c r="K11" s="13" t="s">
        <v>98</v>
      </c>
      <c r="L11" s="13"/>
      <c r="M11" s="13"/>
      <c r="N11" s="13"/>
      <c r="O11" s="13"/>
      <c r="P11" s="13"/>
    </row>
    <row r="12" spans="1:17" x14ac:dyDescent="0.25">
      <c r="A12" s="24" t="str">
        <f t="shared" si="0"/>
        <v>11;jose.marie.brousseau@gmail.com;12345;03/05/2017 18:43;7;5;;Brousseau;José;;;;;</v>
      </c>
      <c r="B12" s="19"/>
      <c r="C12" s="13">
        <v>11</v>
      </c>
      <c r="D12" s="13" t="s">
        <v>89</v>
      </c>
      <c r="E12" s="13">
        <v>12345</v>
      </c>
      <c r="F12" s="14" t="s">
        <v>221</v>
      </c>
      <c r="G12" s="13">
        <f>COUNTIF(connexions!$D$2:$D$70,utilisateurs!C12)</f>
        <v>7</v>
      </c>
      <c r="H12" s="13">
        <v>5</v>
      </c>
      <c r="I12" s="13"/>
      <c r="J12" s="13" t="s">
        <v>13</v>
      </c>
      <c r="K12" s="13" t="s">
        <v>95</v>
      </c>
      <c r="L12" s="13"/>
      <c r="M12" s="13"/>
      <c r="N12" s="13"/>
      <c r="O12" s="13"/>
      <c r="P12" s="13"/>
    </row>
    <row r="13" spans="1:17" x14ac:dyDescent="0.25">
      <c r="A13" s="24" t="str">
        <f t="shared" si="0"/>
        <v>12;pierre.legendre@lmbrousseau.ca;12345;04/05/2017 10:20;0;0;;;;;;;;</v>
      </c>
      <c r="B13" s="19"/>
      <c r="C13" s="13">
        <v>12</v>
      </c>
      <c r="D13" s="13" t="s">
        <v>232</v>
      </c>
      <c r="E13" s="13">
        <v>12345</v>
      </c>
      <c r="F13" s="14" t="s">
        <v>222</v>
      </c>
      <c r="G13" s="13">
        <f>COUNTIF(connexions!$D$2:$D$70,utilisateurs!C13)</f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</row>
    <row r="14" spans="1:17" x14ac:dyDescent="0.25">
      <c r="A14" s="24" t="str">
        <f t="shared" si="0"/>
        <v>13;louis.marie.brousseau@gmail.com;12345;07/05/2017 10:12;12;4;745;Brousseau;Louis-Marie;N (514) 747-6521;P (514) 626-2666 #5375;N (514) 762-1182;09/05/2015 11:14;Aujourd'hui, rien de neuf</v>
      </c>
      <c r="B14" s="19"/>
      <c r="C14" s="13">
        <v>13</v>
      </c>
      <c r="D14" s="13" t="s">
        <v>90</v>
      </c>
      <c r="E14" s="13">
        <v>12345</v>
      </c>
      <c r="F14" s="14" t="s">
        <v>223</v>
      </c>
      <c r="G14" s="13">
        <f>COUNTIF(connexions!$D$2:$D$70,utilisateurs!C14)</f>
        <v>12</v>
      </c>
      <c r="H14" s="13">
        <v>4</v>
      </c>
      <c r="I14" s="13">
        <v>745</v>
      </c>
      <c r="J14" s="13" t="s">
        <v>13</v>
      </c>
      <c r="K14" s="13" t="s">
        <v>14</v>
      </c>
      <c r="L14" s="13" t="s">
        <v>79</v>
      </c>
      <c r="M14" s="13" t="s">
        <v>80</v>
      </c>
      <c r="N14" s="13" t="s">
        <v>81</v>
      </c>
      <c r="O14" s="14" t="s">
        <v>85</v>
      </c>
      <c r="P14" s="14" t="s">
        <v>78</v>
      </c>
    </row>
    <row r="15" spans="1:17" x14ac:dyDescent="0.25">
      <c r="A15" s="24" t="str">
        <f t="shared" si="0"/>
        <v>14;jacques.tremblay@lmbrousseau.ca;12345;08/05/2017 14:31;9;9;;Tremblay;Jacques;;;;;</v>
      </c>
      <c r="B15" s="19"/>
      <c r="C15" s="20">
        <v>14</v>
      </c>
      <c r="D15" s="20" t="s">
        <v>233</v>
      </c>
      <c r="E15" s="20">
        <v>12345</v>
      </c>
      <c r="F15" s="21" t="s">
        <v>224</v>
      </c>
      <c r="G15" s="13">
        <f>COUNTIF(connexions!$D$2:$D$70,utilisateurs!C15)</f>
        <v>9</v>
      </c>
      <c r="H15" s="20">
        <v>9</v>
      </c>
      <c r="I15" s="20"/>
      <c r="J15" s="20" t="s">
        <v>100</v>
      </c>
      <c r="K15" s="20" t="s">
        <v>101</v>
      </c>
      <c r="L15" s="20"/>
      <c r="M15" s="20"/>
      <c r="N15" s="20"/>
      <c r="O15" s="20"/>
      <c r="P15" s="20"/>
    </row>
    <row r="16" spans="1:17" x14ac:dyDescent="0.25">
      <c r="A16" s="24" t="str">
        <f t="shared" si="0"/>
        <v>15;t.est6@lmbrousseau.ca;12345;09/05/2017 00:06;0;0;;;;;;;;</v>
      </c>
      <c r="B16" s="19"/>
      <c r="C16" s="13">
        <v>15</v>
      </c>
      <c r="D16" s="13" t="s">
        <v>234</v>
      </c>
      <c r="E16" s="13">
        <v>12345</v>
      </c>
      <c r="F16" s="14" t="s">
        <v>225</v>
      </c>
      <c r="G16" s="13">
        <f>COUNTIF(connexions!$D$2:$D$70,utilisateurs!C16)</f>
        <v>0</v>
      </c>
      <c r="H16" s="13">
        <v>0</v>
      </c>
      <c r="I16" s="13"/>
      <c r="J16" s="13"/>
      <c r="K16" s="13"/>
      <c r="L16" s="13"/>
      <c r="M16" s="13"/>
      <c r="N16" s="13"/>
      <c r="O16" s="13"/>
      <c r="P16" s="13"/>
      <c r="Q16" s="6"/>
    </row>
    <row r="17" spans="1:16" x14ac:dyDescent="0.25">
      <c r="A17" s="19"/>
      <c r="B17" s="19"/>
      <c r="C17" s="19"/>
      <c r="D17" s="19"/>
      <c r="E17" s="19"/>
      <c r="F17" s="19"/>
      <c r="G17" s="19">
        <f>SUM(G2:G15)</f>
        <v>69</v>
      </c>
      <c r="H17" s="19"/>
      <c r="I17" s="19"/>
      <c r="J17" s="19"/>
      <c r="K17" s="19"/>
      <c r="L17" s="19"/>
      <c r="M17" s="19"/>
      <c r="N17" s="19"/>
      <c r="O17" s="19"/>
      <c r="P17" s="19"/>
    </row>
    <row r="18" spans="1:16" x14ac:dyDescent="0.25">
      <c r="A18" s="19" t="s">
        <v>102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</row>
    <row r="19" spans="1:16" x14ac:dyDescent="0.25">
      <c r="A19" s="19"/>
      <c r="B19" s="19"/>
      <c r="C19" s="19"/>
      <c r="D19" s="19"/>
      <c r="E19" s="19" t="s">
        <v>103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</row>
    <row r="20" spans="1:16" x14ac:dyDescent="0.25">
      <c r="A20" s="19" t="s">
        <v>103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</row>
  </sheetData>
  <sortState ref="C2:O15">
    <sortCondition ref="F2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annonces</vt:lpstr>
      <vt:lpstr>categories</vt:lpstr>
      <vt:lpstr>connexions</vt:lpstr>
      <vt:lpstr>utilisateurs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lm.brousseau</dc:creator>
  <cp:lastModifiedBy>Louis-Marie Brousseau</cp:lastModifiedBy>
  <dcterms:created xsi:type="dcterms:W3CDTF">2010-05-10T13:57:13Z</dcterms:created>
  <dcterms:modified xsi:type="dcterms:W3CDTF">2017-05-07T13:00:31Z</dcterms:modified>
</cp:coreProperties>
</file>