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Ivan\Desktop\Civil Engineering - 1st year &amp; 1st sem\ITE\"/>
    </mc:Choice>
  </mc:AlternateContent>
  <xr:revisionPtr revIDLastSave="0" documentId="13_ncr:1_{C4B7D973-F09B-42E7-8FC7-D094A7ABEC2A}" xr6:coauthVersionLast="47" xr6:coauthVersionMax="47" xr10:uidLastSave="{00000000-0000-0000-0000-000000000000}"/>
  <bookViews>
    <workbookView xWindow="-108" yWindow="-108" windowWidth="23256" windowHeight="12576" xr2:uid="{4EEFA962-BDFC-49A1-84B2-3CAA847C56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5" i="1"/>
  <c r="L29" i="1"/>
  <c r="L28" i="1"/>
  <c r="L27" i="1"/>
  <c r="L26" i="1"/>
  <c r="L25" i="1"/>
  <c r="L24" i="1"/>
  <c r="L23" i="1"/>
  <c r="L22" i="1"/>
  <c r="I29" i="1" l="1"/>
  <c r="F29" i="1"/>
  <c r="M29" i="1" s="1"/>
  <c r="N29" i="1" s="1"/>
  <c r="I28" i="1"/>
  <c r="F28" i="1"/>
  <c r="M28" i="1" s="1"/>
  <c r="N28" i="1" s="1"/>
  <c r="I27" i="1"/>
  <c r="F27" i="1"/>
  <c r="M27" i="1" s="1"/>
  <c r="N27" i="1" s="1"/>
  <c r="I26" i="1"/>
  <c r="F26" i="1"/>
  <c r="M26" i="1" s="1"/>
  <c r="N26" i="1" s="1"/>
  <c r="I25" i="1"/>
  <c r="F25" i="1"/>
  <c r="M25" i="1" s="1"/>
  <c r="N25" i="1" s="1"/>
  <c r="I24" i="1"/>
  <c r="F24" i="1"/>
  <c r="M24" i="1" s="1"/>
  <c r="N24" i="1" s="1"/>
  <c r="I23" i="1"/>
  <c r="F23" i="1"/>
  <c r="M23" i="1" s="1"/>
  <c r="N23" i="1" s="1"/>
  <c r="I22" i="1"/>
  <c r="F22" i="1"/>
  <c r="M22" i="1" s="1"/>
  <c r="N22" i="1" s="1"/>
  <c r="I21" i="1"/>
  <c r="F21" i="1"/>
  <c r="L21" i="1" s="1"/>
  <c r="M21" i="1" s="1"/>
  <c r="N21" i="1" s="1"/>
  <c r="I20" i="1"/>
  <c r="F20" i="1"/>
  <c r="L20" i="1" s="1"/>
  <c r="M20" i="1" s="1"/>
  <c r="N20" i="1" s="1"/>
  <c r="I19" i="1"/>
  <c r="F19" i="1"/>
  <c r="L19" i="1" s="1"/>
  <c r="M19" i="1" s="1"/>
  <c r="N19" i="1" s="1"/>
  <c r="I18" i="1"/>
  <c r="F18" i="1"/>
  <c r="L18" i="1" s="1"/>
  <c r="M18" i="1" s="1"/>
  <c r="N18" i="1" s="1"/>
  <c r="I17" i="1"/>
  <c r="F17" i="1"/>
  <c r="L17" i="1" s="1"/>
  <c r="M17" i="1" s="1"/>
  <c r="N17" i="1" s="1"/>
  <c r="I16" i="1"/>
  <c r="F16" i="1"/>
  <c r="L16" i="1" s="1"/>
  <c r="M16" i="1" s="1"/>
  <c r="N16" i="1" s="1"/>
  <c r="I15" i="1"/>
  <c r="F15" i="1"/>
  <c r="L15" i="1" s="1"/>
  <c r="M15" i="1" s="1"/>
  <c r="N15" i="1" s="1"/>
  <c r="I14" i="1"/>
  <c r="F14" i="1"/>
  <c r="L14" i="1" s="1"/>
  <c r="M14" i="1" s="1"/>
  <c r="N14" i="1" s="1"/>
  <c r="I13" i="1"/>
  <c r="F13" i="1"/>
  <c r="L13" i="1" s="1"/>
  <c r="M13" i="1" s="1"/>
  <c r="N13" i="1" s="1"/>
  <c r="I12" i="1"/>
  <c r="F12" i="1"/>
  <c r="L12" i="1" s="1"/>
  <c r="M12" i="1" s="1"/>
  <c r="N12" i="1" s="1"/>
  <c r="I11" i="1"/>
  <c r="F11" i="1"/>
  <c r="L11" i="1" s="1"/>
  <c r="M11" i="1" s="1"/>
  <c r="N11" i="1" s="1"/>
  <c r="I10" i="1"/>
  <c r="F10" i="1"/>
  <c r="L10" i="1" s="1"/>
  <c r="M10" i="1" s="1"/>
  <c r="N10" i="1" s="1"/>
  <c r="I9" i="1"/>
  <c r="F9" i="1"/>
  <c r="L9" i="1" s="1"/>
  <c r="M9" i="1" s="1"/>
  <c r="N9" i="1" s="1"/>
  <c r="I8" i="1"/>
  <c r="F8" i="1"/>
  <c r="L8" i="1" s="1"/>
  <c r="M8" i="1" s="1"/>
  <c r="N8" i="1" s="1"/>
  <c r="I7" i="1"/>
  <c r="F7" i="1"/>
  <c r="L7" i="1" s="1"/>
  <c r="M7" i="1" s="1"/>
  <c r="N7" i="1" s="1"/>
  <c r="I6" i="1"/>
  <c r="F6" i="1"/>
  <c r="L6" i="1" s="1"/>
  <c r="M6" i="1" s="1"/>
  <c r="N6" i="1" s="1"/>
  <c r="I5" i="1"/>
  <c r="F5" i="1"/>
  <c r="L3" i="1"/>
  <c r="L5" i="1" l="1"/>
  <c r="M5" i="1" s="1"/>
  <c r="N5" i="1" s="1"/>
  <c r="T6" i="1"/>
  <c r="T3" i="1"/>
</calcChain>
</file>

<file path=xl/sharedStrings.xml><?xml version="1.0" encoding="utf-8"?>
<sst xmlns="http://schemas.openxmlformats.org/spreadsheetml/2006/main" count="49" uniqueCount="48">
  <si>
    <t>Name</t>
  </si>
  <si>
    <t>Quizzes</t>
  </si>
  <si>
    <t>Q1</t>
  </si>
  <si>
    <t>Q2</t>
  </si>
  <si>
    <t>Q3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</si>
  <si>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</si>
  <si>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</si>
  <si>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</si>
  <si>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</si>
  <si>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</si>
  <si>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</si>
  <si>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</si>
  <si>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</si>
  <si>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</si>
  <si>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</si>
  <si>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</si>
  <si>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</si>
  <si>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</si>
  <si>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</si>
  <si>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</si>
  <si>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</si>
  <si>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</si>
  <si>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</si>
  <si>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</si>
  <si>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</si>
  <si>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</si>
  <si>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</si>
  <si>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</si>
  <si>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</si>
  <si>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</si>
  <si>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Exams</t>
  </si>
  <si>
    <t>Project</t>
  </si>
  <si>
    <t>Attendance</t>
  </si>
  <si>
    <t>Final Grade</t>
  </si>
  <si>
    <t>Equivalent Grade</t>
  </si>
  <si>
    <t>Remark</t>
  </si>
  <si>
    <t>Grade</t>
  </si>
  <si>
    <t>Equivalent</t>
  </si>
  <si>
    <t xml:space="preserve">No. Of Failed Students </t>
  </si>
  <si>
    <t>No. Of Passed Students</t>
  </si>
  <si>
    <t>FAILED</t>
  </si>
  <si>
    <t>PASSED</t>
  </si>
  <si>
    <t>If 1.00-3.00</t>
  </si>
  <si>
    <t>If 5.00</t>
  </si>
  <si>
    <t>Rank</t>
  </si>
  <si>
    <t>AVE</t>
  </si>
  <si>
    <t>E1</t>
  </si>
  <si>
    <t>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</si>
</sst>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Arial"/>
      <family val="2"/>
    </font>
    <font>
      <b/>
      <sz val="10"/>
      <color rgb="FF3F3F3F"/>
      <name val="Arial"/>
      <family val="2"/>
    </font>
    <font>
      <b/>
      <sz val="10"/>
      <color theme="2" tint="-0.74999237037263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34">
    <xf numFmtId="0" fontId="0" fillId="0" borderId="0" xfId="0"/>
    <xf numFmtId="0" fontId="1" fillId="7" borderId="1" xfId="1" applyFill="1" applyAlignment="1">
      <alignment horizontal="center"/>
    </xf>
    <xf numFmtId="9" fontId="5" fillId="8" borderId="1" xfId="1" applyNumberFormat="1" applyFont="1" applyFill="1" applyAlignment="1">
      <alignment horizontal="center" vertical="center"/>
    </xf>
    <xf numFmtId="9" fontId="5" fillId="8" borderId="1" xfId="1" applyNumberFormat="1" applyFont="1" applyFill="1" applyAlignment="1">
      <alignment horizontal="center"/>
    </xf>
    <xf numFmtId="0" fontId="5" fillId="6" borderId="1" xfId="1" applyFont="1" applyFill="1" applyAlignment="1">
      <alignment horizontal="center"/>
    </xf>
    <xf numFmtId="0" fontId="5" fillId="8" borderId="1" xfId="1" applyFont="1" applyFill="1" applyAlignment="1">
      <alignment horizontal="center"/>
    </xf>
    <xf numFmtId="0" fontId="6" fillId="2" borderId="1" xfId="1" applyFont="1" applyAlignment="1">
      <alignment horizontal="center"/>
    </xf>
    <xf numFmtId="2" fontId="6" fillId="3" borderId="1" xfId="1" applyNumberFormat="1" applyFont="1" applyFill="1" applyAlignment="1">
      <alignment horizontal="center"/>
    </xf>
    <xf numFmtId="0" fontId="6" fillId="2" borderId="1" xfId="1" applyFont="1" applyAlignment="1">
      <alignment horizontal="center" vertical="center"/>
    </xf>
    <xf numFmtId="2" fontId="6" fillId="2" borderId="1" xfId="1" applyNumberFormat="1" applyFont="1" applyAlignment="1">
      <alignment horizontal="center"/>
    </xf>
    <xf numFmtId="2" fontId="0" fillId="0" borderId="0" xfId="0" applyNumberFormat="1"/>
    <xf numFmtId="2" fontId="7" fillId="0" borderId="1" xfId="1" applyNumberFormat="1" applyFont="1" applyFill="1" applyAlignment="1">
      <alignment horizontal="center" vertical="center"/>
    </xf>
    <xf numFmtId="0" fontId="4" fillId="5" borderId="5" xfId="3" applyBorder="1" applyAlignment="1">
      <alignment horizontal="center"/>
    </xf>
    <xf numFmtId="16" fontId="3" fillId="4" borderId="5" xfId="2" applyNumberFormat="1" applyBorder="1" applyAlignment="1">
      <alignment horizontal="center"/>
    </xf>
    <xf numFmtId="0" fontId="3" fillId="4" borderId="5" xfId="2" applyBorder="1" applyAlignment="1">
      <alignment horizontal="center"/>
    </xf>
    <xf numFmtId="0" fontId="0" fillId="0" borderId="0" xfId="0" applyAlignment="1">
      <alignment horizontal="center"/>
    </xf>
    <xf numFmtId="0" fontId="1" fillId="10" borderId="1" xfId="1" applyFill="1"/>
    <xf numFmtId="2" fontId="1" fillId="10" borderId="1" xfId="1" applyNumberFormat="1" applyFill="1"/>
    <xf numFmtId="0" fontId="6" fillId="3" borderId="1" xfId="1" applyFont="1" applyFill="1" applyAlignment="1">
      <alignment horizontal="center"/>
    </xf>
    <xf numFmtId="0" fontId="3" fillId="4" borderId="0" xfId="2" applyAlignment="1">
      <alignment horizontal="center" vertical="top" wrapText="1"/>
    </xf>
    <xf numFmtId="0" fontId="3" fillId="4" borderId="0" xfId="2" applyAlignment="1">
      <alignment horizontal="center" vertical="center"/>
    </xf>
    <xf numFmtId="0" fontId="4" fillId="5" borderId="0" xfId="3" applyAlignment="1">
      <alignment horizontal="center" vertical="top" wrapText="1"/>
    </xf>
    <xf numFmtId="0" fontId="4" fillId="5" borderId="0" xfId="3" applyAlignment="1">
      <alignment horizontal="center" vertical="center" wrapText="1"/>
    </xf>
    <xf numFmtId="0" fontId="5" fillId="9" borderId="1" xfId="1" applyFont="1" applyFill="1" applyAlignment="1">
      <alignment horizontal="center" vertical="center"/>
    </xf>
    <xf numFmtId="0" fontId="5" fillId="9" borderId="1" xfId="1" applyFont="1" applyFill="1" applyAlignment="1">
      <alignment horizontal="center" wrapText="1"/>
    </xf>
    <xf numFmtId="0" fontId="1" fillId="6" borderId="2" xfId="1" applyFill="1" applyBorder="1" applyAlignment="1">
      <alignment horizontal="center"/>
    </xf>
    <xf numFmtId="0" fontId="1" fillId="6" borderId="3" xfId="1" applyFill="1" applyBorder="1" applyAlignment="1">
      <alignment horizontal="center"/>
    </xf>
    <xf numFmtId="0" fontId="1" fillId="6" borderId="4" xfId="1" applyFill="1" applyBorder="1" applyAlignment="1">
      <alignment horizontal="center"/>
    </xf>
    <xf numFmtId="0" fontId="5" fillId="7" borderId="2" xfId="1" applyFont="1" applyFill="1" applyBorder="1" applyAlignment="1">
      <alignment horizontal="center" vertical="center"/>
    </xf>
    <xf numFmtId="0" fontId="5" fillId="7" borderId="3" xfId="1" applyFont="1" applyFill="1" applyBorder="1" applyAlignment="1">
      <alignment horizontal="center" vertical="center"/>
    </xf>
    <xf numFmtId="0" fontId="5" fillId="7" borderId="4" xfId="1" applyFont="1" applyFill="1" applyBorder="1" applyAlignment="1">
      <alignment horizontal="center" vertical="center"/>
    </xf>
    <xf numFmtId="9" fontId="5" fillId="8" borderId="1" xfId="1" applyNumberFormat="1" applyFont="1" applyFill="1" applyAlignment="1">
      <alignment horizontal="center"/>
    </xf>
    <xf numFmtId="0" fontId="5" fillId="0" borderId="1" xfId="1" applyFont="1" applyFill="1" applyAlignment="1">
      <alignment horizontal="center" vertical="center"/>
    </xf>
    <xf numFmtId="0" fontId="5" fillId="0" borderId="1" xfId="1" applyFont="1" applyFill="1" applyAlignment="1">
      <alignment horizontal="center"/>
    </xf>
  </cellXfs>
  <cellStyles count="4">
    <cellStyle name="Bad" xfId="3" builtinId="27"/>
    <cellStyle name="Good" xfId="2" builtinId="26"/>
    <cellStyle name="Normal" xfId="0" builtinId="0"/>
    <cellStyle name="Output" xfId="1" builtinId="21"/>
  </cellStyles>
  <dxfs count="6"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7C80"/>
      <color rgb="FFFF0000"/>
      <color rgb="FFFF5050"/>
      <color rgb="FFA87970"/>
      <color rgb="FFBE685A"/>
      <color rgb="FFD75A41"/>
      <color rgb="FFBE3E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BA70-5984-48EA-A787-AD3A2A36FDBD}">
  <dimension ref="A1:T31"/>
  <sheetViews>
    <sheetView tabSelected="1" workbookViewId="0">
      <selection activeCell="T19" sqref="T19"/>
    </sheetView>
  </sheetViews>
  <sheetFormatPr defaultRowHeight="14.4" x14ac:dyDescent="0.3"/>
  <cols>
    <col min="1" max="1" width="2.88671875" customWidth="1"/>
    <col min="2" max="2" width="12.21875" customWidth="1"/>
    <col min="6" max="6" width="9.5546875" bestFit="1" customWidth="1"/>
    <col min="11" max="11" width="12" customWidth="1"/>
    <col min="12" max="12" width="9.5546875" bestFit="1" customWidth="1"/>
    <col min="13" max="13" width="12.6640625" customWidth="1"/>
    <col min="14" max="14" width="10.33203125" customWidth="1"/>
    <col min="20" max="20" width="11.44140625" customWidth="1"/>
  </cols>
  <sheetData>
    <row r="1" spans="1:20" ht="14.4" customHeight="1" x14ac:dyDescent="0.3">
      <c r="A1" s="25"/>
      <c r="B1" s="28" t="s">
        <v>0</v>
      </c>
      <c r="C1" s="23" t="s">
        <v>1</v>
      </c>
      <c r="D1" s="23"/>
      <c r="E1" s="23"/>
      <c r="F1" s="23"/>
      <c r="G1" s="23" t="s">
        <v>30</v>
      </c>
      <c r="H1" s="23"/>
      <c r="I1" s="23"/>
      <c r="J1" s="23" t="s">
        <v>31</v>
      </c>
      <c r="K1" s="23" t="s">
        <v>32</v>
      </c>
      <c r="L1" s="24" t="s">
        <v>33</v>
      </c>
      <c r="M1" s="24" t="s">
        <v>34</v>
      </c>
      <c r="N1" s="23" t="s">
        <v>35</v>
      </c>
      <c r="O1" s="23" t="s">
        <v>44</v>
      </c>
    </row>
    <row r="2" spans="1:20" x14ac:dyDescent="0.3">
      <c r="A2" s="26"/>
      <c r="B2" s="29"/>
      <c r="C2" s="23"/>
      <c r="D2" s="23"/>
      <c r="E2" s="23"/>
      <c r="F2" s="23"/>
      <c r="G2" s="23"/>
      <c r="H2" s="23"/>
      <c r="I2" s="23"/>
      <c r="J2" s="23"/>
      <c r="K2" s="23"/>
      <c r="L2" s="24"/>
      <c r="M2" s="24"/>
      <c r="N2" s="23"/>
      <c r="O2" s="23"/>
    </row>
    <row r="3" spans="1:20" x14ac:dyDescent="0.3">
      <c r="A3" s="26"/>
      <c r="B3" s="29"/>
      <c r="C3" s="31">
        <v>0.2</v>
      </c>
      <c r="D3" s="31"/>
      <c r="E3" s="31"/>
      <c r="F3" s="31"/>
      <c r="G3" s="31">
        <v>0.35</v>
      </c>
      <c r="H3" s="31"/>
      <c r="I3" s="31"/>
      <c r="J3" s="2">
        <v>0.35</v>
      </c>
      <c r="K3" s="3">
        <v>0.1</v>
      </c>
      <c r="L3" s="3">
        <f>SUM(C3,G3,J3,K3)</f>
        <v>1</v>
      </c>
      <c r="M3" s="5"/>
      <c r="N3" s="5"/>
      <c r="O3" s="5"/>
      <c r="P3" s="16" t="s">
        <v>36</v>
      </c>
      <c r="Q3" s="16" t="s">
        <v>37</v>
      </c>
      <c r="S3" s="21" t="s">
        <v>38</v>
      </c>
      <c r="T3" s="22">
        <f>COUNTIF(N5:N29,"FAILED")</f>
        <v>4</v>
      </c>
    </row>
    <row r="4" spans="1:20" x14ac:dyDescent="0.3">
      <c r="A4" s="27"/>
      <c r="B4" s="30"/>
      <c r="C4" s="32" t="s">
        <v>2</v>
      </c>
      <c r="D4" s="32" t="s">
        <v>3</v>
      </c>
      <c r="E4" s="32" t="s">
        <v>4</v>
      </c>
      <c r="F4" s="32" t="s">
        <v>45</v>
      </c>
      <c r="G4" s="32" t="s">
        <v>46</v>
      </c>
      <c r="H4" s="32" t="s">
        <v>47</v>
      </c>
      <c r="I4" s="32" t="s">
        <v>45</v>
      </c>
      <c r="J4" s="33"/>
      <c r="K4" s="33"/>
      <c r="L4" s="33"/>
      <c r="M4" s="33"/>
      <c r="N4" s="33"/>
      <c r="O4" s="33"/>
      <c r="P4" s="16">
        <v>0</v>
      </c>
      <c r="Q4" s="17">
        <v>5</v>
      </c>
      <c r="S4" s="21"/>
      <c r="T4" s="22"/>
    </row>
    <row r="5" spans="1:20" x14ac:dyDescent="0.3">
      <c r="A5" s="1">
        <v>1</v>
      </c>
      <c r="B5" s="4" t="s">
        <v>5</v>
      </c>
      <c r="C5" s="6">
        <v>76</v>
      </c>
      <c r="D5" s="6">
        <v>89</v>
      </c>
      <c r="E5" s="6">
        <v>92</v>
      </c>
      <c r="F5" s="7">
        <f>AVERAGE(C5,D5,E5)</f>
        <v>85.666666666666671</v>
      </c>
      <c r="G5" s="8">
        <v>83</v>
      </c>
      <c r="H5" s="6">
        <v>89</v>
      </c>
      <c r="I5" s="7">
        <f>AVERAGE(G5,H5)</f>
        <v>86</v>
      </c>
      <c r="J5" s="6">
        <v>100</v>
      </c>
      <c r="K5" s="6">
        <v>100</v>
      </c>
      <c r="L5" s="9">
        <f>F5*C$3+I5*G$3+J5*J$3+K5*K$3</f>
        <v>92.233333333333334</v>
      </c>
      <c r="M5" s="11">
        <f t="shared" ref="M5:M29" si="0">VLOOKUP(L5,$P$4:$Q$13,2,TRUE)</f>
        <v>1.75</v>
      </c>
      <c r="N5" s="6" t="str">
        <f>IF(M5&lt;=3,"PASSED","FAILED")</f>
        <v>PASSED</v>
      </c>
      <c r="O5" s="18">
        <f>RANK(L5,$L$5:$L$29)</f>
        <v>1</v>
      </c>
      <c r="P5" s="16">
        <v>75</v>
      </c>
      <c r="Q5" s="17">
        <v>3</v>
      </c>
      <c r="S5" s="21"/>
      <c r="T5" s="22"/>
    </row>
    <row r="6" spans="1:20" x14ac:dyDescent="0.3">
      <c r="A6" s="1">
        <v>2</v>
      </c>
      <c r="B6" s="4" t="s">
        <v>6</v>
      </c>
      <c r="C6" s="6">
        <v>66</v>
      </c>
      <c r="D6" s="6">
        <v>95</v>
      </c>
      <c r="E6" s="6">
        <v>88</v>
      </c>
      <c r="F6" s="7">
        <f>AVERAGE(C6,D6,E6)</f>
        <v>83</v>
      </c>
      <c r="G6" s="6">
        <v>89</v>
      </c>
      <c r="H6" s="6">
        <v>85</v>
      </c>
      <c r="I6" s="7">
        <f t="shared" ref="I6:I29" si="1">AVERAGE(G6,H6)</f>
        <v>87</v>
      </c>
      <c r="J6" s="6">
        <v>60</v>
      </c>
      <c r="K6" s="6">
        <v>90</v>
      </c>
      <c r="L6" s="9">
        <f t="shared" ref="L6:L29" si="2">F6*C$3+I6*G$3+J6*J$3+K6*K$3</f>
        <v>77.05</v>
      </c>
      <c r="M6" s="11">
        <f t="shared" si="0"/>
        <v>3</v>
      </c>
      <c r="N6" s="6" t="str">
        <f t="shared" ref="N6:N29" si="3">IF(M6&lt;=3,"PASSED","FAILED")</f>
        <v>PASSED</v>
      </c>
      <c r="O6" s="18">
        <f t="shared" ref="O6:O29" si="4">RANK(L6,$L$5:$L$29)</f>
        <v>19</v>
      </c>
      <c r="P6" s="16">
        <v>78</v>
      </c>
      <c r="Q6" s="17">
        <v>2.75</v>
      </c>
      <c r="S6" s="19" t="s">
        <v>39</v>
      </c>
      <c r="T6" s="20">
        <f>COUNTIF(N5:N29,"PASSED")</f>
        <v>21</v>
      </c>
    </row>
    <row r="7" spans="1:20" x14ac:dyDescent="0.3">
      <c r="A7" s="1">
        <v>3</v>
      </c>
      <c r="B7" s="4" t="s">
        <v>7</v>
      </c>
      <c r="C7" s="6">
        <v>78</v>
      </c>
      <c r="D7" s="6">
        <v>86</v>
      </c>
      <c r="E7" s="6">
        <v>84</v>
      </c>
      <c r="F7" s="7">
        <f t="shared" ref="F7:F29" si="5">AVERAGE(C7,D7,E7)</f>
        <v>82.666666666666671</v>
      </c>
      <c r="G7" s="6">
        <v>89</v>
      </c>
      <c r="H7" s="6">
        <v>88</v>
      </c>
      <c r="I7" s="7">
        <f>AVERAGE(G7,H7)</f>
        <v>88.5</v>
      </c>
      <c r="J7" s="6">
        <v>80</v>
      </c>
      <c r="K7" s="6">
        <v>87</v>
      </c>
      <c r="L7" s="9">
        <f t="shared" si="2"/>
        <v>84.208333333333329</v>
      </c>
      <c r="M7" s="11">
        <f t="shared" si="0"/>
        <v>2.25</v>
      </c>
      <c r="N7" s="6" t="str">
        <f t="shared" si="3"/>
        <v>PASSED</v>
      </c>
      <c r="O7" s="18">
        <f t="shared" si="4"/>
        <v>12</v>
      </c>
      <c r="P7" s="16">
        <v>81</v>
      </c>
      <c r="Q7" s="17">
        <v>2.5</v>
      </c>
      <c r="S7" s="19"/>
      <c r="T7" s="20"/>
    </row>
    <row r="8" spans="1:20" x14ac:dyDescent="0.3">
      <c r="A8" s="1">
        <v>4</v>
      </c>
      <c r="B8" s="4" t="s">
        <v>8</v>
      </c>
      <c r="C8" s="6">
        <v>95</v>
      </c>
      <c r="D8" s="6">
        <v>80</v>
      </c>
      <c r="E8" s="6">
        <v>85</v>
      </c>
      <c r="F8" s="7">
        <f t="shared" si="5"/>
        <v>86.666666666666671</v>
      </c>
      <c r="G8" s="6">
        <v>79</v>
      </c>
      <c r="H8" s="6">
        <v>90</v>
      </c>
      <c r="I8" s="7">
        <f t="shared" si="1"/>
        <v>84.5</v>
      </c>
      <c r="J8" s="6">
        <v>100</v>
      </c>
      <c r="K8" s="6">
        <v>85</v>
      </c>
      <c r="L8" s="9">
        <f t="shared" si="2"/>
        <v>90.408333333333331</v>
      </c>
      <c r="M8" s="11">
        <f t="shared" si="0"/>
        <v>1.75</v>
      </c>
      <c r="N8" s="6" t="str">
        <f t="shared" si="3"/>
        <v>PASSED</v>
      </c>
      <c r="O8" s="18">
        <f t="shared" si="4"/>
        <v>4</v>
      </c>
      <c r="P8" s="16">
        <v>84</v>
      </c>
      <c r="Q8" s="17">
        <v>2.25</v>
      </c>
      <c r="S8" s="19"/>
      <c r="T8" s="20"/>
    </row>
    <row r="9" spans="1:20" x14ac:dyDescent="0.3">
      <c r="A9" s="1">
        <v>5</v>
      </c>
      <c r="B9" s="4" t="s">
        <v>9</v>
      </c>
      <c r="C9" s="6">
        <v>89</v>
      </c>
      <c r="D9" s="6">
        <v>86</v>
      </c>
      <c r="E9" s="6">
        <v>92</v>
      </c>
      <c r="F9" s="7">
        <f t="shared" si="5"/>
        <v>89</v>
      </c>
      <c r="G9" s="6">
        <v>83</v>
      </c>
      <c r="H9" s="6">
        <v>92</v>
      </c>
      <c r="I9" s="7">
        <f t="shared" si="1"/>
        <v>87.5</v>
      </c>
      <c r="J9" s="6">
        <v>40</v>
      </c>
      <c r="K9" s="6">
        <v>89</v>
      </c>
      <c r="L9" s="9">
        <f t="shared" si="2"/>
        <v>71.325000000000003</v>
      </c>
      <c r="M9" s="11">
        <f t="shared" si="0"/>
        <v>5</v>
      </c>
      <c r="N9" s="6" t="str">
        <f t="shared" si="3"/>
        <v>FAILED</v>
      </c>
      <c r="O9" s="18">
        <f t="shared" si="4"/>
        <v>22</v>
      </c>
      <c r="P9" s="16">
        <v>87</v>
      </c>
      <c r="Q9" s="17">
        <v>2</v>
      </c>
    </row>
    <row r="10" spans="1:20" ht="14.4" customHeight="1" x14ac:dyDescent="0.3">
      <c r="A10" s="1">
        <v>6</v>
      </c>
      <c r="B10" s="4" t="s">
        <v>10</v>
      </c>
      <c r="C10" s="6">
        <v>85</v>
      </c>
      <c r="D10" s="6">
        <v>87</v>
      </c>
      <c r="E10" s="6">
        <v>93</v>
      </c>
      <c r="F10" s="7">
        <f t="shared" si="5"/>
        <v>88.333333333333329</v>
      </c>
      <c r="G10" s="6">
        <v>93</v>
      </c>
      <c r="H10" s="6">
        <v>78</v>
      </c>
      <c r="I10" s="7">
        <f t="shared" si="1"/>
        <v>85.5</v>
      </c>
      <c r="J10" s="6">
        <v>60</v>
      </c>
      <c r="K10" s="6">
        <v>85</v>
      </c>
      <c r="L10" s="9">
        <f t="shared" si="2"/>
        <v>77.091666666666669</v>
      </c>
      <c r="M10" s="11">
        <f t="shared" si="0"/>
        <v>3</v>
      </c>
      <c r="N10" s="6" t="str">
        <f t="shared" si="3"/>
        <v>PASSED</v>
      </c>
      <c r="O10" s="18">
        <f t="shared" si="4"/>
        <v>18</v>
      </c>
      <c r="P10" s="16">
        <v>90</v>
      </c>
      <c r="Q10" s="17">
        <v>1.75</v>
      </c>
      <c r="S10" s="12" t="s">
        <v>40</v>
      </c>
      <c r="T10" s="12" t="s">
        <v>43</v>
      </c>
    </row>
    <row r="11" spans="1:20" x14ac:dyDescent="0.3">
      <c r="A11" s="1">
        <v>7</v>
      </c>
      <c r="B11" s="4" t="s">
        <v>11</v>
      </c>
      <c r="C11" s="6">
        <v>88</v>
      </c>
      <c r="D11" s="6">
        <v>78</v>
      </c>
      <c r="E11" s="6">
        <v>82</v>
      </c>
      <c r="F11" s="7">
        <f t="shared" si="5"/>
        <v>82.666666666666671</v>
      </c>
      <c r="G11" s="6">
        <v>83</v>
      </c>
      <c r="H11" s="6">
        <v>91</v>
      </c>
      <c r="I11" s="7">
        <f t="shared" si="1"/>
        <v>87</v>
      </c>
      <c r="J11" s="6">
        <v>60</v>
      </c>
      <c r="K11" s="6">
        <v>88</v>
      </c>
      <c r="L11" s="9">
        <f t="shared" si="2"/>
        <v>76.783333333333331</v>
      </c>
      <c r="M11" s="11">
        <f t="shared" si="0"/>
        <v>3</v>
      </c>
      <c r="N11" s="6" t="str">
        <f t="shared" si="3"/>
        <v>PASSED</v>
      </c>
      <c r="O11" s="18">
        <f t="shared" si="4"/>
        <v>20</v>
      </c>
      <c r="P11" s="16">
        <v>94</v>
      </c>
      <c r="Q11" s="17">
        <v>1.5</v>
      </c>
      <c r="S11" s="14" t="s">
        <v>41</v>
      </c>
      <c r="T11" s="13" t="s">
        <v>42</v>
      </c>
    </row>
    <row r="12" spans="1:20" x14ac:dyDescent="0.3">
      <c r="A12" s="1">
        <v>8</v>
      </c>
      <c r="B12" s="4" t="s">
        <v>12</v>
      </c>
      <c r="C12" s="6">
        <v>90</v>
      </c>
      <c r="D12" s="6">
        <v>98</v>
      </c>
      <c r="E12" s="6">
        <v>98</v>
      </c>
      <c r="F12" s="7">
        <f t="shared" si="5"/>
        <v>95.333333333333329</v>
      </c>
      <c r="G12" s="6">
        <v>5</v>
      </c>
      <c r="H12" s="6">
        <v>83</v>
      </c>
      <c r="I12" s="7">
        <f t="shared" si="1"/>
        <v>44</v>
      </c>
      <c r="J12" s="6">
        <v>60</v>
      </c>
      <c r="K12" s="6">
        <v>90</v>
      </c>
      <c r="L12" s="9">
        <f t="shared" si="2"/>
        <v>64.466666666666669</v>
      </c>
      <c r="M12" s="11">
        <f t="shared" si="0"/>
        <v>5</v>
      </c>
      <c r="N12" s="6" t="str">
        <f t="shared" si="3"/>
        <v>FAILED</v>
      </c>
      <c r="O12" s="18">
        <f t="shared" si="4"/>
        <v>24</v>
      </c>
      <c r="P12" s="16">
        <v>97</v>
      </c>
      <c r="Q12" s="17">
        <v>1.25</v>
      </c>
      <c r="S12" s="15"/>
      <c r="T12" s="15"/>
    </row>
    <row r="13" spans="1:20" ht="14.4" customHeight="1" x14ac:dyDescent="0.3">
      <c r="A13" s="1">
        <v>9</v>
      </c>
      <c r="B13" s="4" t="s">
        <v>13</v>
      </c>
      <c r="C13" s="6">
        <v>92</v>
      </c>
      <c r="D13" s="6">
        <v>94</v>
      </c>
      <c r="E13" s="6">
        <v>88</v>
      </c>
      <c r="F13" s="7">
        <f t="shared" si="5"/>
        <v>91.333333333333329</v>
      </c>
      <c r="G13" s="6">
        <v>89</v>
      </c>
      <c r="H13" s="6">
        <v>90</v>
      </c>
      <c r="I13" s="7">
        <f t="shared" si="1"/>
        <v>89.5</v>
      </c>
      <c r="J13" s="6">
        <v>60</v>
      </c>
      <c r="K13" s="6">
        <v>85</v>
      </c>
      <c r="L13" s="9">
        <f t="shared" si="2"/>
        <v>79.091666666666669</v>
      </c>
      <c r="M13" s="11">
        <f t="shared" si="0"/>
        <v>2.75</v>
      </c>
      <c r="N13" s="6" t="str">
        <f t="shared" si="3"/>
        <v>PASSED</v>
      </c>
      <c r="O13" s="18">
        <f t="shared" si="4"/>
        <v>16</v>
      </c>
      <c r="P13" s="16">
        <v>100</v>
      </c>
      <c r="Q13" s="17">
        <v>1</v>
      </c>
    </row>
    <row r="14" spans="1:20" x14ac:dyDescent="0.3">
      <c r="A14" s="1">
        <v>10</v>
      </c>
      <c r="B14" s="4" t="s">
        <v>14</v>
      </c>
      <c r="C14" s="6">
        <v>78</v>
      </c>
      <c r="D14" s="6">
        <v>95</v>
      </c>
      <c r="E14" s="6">
        <v>84</v>
      </c>
      <c r="F14" s="7">
        <f t="shared" si="5"/>
        <v>85.666666666666671</v>
      </c>
      <c r="G14" s="6">
        <v>85</v>
      </c>
      <c r="H14" s="6">
        <v>90</v>
      </c>
      <c r="I14" s="7">
        <f t="shared" si="1"/>
        <v>87.5</v>
      </c>
      <c r="J14" s="6">
        <v>60</v>
      </c>
      <c r="K14" s="6">
        <v>89</v>
      </c>
      <c r="L14" s="9">
        <f t="shared" si="2"/>
        <v>77.658333333333331</v>
      </c>
      <c r="M14" s="11">
        <f t="shared" si="0"/>
        <v>3</v>
      </c>
      <c r="N14" s="6" t="str">
        <f t="shared" si="3"/>
        <v>PASSED</v>
      </c>
      <c r="O14" s="18">
        <f t="shared" si="4"/>
        <v>17</v>
      </c>
    </row>
    <row r="15" spans="1:20" ht="14.4" customHeight="1" x14ac:dyDescent="0.3">
      <c r="A15" s="1">
        <v>11</v>
      </c>
      <c r="B15" s="4" t="s">
        <v>15</v>
      </c>
      <c r="C15" s="6">
        <v>91</v>
      </c>
      <c r="D15" s="6">
        <v>91</v>
      </c>
      <c r="E15" s="6">
        <v>87</v>
      </c>
      <c r="F15" s="7">
        <f t="shared" si="5"/>
        <v>89.666666666666671</v>
      </c>
      <c r="G15" s="6">
        <v>88</v>
      </c>
      <c r="H15" s="6">
        <v>90</v>
      </c>
      <c r="I15" s="7">
        <f t="shared" si="1"/>
        <v>89</v>
      </c>
      <c r="J15" s="6">
        <v>90</v>
      </c>
      <c r="K15" s="6">
        <v>85</v>
      </c>
      <c r="L15" s="9">
        <f t="shared" si="2"/>
        <v>89.083333333333329</v>
      </c>
      <c r="M15" s="11">
        <f t="shared" si="0"/>
        <v>2</v>
      </c>
      <c r="N15" s="6" t="str">
        <f t="shared" si="3"/>
        <v>PASSED</v>
      </c>
      <c r="O15" s="18">
        <f t="shared" si="4"/>
        <v>8</v>
      </c>
      <c r="T15" s="10"/>
    </row>
    <row r="16" spans="1:20" ht="14.4" customHeight="1" x14ac:dyDescent="0.3">
      <c r="A16" s="1">
        <v>12</v>
      </c>
      <c r="B16" s="4" t="s">
        <v>16</v>
      </c>
      <c r="C16" s="6">
        <v>83</v>
      </c>
      <c r="D16" s="6">
        <v>85</v>
      </c>
      <c r="E16" s="6">
        <v>82</v>
      </c>
      <c r="F16" s="7">
        <f t="shared" si="5"/>
        <v>83.333333333333329</v>
      </c>
      <c r="G16" s="6">
        <v>90</v>
      </c>
      <c r="H16" s="6">
        <v>90</v>
      </c>
      <c r="I16" s="7">
        <f t="shared" si="1"/>
        <v>90</v>
      </c>
      <c r="J16" s="6">
        <v>55</v>
      </c>
      <c r="K16" s="6">
        <v>90</v>
      </c>
      <c r="L16" s="9">
        <f t="shared" si="2"/>
        <v>76.416666666666657</v>
      </c>
      <c r="M16" s="11">
        <f t="shared" si="0"/>
        <v>3</v>
      </c>
      <c r="N16" s="6" t="str">
        <f t="shared" si="3"/>
        <v>PASSED</v>
      </c>
      <c r="O16" s="18">
        <f t="shared" si="4"/>
        <v>21</v>
      </c>
    </row>
    <row r="17" spans="1:15" ht="14.4" customHeight="1" x14ac:dyDescent="0.3">
      <c r="A17" s="1">
        <v>13</v>
      </c>
      <c r="B17" s="4" t="s">
        <v>17</v>
      </c>
      <c r="C17" s="6">
        <v>90</v>
      </c>
      <c r="D17" s="6">
        <v>84</v>
      </c>
      <c r="E17" s="6">
        <v>84</v>
      </c>
      <c r="F17" s="7">
        <f t="shared" si="5"/>
        <v>86</v>
      </c>
      <c r="G17" s="6">
        <v>92</v>
      </c>
      <c r="H17" s="6">
        <v>76</v>
      </c>
      <c r="I17" s="7">
        <f t="shared" si="1"/>
        <v>84</v>
      </c>
      <c r="J17" s="6">
        <v>90</v>
      </c>
      <c r="K17" s="6">
        <v>92</v>
      </c>
      <c r="L17" s="9">
        <f t="shared" si="2"/>
        <v>87.3</v>
      </c>
      <c r="M17" s="11">
        <f t="shared" si="0"/>
        <v>2</v>
      </c>
      <c r="N17" s="6" t="str">
        <f t="shared" si="3"/>
        <v>PASSED</v>
      </c>
      <c r="O17" s="18">
        <f t="shared" si="4"/>
        <v>9</v>
      </c>
    </row>
    <row r="18" spans="1:15" ht="14.4" customHeight="1" x14ac:dyDescent="0.3">
      <c r="A18" s="1">
        <v>14</v>
      </c>
      <c r="B18" s="4" t="s">
        <v>18</v>
      </c>
      <c r="C18" s="6">
        <v>90</v>
      </c>
      <c r="D18" s="6">
        <v>88</v>
      </c>
      <c r="E18" s="6">
        <v>95</v>
      </c>
      <c r="F18" s="7">
        <f t="shared" si="5"/>
        <v>91</v>
      </c>
      <c r="G18" s="6">
        <v>78</v>
      </c>
      <c r="H18" s="6">
        <v>78</v>
      </c>
      <c r="I18" s="7">
        <f t="shared" si="1"/>
        <v>78</v>
      </c>
      <c r="J18" s="6">
        <v>40</v>
      </c>
      <c r="K18" s="6">
        <v>78</v>
      </c>
      <c r="L18" s="9">
        <f t="shared" si="2"/>
        <v>67.3</v>
      </c>
      <c r="M18" s="11">
        <f t="shared" si="0"/>
        <v>5</v>
      </c>
      <c r="N18" s="6" t="str">
        <f t="shared" si="3"/>
        <v>FAILED</v>
      </c>
      <c r="O18" s="18">
        <f t="shared" si="4"/>
        <v>23</v>
      </c>
    </row>
    <row r="19" spans="1:15" ht="14.4" customHeight="1" x14ac:dyDescent="0.3">
      <c r="A19" s="1">
        <v>15</v>
      </c>
      <c r="B19" s="4" t="s">
        <v>19</v>
      </c>
      <c r="C19" s="6">
        <v>76</v>
      </c>
      <c r="D19" s="6">
        <v>92</v>
      </c>
      <c r="E19" s="6">
        <v>81</v>
      </c>
      <c r="F19" s="7">
        <f t="shared" si="5"/>
        <v>83</v>
      </c>
      <c r="G19" s="6">
        <v>91</v>
      </c>
      <c r="H19" s="6">
        <v>84</v>
      </c>
      <c r="I19" s="7">
        <f t="shared" si="1"/>
        <v>87.5</v>
      </c>
      <c r="J19" s="6">
        <v>70</v>
      </c>
      <c r="K19" s="6">
        <v>91</v>
      </c>
      <c r="L19" s="9">
        <f t="shared" si="2"/>
        <v>80.824999999999989</v>
      </c>
      <c r="M19" s="11">
        <f t="shared" si="0"/>
        <v>2.75</v>
      </c>
      <c r="N19" s="6" t="str">
        <f t="shared" si="3"/>
        <v>PASSED</v>
      </c>
      <c r="O19" s="18">
        <f t="shared" si="4"/>
        <v>15</v>
      </c>
    </row>
    <row r="20" spans="1:15" ht="14.4" customHeight="1" x14ac:dyDescent="0.3">
      <c r="A20" s="1">
        <v>16</v>
      </c>
      <c r="B20" s="4" t="s">
        <v>20</v>
      </c>
      <c r="C20" s="6">
        <v>78</v>
      </c>
      <c r="D20" s="6">
        <v>98</v>
      </c>
      <c r="E20" s="6">
        <v>84</v>
      </c>
      <c r="F20" s="7">
        <f t="shared" si="5"/>
        <v>86.666666666666671</v>
      </c>
      <c r="G20" s="6">
        <v>83</v>
      </c>
      <c r="H20" s="6">
        <v>86</v>
      </c>
      <c r="I20" s="7">
        <f t="shared" si="1"/>
        <v>84.5</v>
      </c>
      <c r="J20" s="6">
        <v>80</v>
      </c>
      <c r="K20" s="6">
        <v>85</v>
      </c>
      <c r="L20" s="9">
        <f t="shared" si="2"/>
        <v>83.408333333333331</v>
      </c>
      <c r="M20" s="11">
        <f t="shared" si="0"/>
        <v>2.5</v>
      </c>
      <c r="N20" s="6" t="str">
        <f t="shared" si="3"/>
        <v>PASSED</v>
      </c>
      <c r="O20" s="18">
        <f t="shared" si="4"/>
        <v>14</v>
      </c>
    </row>
    <row r="21" spans="1:15" ht="14.4" customHeight="1" x14ac:dyDescent="0.3">
      <c r="A21" s="1">
        <v>17</v>
      </c>
      <c r="B21" s="4" t="s">
        <v>21</v>
      </c>
      <c r="C21" s="6">
        <v>84</v>
      </c>
      <c r="D21" s="6">
        <v>83</v>
      </c>
      <c r="E21" s="6">
        <v>97</v>
      </c>
      <c r="F21" s="7">
        <f t="shared" si="5"/>
        <v>88</v>
      </c>
      <c r="G21" s="6">
        <v>90</v>
      </c>
      <c r="H21" s="6">
        <v>95</v>
      </c>
      <c r="I21" s="7">
        <f t="shared" si="1"/>
        <v>92.5</v>
      </c>
      <c r="J21" s="6">
        <v>80</v>
      </c>
      <c r="K21" s="6">
        <v>89</v>
      </c>
      <c r="L21" s="9">
        <f t="shared" si="2"/>
        <v>86.875</v>
      </c>
      <c r="M21" s="11">
        <f t="shared" si="0"/>
        <v>2.25</v>
      </c>
      <c r="N21" s="6" t="str">
        <f t="shared" si="3"/>
        <v>PASSED</v>
      </c>
      <c r="O21" s="18">
        <f t="shared" si="4"/>
        <v>10</v>
      </c>
    </row>
    <row r="22" spans="1:15" ht="14.4" customHeight="1" x14ac:dyDescent="0.3">
      <c r="A22" s="1">
        <v>18</v>
      </c>
      <c r="B22" s="4" t="s">
        <v>22</v>
      </c>
      <c r="C22" s="6">
        <v>86</v>
      </c>
      <c r="D22" s="6">
        <v>85</v>
      </c>
      <c r="E22" s="6">
        <v>84</v>
      </c>
      <c r="F22" s="7">
        <f t="shared" si="5"/>
        <v>85</v>
      </c>
      <c r="G22" s="6">
        <v>90</v>
      </c>
      <c r="H22" s="6">
        <v>93</v>
      </c>
      <c r="I22" s="7">
        <f t="shared" si="1"/>
        <v>91.5</v>
      </c>
      <c r="J22" s="6">
        <v>80</v>
      </c>
      <c r="K22" s="6">
        <v>85</v>
      </c>
      <c r="L22" s="9">
        <f>F22*C$3+I22*G$3+J22*J$3+K22*K$3</f>
        <v>85.525000000000006</v>
      </c>
      <c r="M22" s="11">
        <f t="shared" si="0"/>
        <v>2.25</v>
      </c>
      <c r="N22" s="6" t="str">
        <f t="shared" si="3"/>
        <v>PASSED</v>
      </c>
      <c r="O22" s="18">
        <f t="shared" si="4"/>
        <v>11</v>
      </c>
    </row>
    <row r="23" spans="1:15" ht="14.4" customHeight="1" x14ac:dyDescent="0.3">
      <c r="A23" s="1">
        <v>19</v>
      </c>
      <c r="B23" s="4" t="s">
        <v>23</v>
      </c>
      <c r="C23" s="6">
        <v>95</v>
      </c>
      <c r="D23" s="6">
        <v>86</v>
      </c>
      <c r="E23" s="6">
        <v>89</v>
      </c>
      <c r="F23" s="7">
        <f t="shared" si="5"/>
        <v>90</v>
      </c>
      <c r="G23" s="6">
        <v>76</v>
      </c>
      <c r="H23" s="6">
        <v>87</v>
      </c>
      <c r="I23" s="7">
        <f t="shared" si="1"/>
        <v>81.5</v>
      </c>
      <c r="J23" s="6">
        <v>80</v>
      </c>
      <c r="K23" s="6">
        <v>90</v>
      </c>
      <c r="L23" s="9">
        <f t="shared" si="2"/>
        <v>83.525000000000006</v>
      </c>
      <c r="M23" s="11">
        <f t="shared" si="0"/>
        <v>2.5</v>
      </c>
      <c r="N23" s="6" t="str">
        <f t="shared" si="3"/>
        <v>PASSED</v>
      </c>
      <c r="O23" s="18">
        <f t="shared" si="4"/>
        <v>13</v>
      </c>
    </row>
    <row r="24" spans="1:15" ht="14.4" customHeight="1" x14ac:dyDescent="0.3">
      <c r="A24" s="1">
        <v>20</v>
      </c>
      <c r="B24" s="4" t="s">
        <v>24</v>
      </c>
      <c r="C24" s="6">
        <v>93</v>
      </c>
      <c r="D24" s="6">
        <v>81</v>
      </c>
      <c r="E24" s="6">
        <v>83</v>
      </c>
      <c r="F24" s="7">
        <f t="shared" si="5"/>
        <v>85.666666666666671</v>
      </c>
      <c r="G24" s="6">
        <v>78</v>
      </c>
      <c r="H24" s="6">
        <v>83</v>
      </c>
      <c r="I24" s="7">
        <f t="shared" si="1"/>
        <v>80.5</v>
      </c>
      <c r="J24" s="6">
        <v>0</v>
      </c>
      <c r="K24" s="6">
        <v>92</v>
      </c>
      <c r="L24" s="9">
        <f t="shared" si="2"/>
        <v>54.50833333333334</v>
      </c>
      <c r="M24" s="11">
        <f t="shared" si="0"/>
        <v>5</v>
      </c>
      <c r="N24" s="6" t="str">
        <f t="shared" si="3"/>
        <v>FAILED</v>
      </c>
      <c r="O24" s="18">
        <f t="shared" si="4"/>
        <v>25</v>
      </c>
    </row>
    <row r="25" spans="1:15" x14ac:dyDescent="0.3">
      <c r="A25" s="1">
        <v>21</v>
      </c>
      <c r="B25" s="4" t="s">
        <v>25</v>
      </c>
      <c r="C25" s="6">
        <v>87</v>
      </c>
      <c r="D25" s="6">
        <v>98</v>
      </c>
      <c r="E25" s="6">
        <v>82</v>
      </c>
      <c r="F25" s="7">
        <f t="shared" si="5"/>
        <v>89</v>
      </c>
      <c r="G25" s="6">
        <v>84</v>
      </c>
      <c r="H25" s="6">
        <v>95</v>
      </c>
      <c r="I25" s="7">
        <f t="shared" si="1"/>
        <v>89.5</v>
      </c>
      <c r="J25" s="6">
        <v>93</v>
      </c>
      <c r="K25" s="6">
        <v>83</v>
      </c>
      <c r="L25" s="9">
        <f t="shared" si="2"/>
        <v>89.974999999999994</v>
      </c>
      <c r="M25" s="11">
        <f t="shared" si="0"/>
        <v>2</v>
      </c>
      <c r="N25" s="6" t="str">
        <f t="shared" si="3"/>
        <v>PASSED</v>
      </c>
      <c r="O25" s="18">
        <f t="shared" si="4"/>
        <v>5</v>
      </c>
    </row>
    <row r="26" spans="1:15" x14ac:dyDescent="0.3">
      <c r="A26" s="1">
        <v>22</v>
      </c>
      <c r="B26" s="4" t="s">
        <v>26</v>
      </c>
      <c r="C26" s="6">
        <v>89</v>
      </c>
      <c r="D26" s="6">
        <v>92</v>
      </c>
      <c r="E26" s="6">
        <v>89</v>
      </c>
      <c r="F26" s="7">
        <f t="shared" si="5"/>
        <v>90</v>
      </c>
      <c r="G26" s="6">
        <v>86</v>
      </c>
      <c r="H26" s="6">
        <v>89</v>
      </c>
      <c r="I26" s="7">
        <f t="shared" si="1"/>
        <v>87.5</v>
      </c>
      <c r="J26" s="6">
        <v>93</v>
      </c>
      <c r="K26" s="6">
        <v>95</v>
      </c>
      <c r="L26" s="9">
        <f t="shared" si="2"/>
        <v>90.674999999999997</v>
      </c>
      <c r="M26" s="11">
        <f t="shared" si="0"/>
        <v>1.75</v>
      </c>
      <c r="N26" s="6" t="str">
        <f t="shared" si="3"/>
        <v>PASSED</v>
      </c>
      <c r="O26" s="18">
        <f t="shared" si="4"/>
        <v>3</v>
      </c>
    </row>
    <row r="27" spans="1:15" x14ac:dyDescent="0.3">
      <c r="A27" s="1">
        <v>23</v>
      </c>
      <c r="B27" s="4" t="s">
        <v>27</v>
      </c>
      <c r="C27" s="6">
        <v>87</v>
      </c>
      <c r="D27" s="6">
        <v>95</v>
      </c>
      <c r="E27" s="6">
        <v>87</v>
      </c>
      <c r="F27" s="7">
        <f t="shared" si="5"/>
        <v>89.666666666666671</v>
      </c>
      <c r="G27" s="6">
        <v>95</v>
      </c>
      <c r="H27" s="6">
        <v>85</v>
      </c>
      <c r="I27" s="7">
        <f t="shared" si="1"/>
        <v>90</v>
      </c>
      <c r="J27" s="6">
        <v>93</v>
      </c>
      <c r="K27" s="6">
        <v>89</v>
      </c>
      <c r="L27" s="9">
        <f t="shared" si="2"/>
        <v>90.883333333333326</v>
      </c>
      <c r="M27" s="11">
        <f t="shared" si="0"/>
        <v>1.75</v>
      </c>
      <c r="N27" s="6" t="str">
        <f t="shared" si="3"/>
        <v>PASSED</v>
      </c>
      <c r="O27" s="18">
        <f t="shared" si="4"/>
        <v>2</v>
      </c>
    </row>
    <row r="28" spans="1:15" x14ac:dyDescent="0.3">
      <c r="A28" s="1">
        <v>24</v>
      </c>
      <c r="B28" s="4" t="s">
        <v>28</v>
      </c>
      <c r="C28" s="6">
        <v>82</v>
      </c>
      <c r="D28" s="6">
        <v>82</v>
      </c>
      <c r="E28" s="6">
        <v>82</v>
      </c>
      <c r="F28" s="7">
        <f t="shared" si="5"/>
        <v>82</v>
      </c>
      <c r="G28" s="6">
        <v>93</v>
      </c>
      <c r="H28" s="6">
        <v>88</v>
      </c>
      <c r="I28" s="7">
        <f t="shared" si="1"/>
        <v>90.5</v>
      </c>
      <c r="J28" s="6">
        <v>93</v>
      </c>
      <c r="K28" s="6">
        <v>85</v>
      </c>
      <c r="L28" s="9">
        <f t="shared" si="2"/>
        <v>89.125</v>
      </c>
      <c r="M28" s="11">
        <f t="shared" si="0"/>
        <v>2</v>
      </c>
      <c r="N28" s="6" t="str">
        <f t="shared" si="3"/>
        <v>PASSED</v>
      </c>
      <c r="O28" s="18">
        <f t="shared" si="4"/>
        <v>7</v>
      </c>
    </row>
    <row r="29" spans="1:15" x14ac:dyDescent="0.3">
      <c r="A29" s="1">
        <v>25</v>
      </c>
      <c r="B29" s="4" t="s">
        <v>29</v>
      </c>
      <c r="C29" s="6">
        <v>94</v>
      </c>
      <c r="D29" s="6">
        <v>81</v>
      </c>
      <c r="E29" s="6">
        <v>83</v>
      </c>
      <c r="F29" s="7">
        <f t="shared" si="5"/>
        <v>86</v>
      </c>
      <c r="G29" s="6">
        <v>87</v>
      </c>
      <c r="H29" s="6">
        <v>90</v>
      </c>
      <c r="I29" s="7">
        <f t="shared" si="1"/>
        <v>88.5</v>
      </c>
      <c r="J29" s="6">
        <v>93</v>
      </c>
      <c r="K29" s="6">
        <v>88</v>
      </c>
      <c r="L29" s="9">
        <f t="shared" si="2"/>
        <v>89.524999999999991</v>
      </c>
      <c r="M29" s="11">
        <f t="shared" si="0"/>
        <v>2</v>
      </c>
      <c r="N29" s="6" t="str">
        <f t="shared" si="3"/>
        <v>PASSED</v>
      </c>
      <c r="O29" s="18">
        <f t="shared" si="4"/>
        <v>6</v>
      </c>
    </row>
    <row r="31" spans="1:15" ht="28.8" customHeight="1" x14ac:dyDescent="0.3"/>
  </sheetData>
  <mergeCells count="16">
    <mergeCell ref="A1:A4"/>
    <mergeCell ref="B1:B4"/>
    <mergeCell ref="M1:M2"/>
    <mergeCell ref="N1:N2"/>
    <mergeCell ref="C3:F3"/>
    <mergeCell ref="C1:F2"/>
    <mergeCell ref="G1:I2"/>
    <mergeCell ref="G3:I3"/>
    <mergeCell ref="S6:S8"/>
    <mergeCell ref="T6:T8"/>
    <mergeCell ref="S3:S5"/>
    <mergeCell ref="T3:T5"/>
    <mergeCell ref="J1:J2"/>
    <mergeCell ref="K1:K2"/>
    <mergeCell ref="L1:L2"/>
    <mergeCell ref="O1:O2"/>
  </mergeCells>
  <phoneticPr fontId="2" type="noConversion"/>
  <conditionalFormatting sqref="M5:M29">
    <cfRule type="expression" dxfId="5" priority="5">
      <formula>$M5&lt;&gt;$Q$4</formula>
    </cfRule>
    <cfRule type="expression" dxfId="4" priority="33">
      <formula>$M5=$Q$4</formula>
    </cfRule>
  </conditionalFormatting>
  <conditionalFormatting sqref="N5:N29">
    <cfRule type="expression" dxfId="3" priority="7">
      <formula>$N5=$S$10</formula>
    </cfRule>
  </conditionalFormatting>
  <conditionalFormatting sqref="N5:N29">
    <cfRule type="expression" dxfId="2" priority="6">
      <formula>$N5=$S$11</formula>
    </cfRule>
  </conditionalFormatting>
  <conditionalFormatting sqref="L5:L29">
    <cfRule type="expression" dxfId="1" priority="3">
      <formula>$L5&lt;$P$5</formula>
    </cfRule>
    <cfRule type="expression" dxfId="0" priority="4">
      <formula>$L5&gt;=$P$5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2021-12-11T04:11:01Z</dcterms:created>
  <dcterms:modified xsi:type="dcterms:W3CDTF">2021-12-16T04:33:06Z</dcterms:modified>
</cp:coreProperties>
</file>