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920" tabRatio="334" activeTab="2"/>
  </bookViews>
  <sheets>
    <sheet name="地市汇总" sheetId="1" r:id="rId1"/>
    <sheet name="区县汇总" sheetId="2" r:id="rId2"/>
    <sheet name="代理商汇总" sheetId="3" r:id="rId3"/>
  </sheets>
  <calcPr calcId="144525" concurrentCalc="0"/>
</workbook>
</file>

<file path=xl/calcChain.xml><?xml version="1.0" encoding="utf-8"?>
<calcChain xmlns="http://schemas.openxmlformats.org/spreadsheetml/2006/main">
  <c r="D3" i="3" l="1"/>
  <c r="H3" i="3"/>
  <c r="J3" i="3"/>
  <c r="L3" i="3"/>
  <c r="N3" i="3"/>
  <c r="P3" i="3"/>
  <c r="S3" i="3"/>
  <c r="D4" i="3"/>
  <c r="H4" i="3"/>
  <c r="J4" i="3"/>
  <c r="L4" i="3"/>
  <c r="N4" i="3"/>
  <c r="P4" i="3"/>
  <c r="S4" i="3"/>
  <c r="D5" i="3"/>
  <c r="H5" i="3"/>
  <c r="J5" i="3"/>
  <c r="L5" i="3"/>
  <c r="N5" i="3"/>
  <c r="P5" i="3"/>
  <c r="S5" i="3"/>
  <c r="D6" i="3"/>
  <c r="H6" i="3"/>
  <c r="J6" i="3"/>
  <c r="L6" i="3"/>
  <c r="N6" i="3"/>
  <c r="P6" i="3"/>
  <c r="S6" i="3"/>
  <c r="D7" i="3"/>
  <c r="H7" i="3"/>
  <c r="J7" i="3"/>
  <c r="L7" i="3"/>
  <c r="N7" i="3"/>
  <c r="P7" i="3"/>
  <c r="S7" i="3"/>
  <c r="D8" i="3"/>
  <c r="H8" i="3"/>
  <c r="J8" i="3"/>
  <c r="L8" i="3"/>
  <c r="N8" i="3"/>
  <c r="P8" i="3"/>
  <c r="S8" i="3"/>
  <c r="D9" i="3"/>
  <c r="H9" i="3"/>
  <c r="J9" i="3"/>
  <c r="L9" i="3"/>
  <c r="N9" i="3"/>
  <c r="P9" i="3"/>
  <c r="S9" i="3"/>
  <c r="D10" i="3"/>
  <c r="H10" i="3"/>
  <c r="J10" i="3"/>
  <c r="L10" i="3"/>
  <c r="N10" i="3"/>
  <c r="P10" i="3"/>
  <c r="B11" i="3"/>
  <c r="C11" i="3"/>
  <c r="D11" i="3"/>
  <c r="E11" i="3"/>
  <c r="F11" i="3"/>
  <c r="G11" i="3"/>
  <c r="H11" i="3"/>
  <c r="I11" i="3"/>
  <c r="J11" i="3"/>
  <c r="K11" i="3"/>
  <c r="M11" i="3"/>
  <c r="N11" i="3"/>
  <c r="O11" i="3"/>
  <c r="Q11" i="3"/>
  <c r="R11" i="3"/>
  <c r="S11" i="3"/>
  <c r="T11" i="3"/>
  <c r="T2" i="1"/>
  <c r="O2" i="1"/>
  <c r="K2" i="1"/>
  <c r="F2" i="1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E98" i="2"/>
  <c r="D98" i="2"/>
  <c r="C98" i="2"/>
  <c r="Y97" i="2"/>
  <c r="X97" i="2"/>
  <c r="V97" i="2"/>
  <c r="S97" i="2"/>
  <c r="Q97" i="2"/>
  <c r="O97" i="2"/>
  <c r="M97" i="2"/>
  <c r="K97" i="2"/>
  <c r="F97" i="2"/>
  <c r="Y96" i="2"/>
  <c r="X96" i="2"/>
  <c r="V96" i="2"/>
  <c r="S96" i="2"/>
  <c r="Q96" i="2"/>
  <c r="O96" i="2"/>
  <c r="M96" i="2"/>
  <c r="K96" i="2"/>
  <c r="F96" i="2"/>
  <c r="Y95" i="2"/>
  <c r="X95" i="2"/>
  <c r="V95" i="2"/>
  <c r="S95" i="2"/>
  <c r="Q95" i="2"/>
  <c r="O95" i="2"/>
  <c r="M95" i="2"/>
  <c r="K95" i="2"/>
  <c r="F95" i="2"/>
  <c r="Y94" i="2"/>
  <c r="X94" i="2"/>
  <c r="V94" i="2"/>
  <c r="S94" i="2"/>
  <c r="Q94" i="2"/>
  <c r="O94" i="2"/>
  <c r="M94" i="2"/>
  <c r="K94" i="2"/>
  <c r="F94" i="2"/>
  <c r="Y93" i="2"/>
  <c r="X93" i="2"/>
  <c r="V93" i="2"/>
  <c r="S93" i="2"/>
  <c r="Q93" i="2"/>
  <c r="O93" i="2"/>
  <c r="M93" i="2"/>
  <c r="K93" i="2"/>
  <c r="F93" i="2"/>
  <c r="Y92" i="2"/>
  <c r="X92" i="2"/>
  <c r="V92" i="2"/>
  <c r="S92" i="2"/>
  <c r="Q92" i="2"/>
  <c r="O92" i="2"/>
  <c r="M92" i="2"/>
  <c r="K92" i="2"/>
  <c r="F92" i="2"/>
  <c r="Y91" i="2"/>
  <c r="X91" i="2"/>
  <c r="V91" i="2"/>
  <c r="S91" i="2"/>
  <c r="Q91" i="2"/>
  <c r="O91" i="2"/>
  <c r="M91" i="2"/>
  <c r="K91" i="2"/>
  <c r="F91" i="2"/>
  <c r="Y90" i="2"/>
  <c r="X90" i="2"/>
  <c r="V90" i="2"/>
  <c r="S90" i="2"/>
  <c r="Q90" i="2"/>
  <c r="O90" i="2"/>
  <c r="M90" i="2"/>
  <c r="K90" i="2"/>
  <c r="F90" i="2"/>
  <c r="Y89" i="2"/>
  <c r="X89" i="2"/>
  <c r="V89" i="2"/>
  <c r="S89" i="2"/>
  <c r="Q89" i="2"/>
  <c r="O89" i="2"/>
  <c r="M89" i="2"/>
  <c r="K89" i="2"/>
  <c r="F89" i="2"/>
  <c r="Y88" i="2"/>
  <c r="X88" i="2"/>
  <c r="V88" i="2"/>
  <c r="S88" i="2"/>
  <c r="Q88" i="2"/>
  <c r="O88" i="2"/>
  <c r="M88" i="2"/>
  <c r="K88" i="2"/>
  <c r="F88" i="2"/>
  <c r="Y87" i="2"/>
  <c r="X87" i="2"/>
  <c r="V87" i="2"/>
  <c r="S87" i="2"/>
  <c r="Q87" i="2"/>
  <c r="O87" i="2"/>
  <c r="M87" i="2"/>
  <c r="K87" i="2"/>
  <c r="F87" i="2"/>
  <c r="Y86" i="2"/>
  <c r="X86" i="2"/>
  <c r="V86" i="2"/>
  <c r="S86" i="2"/>
  <c r="Q86" i="2"/>
  <c r="O86" i="2"/>
  <c r="M86" i="2"/>
  <c r="K86" i="2"/>
  <c r="F86" i="2"/>
  <c r="Y85" i="2"/>
  <c r="X85" i="2"/>
  <c r="V85" i="2"/>
  <c r="S85" i="2"/>
  <c r="Q85" i="2"/>
  <c r="O85" i="2"/>
  <c r="M85" i="2"/>
  <c r="K85" i="2"/>
  <c r="F85" i="2"/>
  <c r="Y84" i="2"/>
  <c r="X84" i="2"/>
  <c r="V84" i="2"/>
  <c r="S84" i="2"/>
  <c r="Q84" i="2"/>
  <c r="O84" i="2"/>
  <c r="M84" i="2"/>
  <c r="K84" i="2"/>
  <c r="F84" i="2"/>
  <c r="Y83" i="2"/>
  <c r="X83" i="2"/>
  <c r="V83" i="2"/>
  <c r="S83" i="2"/>
  <c r="Q83" i="2"/>
  <c r="O83" i="2"/>
  <c r="M83" i="2"/>
  <c r="K83" i="2"/>
  <c r="F83" i="2"/>
  <c r="Y82" i="2"/>
  <c r="X82" i="2"/>
  <c r="V82" i="2"/>
  <c r="S82" i="2"/>
  <c r="Q82" i="2"/>
  <c r="O82" i="2"/>
  <c r="M82" i="2"/>
  <c r="K82" i="2"/>
  <c r="F82" i="2"/>
  <c r="Y81" i="2"/>
  <c r="X81" i="2"/>
  <c r="V81" i="2"/>
  <c r="S81" i="2"/>
  <c r="Q81" i="2"/>
  <c r="O81" i="2"/>
  <c r="M81" i="2"/>
  <c r="K81" i="2"/>
  <c r="F81" i="2"/>
  <c r="Y80" i="2"/>
  <c r="X80" i="2"/>
  <c r="V80" i="2"/>
  <c r="S80" i="2"/>
  <c r="Q80" i="2"/>
  <c r="O80" i="2"/>
  <c r="M80" i="2"/>
  <c r="K80" i="2"/>
  <c r="F80" i="2"/>
  <c r="Y79" i="2"/>
  <c r="X79" i="2"/>
  <c r="V79" i="2"/>
  <c r="S79" i="2"/>
  <c r="Q79" i="2"/>
  <c r="O79" i="2"/>
  <c r="M79" i="2"/>
  <c r="K79" i="2"/>
  <c r="F79" i="2"/>
  <c r="Y78" i="2"/>
  <c r="X78" i="2"/>
  <c r="V78" i="2"/>
  <c r="S78" i="2"/>
  <c r="Q78" i="2"/>
  <c r="O78" i="2"/>
  <c r="M78" i="2"/>
  <c r="K78" i="2"/>
  <c r="F78" i="2"/>
  <c r="Y77" i="2"/>
  <c r="X77" i="2"/>
  <c r="V77" i="2"/>
  <c r="S77" i="2"/>
  <c r="Q77" i="2"/>
  <c r="O77" i="2"/>
  <c r="M77" i="2"/>
  <c r="K77" i="2"/>
  <c r="F77" i="2"/>
  <c r="Y76" i="2"/>
  <c r="X76" i="2"/>
  <c r="V76" i="2"/>
  <c r="S76" i="2"/>
  <c r="Q76" i="2"/>
  <c r="O76" i="2"/>
  <c r="M76" i="2"/>
  <c r="K76" i="2"/>
  <c r="F76" i="2"/>
  <c r="Y75" i="2"/>
  <c r="X75" i="2"/>
  <c r="V75" i="2"/>
  <c r="S75" i="2"/>
  <c r="Q75" i="2"/>
  <c r="O75" i="2"/>
  <c r="M75" i="2"/>
  <c r="K75" i="2"/>
  <c r="F75" i="2"/>
  <c r="Y74" i="2"/>
  <c r="X74" i="2"/>
  <c r="V74" i="2"/>
  <c r="S74" i="2"/>
  <c r="Q74" i="2"/>
  <c r="O74" i="2"/>
  <c r="M74" i="2"/>
  <c r="K74" i="2"/>
  <c r="F74" i="2"/>
  <c r="Y73" i="2"/>
  <c r="X73" i="2"/>
  <c r="V73" i="2"/>
  <c r="S73" i="2"/>
  <c r="Q73" i="2"/>
  <c r="O73" i="2"/>
  <c r="M73" i="2"/>
  <c r="K73" i="2"/>
  <c r="F73" i="2"/>
  <c r="Y72" i="2"/>
  <c r="X72" i="2"/>
  <c r="V72" i="2"/>
  <c r="S72" i="2"/>
  <c r="Q72" i="2"/>
  <c r="O72" i="2"/>
  <c r="M72" i="2"/>
  <c r="K72" i="2"/>
  <c r="F72" i="2"/>
  <c r="Y71" i="2"/>
  <c r="X71" i="2"/>
  <c r="V71" i="2"/>
  <c r="S71" i="2"/>
  <c r="Q71" i="2"/>
  <c r="O71" i="2"/>
  <c r="M71" i="2"/>
  <c r="K71" i="2"/>
  <c r="F71" i="2"/>
  <c r="Y70" i="2"/>
  <c r="X70" i="2"/>
  <c r="V70" i="2"/>
  <c r="S70" i="2"/>
  <c r="Q70" i="2"/>
  <c r="O70" i="2"/>
  <c r="M70" i="2"/>
  <c r="K70" i="2"/>
  <c r="F70" i="2"/>
  <c r="Y69" i="2"/>
  <c r="X69" i="2"/>
  <c r="V69" i="2"/>
  <c r="S69" i="2"/>
  <c r="Q69" i="2"/>
  <c r="O69" i="2"/>
  <c r="M69" i="2"/>
  <c r="K69" i="2"/>
  <c r="F69" i="2"/>
  <c r="Y68" i="2"/>
  <c r="X68" i="2"/>
  <c r="V68" i="2"/>
  <c r="S68" i="2"/>
  <c r="Q68" i="2"/>
  <c r="O68" i="2"/>
  <c r="M68" i="2"/>
  <c r="K68" i="2"/>
  <c r="F68" i="2"/>
  <c r="Y67" i="2"/>
  <c r="X67" i="2"/>
  <c r="V67" i="2"/>
  <c r="S67" i="2"/>
  <c r="Q67" i="2"/>
  <c r="O67" i="2"/>
  <c r="M67" i="2"/>
  <c r="K67" i="2"/>
  <c r="F67" i="2"/>
  <c r="Y66" i="2"/>
  <c r="X66" i="2"/>
  <c r="V66" i="2"/>
  <c r="S66" i="2"/>
  <c r="Q66" i="2"/>
  <c r="O66" i="2"/>
  <c r="M66" i="2"/>
  <c r="K66" i="2"/>
  <c r="F66" i="2"/>
  <c r="Y65" i="2"/>
  <c r="X65" i="2"/>
  <c r="V65" i="2"/>
  <c r="S65" i="2"/>
  <c r="Q65" i="2"/>
  <c r="O65" i="2"/>
  <c r="M65" i="2"/>
  <c r="K65" i="2"/>
  <c r="F65" i="2"/>
  <c r="Y64" i="2"/>
  <c r="X64" i="2"/>
  <c r="V64" i="2"/>
  <c r="S64" i="2"/>
  <c r="Q64" i="2"/>
  <c r="O64" i="2"/>
  <c r="M64" i="2"/>
  <c r="K64" i="2"/>
  <c r="F64" i="2"/>
  <c r="Y63" i="2"/>
  <c r="X63" i="2"/>
  <c r="V63" i="2"/>
  <c r="S63" i="2"/>
  <c r="Q63" i="2"/>
  <c r="O63" i="2"/>
  <c r="M63" i="2"/>
  <c r="K63" i="2"/>
  <c r="F63" i="2"/>
  <c r="Y62" i="2"/>
  <c r="X62" i="2"/>
  <c r="V62" i="2"/>
  <c r="S62" i="2"/>
  <c r="Q62" i="2"/>
  <c r="O62" i="2"/>
  <c r="M62" i="2"/>
  <c r="K62" i="2"/>
  <c r="F62" i="2"/>
  <c r="Y61" i="2"/>
  <c r="X61" i="2"/>
  <c r="V61" i="2"/>
  <c r="S61" i="2"/>
  <c r="Q61" i="2"/>
  <c r="O61" i="2"/>
  <c r="M61" i="2"/>
  <c r="K61" i="2"/>
  <c r="F61" i="2"/>
  <c r="Y60" i="2"/>
  <c r="X60" i="2"/>
  <c r="V60" i="2"/>
  <c r="S60" i="2"/>
  <c r="Q60" i="2"/>
  <c r="O60" i="2"/>
  <c r="M60" i="2"/>
  <c r="K60" i="2"/>
  <c r="F60" i="2"/>
  <c r="Y59" i="2"/>
  <c r="X59" i="2"/>
  <c r="V59" i="2"/>
  <c r="S59" i="2"/>
  <c r="Q59" i="2"/>
  <c r="O59" i="2"/>
  <c r="M59" i="2"/>
  <c r="K59" i="2"/>
  <c r="F59" i="2"/>
  <c r="Y58" i="2"/>
  <c r="X58" i="2"/>
  <c r="V58" i="2"/>
  <c r="S58" i="2"/>
  <c r="Q58" i="2"/>
  <c r="O58" i="2"/>
  <c r="M58" i="2"/>
  <c r="K58" i="2"/>
  <c r="F58" i="2"/>
  <c r="Y57" i="2"/>
  <c r="X57" i="2"/>
  <c r="V57" i="2"/>
  <c r="S57" i="2"/>
  <c r="Q57" i="2"/>
  <c r="O57" i="2"/>
  <c r="M57" i="2"/>
  <c r="K57" i="2"/>
  <c r="F57" i="2"/>
  <c r="Y56" i="2"/>
  <c r="X56" i="2"/>
  <c r="V56" i="2"/>
  <c r="S56" i="2"/>
  <c r="Q56" i="2"/>
  <c r="O56" i="2"/>
  <c r="M56" i="2"/>
  <c r="K56" i="2"/>
  <c r="F56" i="2"/>
  <c r="Y55" i="2"/>
  <c r="X55" i="2"/>
  <c r="V55" i="2"/>
  <c r="S55" i="2"/>
  <c r="Q55" i="2"/>
  <c r="O55" i="2"/>
  <c r="M55" i="2"/>
  <c r="K55" i="2"/>
  <c r="F55" i="2"/>
  <c r="Y54" i="2"/>
  <c r="X54" i="2"/>
  <c r="V54" i="2"/>
  <c r="S54" i="2"/>
  <c r="Q54" i="2"/>
  <c r="O54" i="2"/>
  <c r="M54" i="2"/>
  <c r="K54" i="2"/>
  <c r="F54" i="2"/>
  <c r="Y53" i="2"/>
  <c r="X53" i="2"/>
  <c r="V53" i="2"/>
  <c r="S53" i="2"/>
  <c r="Q53" i="2"/>
  <c r="O53" i="2"/>
  <c r="M53" i="2"/>
  <c r="K53" i="2"/>
  <c r="F53" i="2"/>
  <c r="Y52" i="2"/>
  <c r="X52" i="2"/>
  <c r="V52" i="2"/>
  <c r="S52" i="2"/>
  <c r="Q52" i="2"/>
  <c r="O52" i="2"/>
  <c r="M52" i="2"/>
  <c r="K52" i="2"/>
  <c r="F52" i="2"/>
  <c r="Y50" i="2"/>
  <c r="X50" i="2"/>
  <c r="V50" i="2"/>
  <c r="S50" i="2"/>
  <c r="Q50" i="2"/>
  <c r="O50" i="2"/>
  <c r="M50" i="2"/>
  <c r="K50" i="2"/>
  <c r="F50" i="2"/>
  <c r="Y49" i="2"/>
  <c r="X49" i="2"/>
  <c r="V49" i="2"/>
  <c r="S49" i="2"/>
  <c r="Q49" i="2"/>
  <c r="O49" i="2"/>
  <c r="M49" i="2"/>
  <c r="K49" i="2"/>
  <c r="F49" i="2"/>
  <c r="Q48" i="2"/>
  <c r="M48" i="2"/>
  <c r="F48" i="2"/>
  <c r="Y47" i="2"/>
  <c r="X47" i="2"/>
  <c r="V47" i="2"/>
  <c r="S47" i="2"/>
  <c r="Q47" i="2"/>
  <c r="O47" i="2"/>
  <c r="M47" i="2"/>
  <c r="K47" i="2"/>
  <c r="F47" i="2"/>
  <c r="Y46" i="2"/>
  <c r="X46" i="2"/>
  <c r="V46" i="2"/>
  <c r="S46" i="2"/>
  <c r="Q46" i="2"/>
  <c r="O46" i="2"/>
  <c r="M46" i="2"/>
  <c r="K46" i="2"/>
  <c r="F46" i="2"/>
  <c r="Y45" i="2"/>
  <c r="X45" i="2"/>
  <c r="V45" i="2"/>
  <c r="S45" i="2"/>
  <c r="Q45" i="2"/>
  <c r="O45" i="2"/>
  <c r="M45" i="2"/>
  <c r="K45" i="2"/>
  <c r="F45" i="2"/>
  <c r="Y44" i="2"/>
  <c r="X44" i="2"/>
  <c r="V44" i="2"/>
  <c r="S44" i="2"/>
  <c r="Q44" i="2"/>
  <c r="O44" i="2"/>
  <c r="M44" i="2"/>
  <c r="K44" i="2"/>
  <c r="F44" i="2"/>
  <c r="Y43" i="2"/>
  <c r="X43" i="2"/>
  <c r="V43" i="2"/>
  <c r="S43" i="2"/>
  <c r="Q43" i="2"/>
  <c r="O43" i="2"/>
  <c r="M43" i="2"/>
  <c r="K43" i="2"/>
  <c r="F43" i="2"/>
  <c r="Y42" i="2"/>
  <c r="X42" i="2"/>
  <c r="V42" i="2"/>
  <c r="S42" i="2"/>
  <c r="Q42" i="2"/>
  <c r="O42" i="2"/>
  <c r="M42" i="2"/>
  <c r="K42" i="2"/>
  <c r="F42" i="2"/>
  <c r="Y41" i="2"/>
  <c r="X41" i="2"/>
  <c r="V41" i="2"/>
  <c r="S41" i="2"/>
  <c r="Q41" i="2"/>
  <c r="O41" i="2"/>
  <c r="M41" i="2"/>
  <c r="K41" i="2"/>
  <c r="F41" i="2"/>
  <c r="Y40" i="2"/>
  <c r="X40" i="2"/>
  <c r="V40" i="2"/>
  <c r="S40" i="2"/>
  <c r="Q40" i="2"/>
  <c r="O40" i="2"/>
  <c r="M40" i="2"/>
  <c r="K40" i="2"/>
  <c r="F40" i="2"/>
  <c r="Y39" i="2"/>
  <c r="X39" i="2"/>
  <c r="V39" i="2"/>
  <c r="S39" i="2"/>
  <c r="Q39" i="2"/>
  <c r="O39" i="2"/>
  <c r="M39" i="2"/>
  <c r="K39" i="2"/>
  <c r="F39" i="2"/>
  <c r="Y38" i="2"/>
  <c r="X38" i="2"/>
  <c r="V38" i="2"/>
  <c r="S38" i="2"/>
  <c r="Q38" i="2"/>
  <c r="O38" i="2"/>
  <c r="M38" i="2"/>
  <c r="K38" i="2"/>
  <c r="F38" i="2"/>
  <c r="Y37" i="2"/>
  <c r="X37" i="2"/>
  <c r="V37" i="2"/>
  <c r="S37" i="2"/>
  <c r="Q37" i="2"/>
  <c r="O37" i="2"/>
  <c r="M37" i="2"/>
  <c r="K37" i="2"/>
  <c r="F37" i="2"/>
  <c r="Y36" i="2"/>
  <c r="X36" i="2"/>
  <c r="V36" i="2"/>
  <c r="S36" i="2"/>
  <c r="Q36" i="2"/>
  <c r="O36" i="2"/>
  <c r="M36" i="2"/>
  <c r="K36" i="2"/>
  <c r="F36" i="2"/>
  <c r="Y35" i="2"/>
  <c r="X35" i="2"/>
  <c r="V35" i="2"/>
  <c r="S35" i="2"/>
  <c r="Q35" i="2"/>
  <c r="O35" i="2"/>
  <c r="M35" i="2"/>
  <c r="K35" i="2"/>
  <c r="F35" i="2"/>
  <c r="Y34" i="2"/>
  <c r="X34" i="2"/>
  <c r="V34" i="2"/>
  <c r="S34" i="2"/>
  <c r="Q34" i="2"/>
  <c r="O34" i="2"/>
  <c r="M34" i="2"/>
  <c r="K34" i="2"/>
  <c r="F34" i="2"/>
  <c r="Y33" i="2"/>
  <c r="X33" i="2"/>
  <c r="V33" i="2"/>
  <c r="S33" i="2"/>
  <c r="Q33" i="2"/>
  <c r="O33" i="2"/>
  <c r="M33" i="2"/>
  <c r="K33" i="2"/>
  <c r="F33" i="2"/>
  <c r="Y32" i="2"/>
  <c r="X32" i="2"/>
  <c r="V32" i="2"/>
  <c r="S32" i="2"/>
  <c r="Q32" i="2"/>
  <c r="O32" i="2"/>
  <c r="M32" i="2"/>
  <c r="K32" i="2"/>
  <c r="F32" i="2"/>
  <c r="Y31" i="2"/>
  <c r="X31" i="2"/>
  <c r="V31" i="2"/>
  <c r="S31" i="2"/>
  <c r="Q31" i="2"/>
  <c r="O31" i="2"/>
  <c r="M31" i="2"/>
  <c r="K31" i="2"/>
  <c r="F31" i="2"/>
  <c r="Y30" i="2"/>
  <c r="X30" i="2"/>
  <c r="V30" i="2"/>
  <c r="S30" i="2"/>
  <c r="Q30" i="2"/>
  <c r="O30" i="2"/>
  <c r="M30" i="2"/>
  <c r="K30" i="2"/>
  <c r="F30" i="2"/>
  <c r="Y28" i="2"/>
  <c r="X28" i="2"/>
  <c r="V28" i="2"/>
  <c r="S28" i="2"/>
  <c r="Q28" i="2"/>
  <c r="O28" i="2"/>
  <c r="M28" i="2"/>
  <c r="K28" i="2"/>
  <c r="F28" i="2"/>
  <c r="Y27" i="2"/>
  <c r="X27" i="2"/>
  <c r="V27" i="2"/>
  <c r="S27" i="2"/>
  <c r="Q27" i="2"/>
  <c r="O27" i="2"/>
  <c r="M27" i="2"/>
  <c r="K27" i="2"/>
  <c r="F27" i="2"/>
  <c r="Y26" i="2"/>
  <c r="X26" i="2"/>
  <c r="V26" i="2"/>
  <c r="S26" i="2"/>
  <c r="Q26" i="2"/>
  <c r="O26" i="2"/>
  <c r="M26" i="2"/>
  <c r="K26" i="2"/>
  <c r="F26" i="2"/>
  <c r="Y25" i="2"/>
  <c r="X25" i="2"/>
  <c r="V25" i="2"/>
  <c r="S25" i="2"/>
  <c r="Q25" i="2"/>
  <c r="O25" i="2"/>
  <c r="M25" i="2"/>
  <c r="K25" i="2"/>
  <c r="F25" i="2"/>
  <c r="Y24" i="2"/>
  <c r="X24" i="2"/>
  <c r="V24" i="2"/>
  <c r="S24" i="2"/>
  <c r="Q24" i="2"/>
  <c r="O24" i="2"/>
  <c r="M24" i="2"/>
  <c r="K24" i="2"/>
  <c r="F24" i="2"/>
  <c r="Y23" i="2"/>
  <c r="X23" i="2"/>
  <c r="V23" i="2"/>
  <c r="S23" i="2"/>
  <c r="Q23" i="2"/>
  <c r="O23" i="2"/>
  <c r="M23" i="2"/>
  <c r="K23" i="2"/>
  <c r="F23" i="2"/>
  <c r="Y22" i="2"/>
  <c r="X22" i="2"/>
  <c r="V22" i="2"/>
  <c r="S22" i="2"/>
  <c r="Q22" i="2"/>
  <c r="O22" i="2"/>
  <c r="M22" i="2"/>
  <c r="K22" i="2"/>
  <c r="F22" i="2"/>
  <c r="Y21" i="2"/>
  <c r="X21" i="2"/>
  <c r="V21" i="2"/>
  <c r="S21" i="2"/>
  <c r="Q21" i="2"/>
  <c r="O21" i="2"/>
  <c r="M21" i="2"/>
  <c r="K21" i="2"/>
  <c r="F21" i="2"/>
  <c r="Y20" i="2"/>
  <c r="X20" i="2"/>
  <c r="V20" i="2"/>
  <c r="S20" i="2"/>
  <c r="Q20" i="2"/>
  <c r="O20" i="2"/>
  <c r="M20" i="2"/>
  <c r="K20" i="2"/>
  <c r="F20" i="2"/>
  <c r="Y19" i="2"/>
  <c r="X19" i="2"/>
  <c r="V19" i="2"/>
  <c r="S19" i="2"/>
  <c r="Q19" i="2"/>
  <c r="O19" i="2"/>
  <c r="M19" i="2"/>
  <c r="K19" i="2"/>
  <c r="F19" i="2"/>
  <c r="Y18" i="2"/>
  <c r="X18" i="2"/>
  <c r="V18" i="2"/>
  <c r="S18" i="2"/>
  <c r="Q18" i="2"/>
  <c r="O18" i="2"/>
  <c r="M18" i="2"/>
  <c r="K18" i="2"/>
  <c r="F18" i="2"/>
  <c r="Y17" i="2"/>
  <c r="X17" i="2"/>
  <c r="V17" i="2"/>
  <c r="S17" i="2"/>
  <c r="Q17" i="2"/>
  <c r="O17" i="2"/>
  <c r="M17" i="2"/>
  <c r="K17" i="2"/>
  <c r="F17" i="2"/>
  <c r="Y16" i="2"/>
  <c r="X16" i="2"/>
  <c r="V16" i="2"/>
  <c r="S16" i="2"/>
  <c r="Q16" i="2"/>
  <c r="O16" i="2"/>
  <c r="M16" i="2"/>
  <c r="K16" i="2"/>
  <c r="F16" i="2"/>
  <c r="Y15" i="2"/>
  <c r="X15" i="2"/>
  <c r="V15" i="2"/>
  <c r="S15" i="2"/>
  <c r="Q15" i="2"/>
  <c r="O15" i="2"/>
  <c r="M15" i="2"/>
  <c r="K15" i="2"/>
  <c r="F15" i="2"/>
  <c r="Y14" i="2"/>
  <c r="X14" i="2"/>
  <c r="V14" i="2"/>
  <c r="S14" i="2"/>
  <c r="Q14" i="2"/>
  <c r="O14" i="2"/>
  <c r="M14" i="2"/>
  <c r="K14" i="2"/>
  <c r="F14" i="2"/>
  <c r="Y13" i="2"/>
  <c r="X13" i="2"/>
  <c r="V13" i="2"/>
  <c r="S13" i="2"/>
  <c r="Q13" i="2"/>
  <c r="O13" i="2"/>
  <c r="M13" i="2"/>
  <c r="K13" i="2"/>
  <c r="F13" i="2"/>
  <c r="Y11" i="2"/>
  <c r="X11" i="2"/>
  <c r="V11" i="2"/>
  <c r="S11" i="2"/>
  <c r="Q11" i="2"/>
  <c r="O11" i="2"/>
  <c r="M11" i="2"/>
  <c r="K11" i="2"/>
  <c r="F11" i="2"/>
  <c r="Y10" i="2"/>
  <c r="X10" i="2"/>
  <c r="V10" i="2"/>
  <c r="S10" i="2"/>
  <c r="Q10" i="2"/>
  <c r="O10" i="2"/>
  <c r="M10" i="2"/>
  <c r="K10" i="2"/>
  <c r="F10" i="2"/>
  <c r="Y9" i="2"/>
  <c r="X9" i="2"/>
  <c r="V9" i="2"/>
  <c r="S9" i="2"/>
  <c r="Q9" i="2"/>
  <c r="O9" i="2"/>
  <c r="M9" i="2"/>
  <c r="K9" i="2"/>
  <c r="F9" i="2"/>
  <c r="Y8" i="2"/>
  <c r="X8" i="2"/>
  <c r="V8" i="2"/>
  <c r="S8" i="2"/>
  <c r="Q8" i="2"/>
  <c r="O8" i="2"/>
  <c r="M8" i="2"/>
  <c r="K8" i="2"/>
  <c r="F8" i="2"/>
  <c r="Y7" i="2"/>
  <c r="X7" i="2"/>
  <c r="V7" i="2"/>
  <c r="S7" i="2"/>
  <c r="Q7" i="2"/>
  <c r="O7" i="2"/>
  <c r="M7" i="2"/>
  <c r="K7" i="2"/>
  <c r="F7" i="2"/>
  <c r="Y6" i="2"/>
  <c r="X6" i="2"/>
  <c r="V6" i="2"/>
  <c r="S6" i="2"/>
  <c r="Q6" i="2"/>
  <c r="O6" i="2"/>
  <c r="M6" i="2"/>
  <c r="K6" i="2"/>
  <c r="F6" i="2"/>
  <c r="Y5" i="2"/>
  <c r="X5" i="2"/>
  <c r="V5" i="2"/>
  <c r="S5" i="2"/>
  <c r="Q5" i="2"/>
  <c r="O5" i="2"/>
  <c r="M5" i="2"/>
  <c r="K5" i="2"/>
  <c r="F5" i="2"/>
  <c r="Y4" i="2"/>
  <c r="X4" i="2"/>
  <c r="V4" i="2"/>
  <c r="S4" i="2"/>
  <c r="Q4" i="2"/>
  <c r="O4" i="2"/>
  <c r="M4" i="2"/>
  <c r="K4" i="2"/>
  <c r="F4" i="2"/>
  <c r="Y3" i="2"/>
  <c r="X3" i="2"/>
  <c r="V3" i="2"/>
  <c r="S3" i="2"/>
  <c r="Q3" i="2"/>
  <c r="O3" i="2"/>
  <c r="M3" i="2"/>
  <c r="K3" i="2"/>
  <c r="F3" i="2"/>
  <c r="Y2" i="2"/>
  <c r="X2" i="2"/>
  <c r="V2" i="2"/>
  <c r="S2" i="2"/>
  <c r="Q2" i="2"/>
  <c r="O2" i="2"/>
  <c r="M2" i="2"/>
  <c r="K2" i="2"/>
  <c r="F2" i="2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T15" i="1"/>
  <c r="Q15" i="1"/>
  <c r="O15" i="1"/>
  <c r="M15" i="1"/>
  <c r="K15" i="1"/>
  <c r="I15" i="1"/>
  <c r="F15" i="1"/>
  <c r="W14" i="1"/>
  <c r="V14" i="1"/>
  <c r="T14" i="1"/>
  <c r="Q14" i="1"/>
  <c r="O14" i="1"/>
  <c r="M14" i="1"/>
  <c r="K14" i="1"/>
  <c r="I14" i="1"/>
  <c r="F14" i="1"/>
  <c r="W13" i="1"/>
  <c r="V13" i="1"/>
  <c r="T13" i="1"/>
  <c r="Q13" i="1"/>
  <c r="O13" i="1"/>
  <c r="M13" i="1"/>
  <c r="K13" i="1"/>
  <c r="I13" i="1"/>
  <c r="F13" i="1"/>
  <c r="W12" i="1"/>
  <c r="V12" i="1"/>
  <c r="T12" i="1"/>
  <c r="Q12" i="1"/>
  <c r="O12" i="1"/>
  <c r="M12" i="1"/>
  <c r="K12" i="1"/>
  <c r="I12" i="1"/>
  <c r="F12" i="1"/>
  <c r="W11" i="1"/>
  <c r="V11" i="1"/>
  <c r="T11" i="1"/>
  <c r="Q11" i="1"/>
  <c r="O11" i="1"/>
  <c r="M11" i="1"/>
  <c r="K11" i="1"/>
  <c r="I11" i="1"/>
  <c r="F11" i="1"/>
  <c r="W10" i="1"/>
  <c r="V10" i="1"/>
  <c r="T10" i="1"/>
  <c r="Q10" i="1"/>
  <c r="O10" i="1"/>
  <c r="M10" i="1"/>
  <c r="K10" i="1"/>
  <c r="I10" i="1"/>
  <c r="F10" i="1"/>
  <c r="W9" i="1"/>
  <c r="V9" i="1"/>
  <c r="T9" i="1"/>
  <c r="Q9" i="1"/>
  <c r="O9" i="1"/>
  <c r="M9" i="1"/>
  <c r="K9" i="1"/>
  <c r="I9" i="1"/>
  <c r="F9" i="1"/>
  <c r="W8" i="1"/>
  <c r="V8" i="1"/>
  <c r="T8" i="1"/>
  <c r="Q8" i="1"/>
  <c r="O8" i="1"/>
  <c r="M8" i="1"/>
  <c r="K8" i="1"/>
  <c r="I8" i="1"/>
  <c r="F8" i="1"/>
  <c r="W7" i="1"/>
  <c r="V7" i="1"/>
  <c r="T7" i="1"/>
  <c r="Q7" i="1"/>
  <c r="O7" i="1"/>
  <c r="M7" i="1"/>
  <c r="K7" i="1"/>
  <c r="I7" i="1"/>
  <c r="F7" i="1"/>
  <c r="W6" i="1"/>
  <c r="V6" i="1"/>
  <c r="T6" i="1"/>
  <c r="Q6" i="1"/>
  <c r="O6" i="1"/>
  <c r="M6" i="1"/>
  <c r="K6" i="1"/>
  <c r="I6" i="1"/>
  <c r="F6" i="1"/>
  <c r="W5" i="1"/>
  <c r="V5" i="1"/>
  <c r="T5" i="1"/>
  <c r="Q5" i="1"/>
  <c r="O5" i="1"/>
  <c r="M5" i="1"/>
  <c r="K5" i="1"/>
  <c r="I5" i="1"/>
  <c r="F5" i="1"/>
  <c r="W4" i="1"/>
  <c r="V4" i="1"/>
  <c r="T4" i="1"/>
  <c r="Q4" i="1"/>
  <c r="O4" i="1"/>
  <c r="M4" i="1"/>
  <c r="K4" i="1"/>
  <c r="I4" i="1"/>
  <c r="F4" i="1"/>
  <c r="W3" i="1"/>
  <c r="V3" i="1"/>
  <c r="T3" i="1"/>
  <c r="Q3" i="1"/>
  <c r="O3" i="1"/>
  <c r="M3" i="1"/>
  <c r="K3" i="1"/>
  <c r="I3" i="1"/>
  <c r="F3" i="1"/>
  <c r="W2" i="1"/>
  <c r="V2" i="1"/>
  <c r="Q2" i="1"/>
  <c r="M2" i="1"/>
  <c r="I2" i="1"/>
</calcChain>
</file>

<file path=xl/sharedStrings.xml><?xml version="1.0" encoding="utf-8"?>
<sst xmlns="http://schemas.openxmlformats.org/spreadsheetml/2006/main" count="224" uniqueCount="165">
  <si>
    <t>地市</t>
  </si>
  <si>
    <t>当日APP下载量</t>
  </si>
  <si>
    <t>APP累计下载量</t>
  </si>
  <si>
    <t>教师用户总数</t>
  </si>
  <si>
    <t>参与返还话费的教师人数</t>
  </si>
  <si>
    <t>返还话费教师人数占比</t>
  </si>
  <si>
    <t>家长用户总数</t>
  </si>
  <si>
    <t>收费家长使用app用户数</t>
  </si>
  <si>
    <t>家长使用APP占比</t>
  </si>
  <si>
    <t>教师日活跃度</t>
  </si>
  <si>
    <t>日活跃教师占比</t>
  </si>
  <si>
    <t>家长日活跃度</t>
  </si>
  <si>
    <t>日活跃家长占比</t>
  </si>
  <si>
    <t>教师月活跃度</t>
  </si>
  <si>
    <t>月活跃教师占比</t>
  </si>
  <si>
    <t>家长月活跃度</t>
  </si>
  <si>
    <t>月活跃家长占比</t>
  </si>
  <si>
    <t>和校园园所数</t>
  </si>
  <si>
    <t>当日活跃园所数</t>
  </si>
  <si>
    <t>当日活跃园所数占比</t>
  </si>
  <si>
    <t>当月活跃园所数</t>
  </si>
  <si>
    <t>参与返费教师app安装率</t>
  </si>
  <si>
    <t>家长app安装率</t>
  </si>
  <si>
    <t>参与返费教师app安装数</t>
  </si>
  <si>
    <t>家长app安装数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</si>
  <si>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</si>
  <si>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</si>
  <si>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</si>
  <si>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</si>
  <si>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</si>
  <si>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</si>
  <si>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</si>
  <si>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</si>
  <si>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</si>
  <si>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</si>
  <si>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</si>
  <si>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</si>
  <si>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</si>
  <si>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</si>
  <si>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总计</t>
  </si>
  <si>
    <t>区县</t>
  </si>
  <si>
    <t>当日教师新增</t>
  </si>
  <si>
    <t>当日家长新增</t>
  </si>
  <si>
    <t>收费家长用户数</t>
  </si>
  <si>
    <t>收费家长使用APP数</t>
  </si>
  <si>
    <t>收费家长使用APP占比</t>
  </si>
  <si>
    <t>城关区</t>
  </si>
  <si>
    <t>七里河区</t>
  </si>
  <si>
    <t>西固区</t>
  </si>
  <si>
    <t>安宁区</t>
  </si>
  <si>
    <t>新区</t>
  </si>
  <si>
    <t>红古区</t>
  </si>
  <si>
    <t>永登县</t>
  </si>
  <si>
    <t>皋兰县</t>
  </si>
  <si>
    <t>榆中县</t>
  </si>
  <si>
    <t>嘉峪关</t>
  </si>
  <si>
    <t>金昌</t>
  </si>
  <si>
    <t>矿区</t>
  </si>
  <si>
    <t>金川区</t>
  </si>
  <si>
    <t>河西堡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</si>
  <si>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</si>
  <si>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</si>
  <si>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</si>
  <si>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</si>
  <si>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</si>
  <si>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</si>
  <si>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</si>
  <si>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</si>
  <si>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</si>
  <si>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</si>
  <si>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</si>
  <si>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</si>
  <si>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张川县</t>
  </si>
  <si>
    <t>凉州区</t>
  </si>
  <si>
    <t>武南镇</t>
  </si>
  <si>
    <t>民勤县</t>
  </si>
  <si>
    <t>古浪县</t>
  </si>
  <si>
    <t>天祝县</t>
  </si>
  <si>
    <t>甘州区</t>
  </si>
  <si>
    <t>肃南县</t>
  </si>
  <si>
    <t>民乐县</t>
  </si>
  <si>
    <t>临泽县</t>
  </si>
  <si>
    <t>高台县</t>
  </si>
  <si>
    <t>山丹县</t>
  </si>
  <si>
    <t>崆峒区</t>
  </si>
  <si>
    <t>平凉市集服</t>
  </si>
  <si>
    <t>泾川县</t>
  </si>
  <si>
    <t>灵台县</t>
  </si>
  <si>
    <t>崇信县</t>
  </si>
  <si>
    <t>华亭县</t>
  </si>
  <si>
    <t>庄浪县</t>
  </si>
  <si>
    <t>静宁县</t>
  </si>
  <si>
    <t>肃州区</t>
  </si>
  <si>
    <t>七里镇</t>
  </si>
  <si>
    <t>东风场区</t>
  </si>
  <si>
    <t>酒泉市集服</t>
  </si>
  <si>
    <t>东风</t>
  </si>
  <si>
    <t>金塔县</t>
  </si>
  <si>
    <t>瓜州县</t>
  </si>
  <si>
    <t>肃北县</t>
  </si>
  <si>
    <t>阿克塞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</si>
  <si>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</si>
  <si>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</si>
  <si>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</si>
  <si>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</si>
  <si>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</si>
  <si>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</si>
  <si>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</si>
  <si>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</si>
  <si>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</si>
  <si>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</si>
  <si>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</si>
  <si>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</si>
  <si>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</si>
  <si>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</si>
  <si>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</si>
  <si>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</si>
  <si>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</si>
  <si>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</t>
  </si>
  <si>
    <t>成县</t>
  </si>
  <si>
    <t>文县</t>
  </si>
  <si>
    <t>宕昌</t>
  </si>
  <si>
    <t>康县</t>
  </si>
  <si>
    <t>西和</t>
  </si>
  <si>
    <t>礼县</t>
  </si>
  <si>
    <t>徽县</t>
  </si>
  <si>
    <t>两当</t>
  </si>
  <si>
    <t>临夏回族自治区</t>
  </si>
  <si>
    <t>临夏市</t>
  </si>
  <si>
    <t>临夏县</t>
  </si>
  <si>
    <t>康乐县</t>
  </si>
  <si>
    <t>永靖县</t>
  </si>
  <si>
    <t>广河县</t>
  </si>
  <si>
    <t>和政县</t>
  </si>
  <si>
    <t>东乡县</t>
  </si>
  <si>
    <t>积石山县</t>
  </si>
  <si>
    <t>甘南自治州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</si>
  <si>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</si>
  <si>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</si>
  <si>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</si>
  <si>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</si>
  <si>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</si>
  <si>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</si>
  <si>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</si>
  <si>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</si>
  <si>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代理商</t>
  </si>
  <si>
    <t>套餐收费家长用户数</t>
  </si>
  <si>
    <t>教师日活跃度占比</t>
  </si>
  <si>
    <t>家长日活跃度占比</t>
  </si>
  <si>
    <t>教师月活跃度占比</t>
  </si>
  <si>
    <t>家长月活跃度占比</t>
  </si>
  <si>
    <t>联创方提供代理商对应学校数据，学酷方查询</t>
  </si>
  <si>
    <t>联创方提供</t>
  </si>
  <si>
    <t>学酷方进行计算</t>
  </si>
  <si>
    <t>联创方提供所有存在返费教师的园所数据</t>
  </si>
  <si>
    <t>信业公司</t>
  </si>
  <si>
    <t>启腾兰州</t>
  </si>
  <si>
    <t>博智科技</t>
  </si>
  <si>
    <t>易高通信</t>
  </si>
  <si>
    <t>榆中星光</t>
  </si>
  <si>
    <t>世通科技</t>
  </si>
  <si>
    <t>甘肃启腾</t>
  </si>
  <si>
    <t>酒泉三诺</t>
  </si>
  <si>
    <t>总计</t>
    <phoneticPr fontId="6" type="noConversion"/>
  </si>
  <si>
    <t>收费家长使用app数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</si>
</sst>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9"/>
      <name val="宋体"/>
      <family val="3"/>
      <charset val="134"/>
      <scheme val="minor"/>
    </font>
    <font>
      <b/>
      <sz val="12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14"/>
      <color rgb="FFFF0000"/>
      <name val="黑体"/>
      <family val="3"/>
      <charset val="134"/>
    </font>
    <font>
      <sz val="14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ySplit="1" topLeftCell="A2" activePane="bottomLeft" state="frozen"/>
      <selection pane="bottomLeft" activeCell="K17" sqref="K17"/>
    </sheetView>
  </sheetViews>
  <sheetFormatPr defaultColWidth="18.08984375" defaultRowHeight="27" customHeight="1" x14ac:dyDescent="0.25"/>
  <cols>
    <col min="1" max="1" width="10.36328125" style="2" customWidth="1"/>
    <col min="2" max="3" width="10" style="2" hidden="1" customWidth="1"/>
    <col min="4" max="5" width="10" style="2" customWidth="1"/>
    <col min="6" max="6" width="12.08984375" style="2" customWidth="1"/>
    <col min="7" max="10" width="10" style="2" customWidth="1"/>
    <col min="11" max="11" width="13.08984375" style="2" customWidth="1"/>
    <col min="12" max="20" width="10" style="2" customWidth="1"/>
    <col min="21" max="21" width="8.36328125" style="2" customWidth="1"/>
    <col min="22" max="23" width="10" style="2" customWidth="1"/>
    <col min="24" max="24" width="11" style="2" customWidth="1"/>
    <col min="25" max="25" width="10.90625" style="2" customWidth="1"/>
    <col min="26" max="16384" width="18.08984375" style="2"/>
  </cols>
  <sheetData>
    <row r="1" spans="1:25" ht="4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7.25" customHeight="1" x14ac:dyDescent="0.45">
      <c r="A2" s="9" t="s">
        <v>25</v>
      </c>
      <c r="B2" s="10">
        <v>45</v>
      </c>
      <c r="C2" s="10">
        <v>13537</v>
      </c>
      <c r="D2" s="10">
        <v>292</v>
      </c>
      <c r="E2" s="7">
        <v>2557</v>
      </c>
      <c r="F2" s="8">
        <f>E2/D2</f>
        <v>8.756849315068493</v>
      </c>
      <c r="G2" s="6">
        <v>229287</v>
      </c>
      <c r="H2" s="6">
        <v>39642</v>
      </c>
      <c r="I2" s="8">
        <f t="shared" ref="I2:I16" si="0">H2/G2</f>
        <v>0.17289248845333599</v>
      </c>
      <c r="J2" s="6">
        <v>51</v>
      </c>
      <c r="K2" s="8">
        <f>J2/D2</f>
        <v>0.17465753424657535</v>
      </c>
      <c r="L2" s="6">
        <v>235</v>
      </c>
      <c r="M2" s="8">
        <f t="shared" ref="M2:M16" si="1">L2/G2</f>
        <v>1.02491637118546E-3</v>
      </c>
      <c r="N2" s="6">
        <v>166</v>
      </c>
      <c r="O2" s="8">
        <f>N2/D2</f>
        <v>0.56849315068493156</v>
      </c>
      <c r="P2" s="6">
        <v>1268</v>
      </c>
      <c r="Q2" s="8">
        <f t="shared" ref="Q2:Q16" si="2">P2/G2</f>
        <v>5.5301870581411098E-3</v>
      </c>
      <c r="R2" s="12">
        <v>780</v>
      </c>
      <c r="S2" s="6">
        <v>165</v>
      </c>
      <c r="T2" s="8">
        <f>S2/R2</f>
        <v>0.21153846153846154</v>
      </c>
      <c r="U2" s="6">
        <v>1567</v>
      </c>
      <c r="V2" s="8">
        <f t="shared" ref="V2:V16" si="3">X2/E2</f>
        <v>5.9053578412201803E-2</v>
      </c>
      <c r="W2" s="8">
        <f t="shared" ref="W2:W16" si="4">Y2/G2</f>
        <v>5.8442039888872901E-4</v>
      </c>
      <c r="X2" s="6">
        <v>151</v>
      </c>
      <c r="Y2" s="6">
        <v>134</v>
      </c>
    </row>
    <row r="3" spans="1:25" ht="17.25" customHeight="1" x14ac:dyDescent="0.45">
      <c r="A3" s="9" t="s">
        <v>26</v>
      </c>
      <c r="B3" s="10">
        <v>5</v>
      </c>
      <c r="C3" s="10">
        <v>2052</v>
      </c>
      <c r="D3" s="10">
        <v>26</v>
      </c>
      <c r="E3" s="7">
        <v>1948</v>
      </c>
      <c r="F3" s="8">
        <f>E3/D3</f>
        <v>74.923076923076906</v>
      </c>
      <c r="G3" s="6">
        <v>155438</v>
      </c>
      <c r="H3" s="6">
        <v>22918</v>
      </c>
      <c r="I3" s="8">
        <f t="shared" si="0"/>
        <v>0.147441423590113</v>
      </c>
      <c r="J3" s="6">
        <v>57</v>
      </c>
      <c r="K3" s="8">
        <f t="shared" ref="K2:K16" si="5">J3/D3</f>
        <v>2.1923076923076898</v>
      </c>
      <c r="L3" s="6">
        <v>117</v>
      </c>
      <c r="M3" s="8">
        <f t="shared" si="1"/>
        <v>7.5271169212161803E-4</v>
      </c>
      <c r="N3" s="6">
        <v>194</v>
      </c>
      <c r="O3" s="8">
        <f t="shared" ref="O2:O16" si="6">N3/D3</f>
        <v>7.4615384615384599</v>
      </c>
      <c r="P3" s="6">
        <v>720</v>
      </c>
      <c r="Q3" s="8">
        <f t="shared" si="2"/>
        <v>4.63207195151765E-3</v>
      </c>
      <c r="R3" s="12">
        <v>876</v>
      </c>
      <c r="S3" s="6">
        <v>273</v>
      </c>
      <c r="T3" s="8">
        <f t="shared" ref="T2:T16" si="7">S3/R3</f>
        <v>0.31164383561643799</v>
      </c>
      <c r="U3" s="6">
        <v>1954</v>
      </c>
      <c r="V3" s="8">
        <f t="shared" si="3"/>
        <v>9.7535934291581097E-2</v>
      </c>
      <c r="W3" s="8">
        <f t="shared" si="4"/>
        <v>8.0417915824959195E-4</v>
      </c>
      <c r="X3" s="6">
        <v>190</v>
      </c>
      <c r="Y3" s="6">
        <v>125</v>
      </c>
    </row>
    <row r="4" spans="1:25" ht="17.25" customHeight="1" x14ac:dyDescent="0.45">
      <c r="A4" s="9" t="s">
        <v>27</v>
      </c>
      <c r="B4" s="10">
        <v>1</v>
      </c>
      <c r="C4" s="10">
        <v>909</v>
      </c>
      <c r="D4" s="10">
        <v>31</v>
      </c>
      <c r="E4" s="7">
        <v>1343</v>
      </c>
      <c r="F4" s="8">
        <f>E4/D4</f>
        <v>43.322580645161302</v>
      </c>
      <c r="G4" s="6">
        <v>100844</v>
      </c>
      <c r="H4" s="6">
        <v>11904</v>
      </c>
      <c r="I4" s="8">
        <f t="shared" si="0"/>
        <v>0.118043711078497</v>
      </c>
      <c r="J4" s="6">
        <v>26</v>
      </c>
      <c r="K4" s="8">
        <f t="shared" si="5"/>
        <v>0.83870967741935498</v>
      </c>
      <c r="L4" s="6">
        <v>36</v>
      </c>
      <c r="M4" s="8">
        <f t="shared" si="1"/>
        <v>3.5698702947126301E-4</v>
      </c>
      <c r="N4" s="6">
        <v>102</v>
      </c>
      <c r="O4" s="8">
        <f t="shared" si="6"/>
        <v>3.2903225806451601</v>
      </c>
      <c r="P4" s="6">
        <v>299</v>
      </c>
      <c r="Q4" s="8">
        <f t="shared" si="2"/>
        <v>2.9649756058863202E-3</v>
      </c>
      <c r="R4" s="12">
        <v>513</v>
      </c>
      <c r="S4" s="6">
        <v>113</v>
      </c>
      <c r="T4" s="8">
        <f t="shared" si="7"/>
        <v>0.22027290448343101</v>
      </c>
      <c r="U4" s="6">
        <v>944</v>
      </c>
      <c r="V4" s="8">
        <f t="shared" si="3"/>
        <v>7.2226358897989604E-2</v>
      </c>
      <c r="W4" s="8">
        <f t="shared" si="4"/>
        <v>1.8840982110983299E-4</v>
      </c>
      <c r="X4" s="6">
        <v>97</v>
      </c>
      <c r="Y4" s="6">
        <v>19</v>
      </c>
    </row>
    <row r="5" spans="1:25" ht="17.25" customHeight="1" x14ac:dyDescent="0.45">
      <c r="A5" s="9" t="s">
        <v>28</v>
      </c>
      <c r="B5" s="10">
        <v>4</v>
      </c>
      <c r="C5" s="10">
        <v>483</v>
      </c>
      <c r="D5" s="10">
        <v>146</v>
      </c>
      <c r="E5" s="7">
        <v>782</v>
      </c>
      <c r="F5" s="8">
        <f>E5/D5</f>
        <v>5.3561643835616399</v>
      </c>
      <c r="G5" s="6">
        <v>34720</v>
      </c>
      <c r="H5" s="6">
        <v>6590</v>
      </c>
      <c r="I5" s="8">
        <f t="shared" si="0"/>
        <v>0.189804147465438</v>
      </c>
      <c r="J5" s="6">
        <v>12</v>
      </c>
      <c r="K5" s="8">
        <f t="shared" si="5"/>
        <v>8.2191780821917804E-2</v>
      </c>
      <c r="L5" s="6">
        <v>58</v>
      </c>
      <c r="M5" s="8">
        <f t="shared" si="1"/>
        <v>1.6705069124424001E-3</v>
      </c>
      <c r="N5" s="6">
        <v>32</v>
      </c>
      <c r="O5" s="8">
        <f t="shared" si="6"/>
        <v>0.219178082191781</v>
      </c>
      <c r="P5" s="6">
        <v>308</v>
      </c>
      <c r="Q5" s="8">
        <f t="shared" si="2"/>
        <v>8.8709677419354805E-3</v>
      </c>
      <c r="R5" s="12">
        <v>88</v>
      </c>
      <c r="S5" s="6">
        <v>52</v>
      </c>
      <c r="T5" s="8">
        <f t="shared" si="7"/>
        <v>0.59090909090909105</v>
      </c>
      <c r="U5" s="6">
        <v>631</v>
      </c>
      <c r="V5" s="8">
        <f t="shared" si="3"/>
        <v>3.9641943734015299E-2</v>
      </c>
      <c r="W5" s="8">
        <f t="shared" si="4"/>
        <v>0</v>
      </c>
      <c r="X5" s="6">
        <v>31</v>
      </c>
      <c r="Y5" s="6">
        <v>0</v>
      </c>
    </row>
    <row r="6" spans="1:25" ht="17.25" customHeight="1" x14ac:dyDescent="0.45">
      <c r="A6" s="9" t="s">
        <v>29</v>
      </c>
      <c r="B6" s="10">
        <v>1</v>
      </c>
      <c r="C6" s="10">
        <v>521</v>
      </c>
      <c r="D6" s="10">
        <v>239</v>
      </c>
      <c r="E6" s="7">
        <v>1097</v>
      </c>
      <c r="F6" s="8">
        <f t="shared" ref="F6:F16" si="8">E6/D6</f>
        <v>4.5899581589958203</v>
      </c>
      <c r="G6" s="6">
        <v>73588</v>
      </c>
      <c r="H6" s="6">
        <v>2622</v>
      </c>
      <c r="I6" s="8">
        <f t="shared" si="0"/>
        <v>3.56308093710931E-2</v>
      </c>
      <c r="J6" s="6">
        <v>12</v>
      </c>
      <c r="K6" s="8">
        <f t="shared" si="5"/>
        <v>5.0209205020920501E-2</v>
      </c>
      <c r="L6" s="6">
        <v>1</v>
      </c>
      <c r="M6" s="8">
        <f t="shared" si="1"/>
        <v>1.35891721476328E-5</v>
      </c>
      <c r="N6" s="6">
        <v>56</v>
      </c>
      <c r="O6" s="8">
        <f t="shared" si="6"/>
        <v>0.23430962343096201</v>
      </c>
      <c r="P6" s="6">
        <v>45</v>
      </c>
      <c r="Q6" s="8">
        <f t="shared" si="2"/>
        <v>6.1151274664347495E-4</v>
      </c>
      <c r="R6" s="12">
        <v>88</v>
      </c>
      <c r="S6" s="6">
        <v>60</v>
      </c>
      <c r="T6" s="8">
        <f t="shared" si="7"/>
        <v>0.68181818181818199</v>
      </c>
      <c r="U6" s="6">
        <v>396</v>
      </c>
      <c r="V6" s="8">
        <f t="shared" si="3"/>
        <v>5.0136736554238802E-2</v>
      </c>
      <c r="W6" s="8">
        <f t="shared" si="4"/>
        <v>0</v>
      </c>
      <c r="X6" s="6">
        <v>55</v>
      </c>
      <c r="Y6" s="6">
        <v>0</v>
      </c>
    </row>
    <row r="7" spans="1:25" ht="17.25" customHeight="1" x14ac:dyDescent="0.45">
      <c r="A7" s="9" t="s">
        <v>30</v>
      </c>
      <c r="B7" s="10">
        <v>3</v>
      </c>
      <c r="C7" s="10">
        <v>2015</v>
      </c>
      <c r="D7" s="10">
        <v>129</v>
      </c>
      <c r="E7" s="7">
        <v>1033</v>
      </c>
      <c r="F7" s="8">
        <f t="shared" si="8"/>
        <v>8.0077519379844997</v>
      </c>
      <c r="G7" s="6">
        <v>90708</v>
      </c>
      <c r="H7" s="6">
        <v>1674</v>
      </c>
      <c r="I7" s="8">
        <f t="shared" si="0"/>
        <v>1.84548220664109E-2</v>
      </c>
      <c r="J7" s="6">
        <v>0</v>
      </c>
      <c r="K7" s="8">
        <f t="shared" si="5"/>
        <v>0</v>
      </c>
      <c r="L7" s="6">
        <v>2</v>
      </c>
      <c r="M7" s="8">
        <f t="shared" si="1"/>
        <v>2.2048771883406099E-5</v>
      </c>
      <c r="N7" s="6">
        <v>16</v>
      </c>
      <c r="O7" s="8">
        <f t="shared" si="6"/>
        <v>0.124031007751938</v>
      </c>
      <c r="P7" s="6">
        <v>55</v>
      </c>
      <c r="Q7" s="8">
        <f t="shared" si="2"/>
        <v>6.0634122679366798E-4</v>
      </c>
      <c r="R7" s="12">
        <v>466</v>
      </c>
      <c r="S7" s="6">
        <v>2</v>
      </c>
      <c r="T7" s="8">
        <f t="shared" si="7"/>
        <v>4.29184549356223E-3</v>
      </c>
      <c r="U7" s="6">
        <v>47</v>
      </c>
      <c r="V7" s="8">
        <f t="shared" si="3"/>
        <v>1.5488867376573101E-2</v>
      </c>
      <c r="W7" s="8">
        <f t="shared" si="4"/>
        <v>0</v>
      </c>
      <c r="X7" s="6">
        <v>16</v>
      </c>
      <c r="Y7" s="6">
        <v>0</v>
      </c>
    </row>
    <row r="8" spans="1:25" ht="17.25" customHeight="1" x14ac:dyDescent="0.45">
      <c r="A8" s="9" t="s">
        <v>31</v>
      </c>
      <c r="B8" s="10">
        <v>8</v>
      </c>
      <c r="C8" s="10">
        <v>1425</v>
      </c>
      <c r="D8" s="10">
        <v>88</v>
      </c>
      <c r="E8" s="7">
        <v>979</v>
      </c>
      <c r="F8" s="8">
        <f t="shared" si="8"/>
        <v>11.125</v>
      </c>
      <c r="G8" s="6">
        <v>108267</v>
      </c>
      <c r="H8" s="6">
        <v>6643</v>
      </c>
      <c r="I8" s="8">
        <f t="shared" si="0"/>
        <v>6.1357569711915902E-2</v>
      </c>
      <c r="J8" s="6">
        <v>14</v>
      </c>
      <c r="K8" s="8">
        <f t="shared" si="5"/>
        <v>0.15909090909090901</v>
      </c>
      <c r="L8" s="6">
        <v>10</v>
      </c>
      <c r="M8" s="8">
        <f t="shared" si="1"/>
        <v>9.2364247647020795E-5</v>
      </c>
      <c r="N8" s="6">
        <v>70</v>
      </c>
      <c r="O8" s="8">
        <f t="shared" si="6"/>
        <v>0.79545454545454497</v>
      </c>
      <c r="P8" s="6">
        <v>128</v>
      </c>
      <c r="Q8" s="8">
        <f t="shared" si="2"/>
        <v>1.18226236988187E-3</v>
      </c>
      <c r="R8" s="12">
        <v>333</v>
      </c>
      <c r="S8" s="6">
        <v>95</v>
      </c>
      <c r="T8" s="8">
        <f t="shared" si="7"/>
        <v>0.28528528528528502</v>
      </c>
      <c r="U8" s="6">
        <v>768</v>
      </c>
      <c r="V8" s="8">
        <f t="shared" si="3"/>
        <v>6.7415730337078594E-2</v>
      </c>
      <c r="W8" s="8">
        <f t="shared" si="4"/>
        <v>3.8792984011748699E-4</v>
      </c>
      <c r="X8" s="6">
        <v>66</v>
      </c>
      <c r="Y8" s="6">
        <v>42</v>
      </c>
    </row>
    <row r="9" spans="1:25" ht="17.25" customHeight="1" x14ac:dyDescent="0.45">
      <c r="A9" s="9" t="s">
        <v>32</v>
      </c>
      <c r="B9" s="10">
        <v>12</v>
      </c>
      <c r="C9" s="10">
        <v>2311</v>
      </c>
      <c r="D9" s="10">
        <v>128</v>
      </c>
      <c r="E9" s="7">
        <v>1127</v>
      </c>
      <c r="F9" s="8">
        <f t="shared" si="8"/>
        <v>8.8046875</v>
      </c>
      <c r="G9" s="6">
        <v>118305</v>
      </c>
      <c r="H9" s="6">
        <v>4666</v>
      </c>
      <c r="I9" s="8">
        <f t="shared" si="0"/>
        <v>3.9440429398588397E-2</v>
      </c>
      <c r="J9" s="6">
        <v>13</v>
      </c>
      <c r="K9" s="8">
        <f t="shared" si="5"/>
        <v>0.1015625</v>
      </c>
      <c r="L9" s="6">
        <v>8</v>
      </c>
      <c r="M9" s="8">
        <f t="shared" si="1"/>
        <v>6.7621824944000706E-5</v>
      </c>
      <c r="N9" s="6">
        <v>59</v>
      </c>
      <c r="O9" s="8">
        <f t="shared" si="6"/>
        <v>0.4609375</v>
      </c>
      <c r="P9" s="6">
        <v>125</v>
      </c>
      <c r="Q9" s="8">
        <f t="shared" si="2"/>
        <v>1.05659101475001E-3</v>
      </c>
      <c r="R9" s="12">
        <v>820</v>
      </c>
      <c r="S9" s="6">
        <v>28</v>
      </c>
      <c r="T9" s="8">
        <f t="shared" si="7"/>
        <v>3.4146341463414602E-2</v>
      </c>
      <c r="U9" s="6">
        <v>405</v>
      </c>
      <c r="V9" s="8">
        <f t="shared" si="3"/>
        <v>4.6140195208518198E-2</v>
      </c>
      <c r="W9" s="8">
        <f t="shared" si="4"/>
        <v>2.1977093106800201E-4</v>
      </c>
      <c r="X9" s="6">
        <v>52</v>
      </c>
      <c r="Y9" s="6">
        <v>26</v>
      </c>
    </row>
    <row r="10" spans="1:25" ht="17.25" customHeight="1" x14ac:dyDescent="0.45">
      <c r="A10" s="9" t="s">
        <v>33</v>
      </c>
      <c r="B10" s="10">
        <v>13</v>
      </c>
      <c r="C10" s="10">
        <v>1965</v>
      </c>
      <c r="D10" s="10">
        <v>86</v>
      </c>
      <c r="E10" s="7">
        <v>912</v>
      </c>
      <c r="F10" s="8">
        <f t="shared" si="8"/>
        <v>10.604651162790701</v>
      </c>
      <c r="G10" s="6">
        <v>92826</v>
      </c>
      <c r="H10" s="6">
        <v>3214</v>
      </c>
      <c r="I10" s="8">
        <f t="shared" si="0"/>
        <v>3.4623920022407502E-2</v>
      </c>
      <c r="J10" s="6">
        <v>17</v>
      </c>
      <c r="K10" s="8">
        <f t="shared" si="5"/>
        <v>0.19767441860465099</v>
      </c>
      <c r="L10" s="6">
        <v>13</v>
      </c>
      <c r="M10" s="8">
        <f t="shared" si="1"/>
        <v>1.4004696959903499E-4</v>
      </c>
      <c r="N10" s="6">
        <v>90</v>
      </c>
      <c r="O10" s="8">
        <f t="shared" si="6"/>
        <v>1.0465116279069799</v>
      </c>
      <c r="P10" s="6">
        <v>107</v>
      </c>
      <c r="Q10" s="8">
        <f t="shared" si="2"/>
        <v>1.1526942882382101E-3</v>
      </c>
      <c r="R10" s="12">
        <v>582</v>
      </c>
      <c r="S10" s="6">
        <v>72</v>
      </c>
      <c r="T10" s="8">
        <f t="shared" si="7"/>
        <v>0.123711340206186</v>
      </c>
      <c r="U10" s="6">
        <v>557</v>
      </c>
      <c r="V10" s="8">
        <f t="shared" si="3"/>
        <v>9.5394736842105296E-2</v>
      </c>
      <c r="W10" s="8">
        <f t="shared" si="4"/>
        <v>7.2178053562579403E-4</v>
      </c>
      <c r="X10" s="6">
        <v>87</v>
      </c>
      <c r="Y10" s="6">
        <v>67</v>
      </c>
    </row>
    <row r="11" spans="1:25" ht="17.25" customHeight="1" x14ac:dyDescent="0.45">
      <c r="A11" s="9" t="s">
        <v>34</v>
      </c>
      <c r="B11" s="10">
        <v>6</v>
      </c>
      <c r="C11" s="10">
        <v>2506</v>
      </c>
      <c r="D11" s="10">
        <v>183</v>
      </c>
      <c r="E11" s="7">
        <v>1449</v>
      </c>
      <c r="F11" s="8">
        <f t="shared" si="8"/>
        <v>7.9180327868852496</v>
      </c>
      <c r="G11" s="6">
        <v>147886</v>
      </c>
      <c r="H11" s="6">
        <v>17533</v>
      </c>
      <c r="I11" s="8">
        <f t="shared" si="0"/>
        <v>0.118557537562717</v>
      </c>
      <c r="J11" s="6">
        <v>59</v>
      </c>
      <c r="K11" s="8">
        <f t="shared" si="5"/>
        <v>0.32240437158469898</v>
      </c>
      <c r="L11" s="6">
        <v>85</v>
      </c>
      <c r="M11" s="8">
        <f t="shared" si="1"/>
        <v>5.7476705029549803E-4</v>
      </c>
      <c r="N11" s="6">
        <v>210</v>
      </c>
      <c r="O11" s="8">
        <f t="shared" si="6"/>
        <v>1.14754098360656</v>
      </c>
      <c r="P11" s="6">
        <v>426</v>
      </c>
      <c r="Q11" s="8">
        <f t="shared" si="2"/>
        <v>2.88059721677508E-3</v>
      </c>
      <c r="R11" s="12">
        <v>454</v>
      </c>
      <c r="S11" s="6">
        <v>268</v>
      </c>
      <c r="T11" s="8">
        <f t="shared" si="7"/>
        <v>0.59030837004405301</v>
      </c>
      <c r="U11" s="6">
        <v>2177</v>
      </c>
      <c r="V11" s="8">
        <f t="shared" si="3"/>
        <v>0.13595583160800601</v>
      </c>
      <c r="W11" s="8">
        <f t="shared" si="4"/>
        <v>2.8400254249895201E-4</v>
      </c>
      <c r="X11" s="6">
        <v>197</v>
      </c>
      <c r="Y11" s="6">
        <v>42</v>
      </c>
    </row>
    <row r="12" spans="1:25" ht="17.25" customHeight="1" x14ac:dyDescent="0.45">
      <c r="A12" s="9" t="s">
        <v>35</v>
      </c>
      <c r="B12" s="10">
        <v>11</v>
      </c>
      <c r="C12" s="10">
        <v>2887</v>
      </c>
      <c r="D12" s="10">
        <v>128</v>
      </c>
      <c r="E12" s="7">
        <v>1544</v>
      </c>
      <c r="F12" s="8">
        <f t="shared" si="8"/>
        <v>12.0625</v>
      </c>
      <c r="G12" s="6">
        <v>196186</v>
      </c>
      <c r="H12" s="6">
        <v>31990</v>
      </c>
      <c r="I12" s="8">
        <f t="shared" si="0"/>
        <v>0.16305954553332</v>
      </c>
      <c r="J12" s="6">
        <v>129</v>
      </c>
      <c r="K12" s="8">
        <f t="shared" si="5"/>
        <v>1.0078125</v>
      </c>
      <c r="L12" s="6">
        <v>173</v>
      </c>
      <c r="M12" s="8">
        <f t="shared" si="1"/>
        <v>8.8181623561314304E-4</v>
      </c>
      <c r="N12" s="6">
        <v>456</v>
      </c>
      <c r="O12" s="8">
        <f t="shared" si="6"/>
        <v>3.5625</v>
      </c>
      <c r="P12" s="6">
        <v>654</v>
      </c>
      <c r="Q12" s="8">
        <f t="shared" si="2"/>
        <v>3.33357120283812E-3</v>
      </c>
      <c r="R12" s="12">
        <v>678</v>
      </c>
      <c r="S12" s="6">
        <v>740</v>
      </c>
      <c r="T12" s="8">
        <f t="shared" si="7"/>
        <v>1.0914454277286101</v>
      </c>
      <c r="U12" s="6">
        <v>5482</v>
      </c>
      <c r="V12" s="8">
        <f t="shared" si="3"/>
        <v>0.284326424870466</v>
      </c>
      <c r="W12" s="8">
        <f t="shared" si="4"/>
        <v>2.90540609421671E-4</v>
      </c>
      <c r="X12" s="6">
        <v>439</v>
      </c>
      <c r="Y12" s="6">
        <v>57</v>
      </c>
    </row>
    <row r="13" spans="1:25" ht="17.25" customHeight="1" x14ac:dyDescent="0.45">
      <c r="A13" s="9" t="s">
        <v>36</v>
      </c>
      <c r="B13" s="10">
        <v>6</v>
      </c>
      <c r="C13" s="10">
        <v>949</v>
      </c>
      <c r="D13" s="10">
        <v>268</v>
      </c>
      <c r="E13" s="7">
        <v>1084</v>
      </c>
      <c r="F13" s="8">
        <f t="shared" si="8"/>
        <v>4.0447761194029797</v>
      </c>
      <c r="G13" s="6">
        <v>110662</v>
      </c>
      <c r="H13" s="6">
        <v>5730</v>
      </c>
      <c r="I13" s="8">
        <f t="shared" si="0"/>
        <v>5.1779291897851097E-2</v>
      </c>
      <c r="J13" s="6">
        <v>28</v>
      </c>
      <c r="K13" s="8">
        <f t="shared" si="5"/>
        <v>0.104477611940299</v>
      </c>
      <c r="L13" s="6">
        <v>9</v>
      </c>
      <c r="M13" s="8">
        <f t="shared" si="1"/>
        <v>8.1328730729609097E-5</v>
      </c>
      <c r="N13" s="6">
        <v>154</v>
      </c>
      <c r="O13" s="8">
        <f t="shared" si="6"/>
        <v>0.57462686567164201</v>
      </c>
      <c r="P13" s="6">
        <v>85</v>
      </c>
      <c r="Q13" s="8">
        <f t="shared" si="2"/>
        <v>7.6810467911297498E-4</v>
      </c>
      <c r="R13" s="12">
        <v>732</v>
      </c>
      <c r="S13" s="6">
        <v>91</v>
      </c>
      <c r="T13" s="8">
        <f t="shared" si="7"/>
        <v>0.12431693989070999</v>
      </c>
      <c r="U13" s="6">
        <v>1043</v>
      </c>
      <c r="V13" s="8">
        <f t="shared" si="3"/>
        <v>0.13653136531365301</v>
      </c>
      <c r="W13" s="8">
        <f t="shared" si="4"/>
        <v>7.2292205092985894E-5</v>
      </c>
      <c r="X13" s="6">
        <v>148</v>
      </c>
      <c r="Y13" s="6">
        <v>8</v>
      </c>
    </row>
    <row r="14" spans="1:25" ht="17.25" customHeight="1" x14ac:dyDescent="0.45">
      <c r="A14" s="9" t="s">
        <v>37</v>
      </c>
      <c r="B14" s="10">
        <v>0</v>
      </c>
      <c r="C14" s="10">
        <v>145</v>
      </c>
      <c r="D14" s="10">
        <v>121</v>
      </c>
      <c r="E14" s="7">
        <v>321</v>
      </c>
      <c r="F14" s="8">
        <f t="shared" si="8"/>
        <v>2.65289256198347</v>
      </c>
      <c r="G14" s="6">
        <v>55148</v>
      </c>
      <c r="H14" s="6">
        <v>891</v>
      </c>
      <c r="I14" s="8">
        <f t="shared" si="0"/>
        <v>1.61565242619859E-2</v>
      </c>
      <c r="J14" s="6">
        <v>12</v>
      </c>
      <c r="K14" s="8">
        <f t="shared" si="5"/>
        <v>9.9173553719008295E-2</v>
      </c>
      <c r="L14" s="6">
        <v>3</v>
      </c>
      <c r="M14" s="8">
        <f t="shared" si="1"/>
        <v>5.4399071589178201E-5</v>
      </c>
      <c r="N14" s="6">
        <v>53</v>
      </c>
      <c r="O14" s="8">
        <f t="shared" si="6"/>
        <v>0.43801652892561999</v>
      </c>
      <c r="P14" s="6">
        <v>18</v>
      </c>
      <c r="Q14" s="8">
        <f t="shared" si="2"/>
        <v>3.26394429535069E-4</v>
      </c>
      <c r="R14" s="12">
        <v>187</v>
      </c>
      <c r="S14" s="6">
        <v>39</v>
      </c>
      <c r="T14" s="8">
        <f t="shared" si="7"/>
        <v>0.20855614973261999</v>
      </c>
      <c r="U14" s="6">
        <v>432</v>
      </c>
      <c r="V14" s="8">
        <f t="shared" si="3"/>
        <v>0.161993769470405</v>
      </c>
      <c r="W14" s="8">
        <f t="shared" si="4"/>
        <v>0</v>
      </c>
      <c r="X14" s="6">
        <v>52</v>
      </c>
      <c r="Y14" s="6">
        <v>0</v>
      </c>
    </row>
    <row r="15" spans="1:25" ht="17.25" customHeight="1" x14ac:dyDescent="0.45">
      <c r="A15" s="9" t="s">
        <v>38</v>
      </c>
      <c r="B15" s="10">
        <v>2</v>
      </c>
      <c r="C15" s="10">
        <v>377</v>
      </c>
      <c r="D15" s="10">
        <v>33</v>
      </c>
      <c r="E15" s="7">
        <v>182</v>
      </c>
      <c r="F15" s="8">
        <f t="shared" si="8"/>
        <v>5.51515151515152</v>
      </c>
      <c r="G15" s="6">
        <v>12690</v>
      </c>
      <c r="H15" s="6">
        <v>5240</v>
      </c>
      <c r="I15" s="8">
        <f t="shared" si="0"/>
        <v>0.412923561859732</v>
      </c>
      <c r="J15" s="6">
        <v>46</v>
      </c>
      <c r="K15" s="8">
        <f t="shared" si="5"/>
        <v>1.39393939393939</v>
      </c>
      <c r="L15" s="6">
        <v>37</v>
      </c>
      <c r="M15" s="8">
        <f t="shared" si="1"/>
        <v>2.9156816390858899E-3</v>
      </c>
      <c r="N15" s="6">
        <v>94</v>
      </c>
      <c r="O15" s="8">
        <f t="shared" si="6"/>
        <v>2.84848484848485</v>
      </c>
      <c r="P15" s="6">
        <v>140</v>
      </c>
      <c r="Q15" s="8">
        <f t="shared" si="2"/>
        <v>1.1032308904649299E-2</v>
      </c>
      <c r="R15" s="12">
        <v>876</v>
      </c>
      <c r="S15" s="6">
        <v>161</v>
      </c>
      <c r="T15" s="8">
        <f t="shared" si="7"/>
        <v>0.18378995433789999</v>
      </c>
      <c r="U15" s="6">
        <v>1173</v>
      </c>
      <c r="V15" s="8">
        <f t="shared" si="3"/>
        <v>0.48901098901098899</v>
      </c>
      <c r="W15" s="8">
        <f t="shared" si="4"/>
        <v>2.0488573680063002E-3</v>
      </c>
      <c r="X15" s="6">
        <v>89</v>
      </c>
      <c r="Y15" s="6">
        <v>26</v>
      </c>
    </row>
    <row r="16" spans="1:25" ht="17.25" customHeight="1" x14ac:dyDescent="0.25">
      <c r="A16" s="9" t="s">
        <v>39</v>
      </c>
      <c r="B16" s="11">
        <f>SUM(B2:B15)</f>
        <v>117</v>
      </c>
      <c r="C16" s="11">
        <f>SUM(C2:C15)</f>
        <v>32082</v>
      </c>
      <c r="D16" s="11">
        <f>SUM(D2:D15)</f>
        <v>1898</v>
      </c>
      <c r="E16" s="11">
        <f>SUM(E2:E15)</f>
        <v>16358</v>
      </c>
      <c r="F16" s="8">
        <f t="shared" si="8"/>
        <v>8.6185458377239197</v>
      </c>
      <c r="G16" s="6">
        <f>SUM(G2:G15)</f>
        <v>1526555</v>
      </c>
      <c r="H16" s="6">
        <f>SUM(H2:H15)</f>
        <v>161257</v>
      </c>
      <c r="I16" s="8">
        <f t="shared" si="0"/>
        <v>0.105634582442166</v>
      </c>
      <c r="J16" s="6">
        <f>SUM(J2:J15)</f>
        <v>476</v>
      </c>
      <c r="K16" s="8">
        <f t="shared" si="5"/>
        <v>0.25079030558482601</v>
      </c>
      <c r="L16" s="6">
        <f>SUM(L2:L15)</f>
        <v>787</v>
      </c>
      <c r="M16" s="8">
        <f t="shared" si="1"/>
        <v>5.1553989211001203E-4</v>
      </c>
      <c r="N16" s="6">
        <f>SUM(N2:N15)</f>
        <v>1752</v>
      </c>
      <c r="O16" s="8">
        <f t="shared" si="6"/>
        <v>0.92307692307692302</v>
      </c>
      <c r="P16" s="6">
        <f>SUM(P2:P15)</f>
        <v>4378</v>
      </c>
      <c r="Q16" s="8">
        <f t="shared" si="2"/>
        <v>2.8678953591583698E-3</v>
      </c>
      <c r="R16" s="6">
        <f>SUM(R2:R15)</f>
        <v>7473</v>
      </c>
      <c r="S16" s="6">
        <f>SUM(S2:S15)</f>
        <v>2159</v>
      </c>
      <c r="T16" s="8">
        <f t="shared" si="7"/>
        <v>0.28890673089789898</v>
      </c>
      <c r="U16" s="6">
        <f>SUM(U2:U15)</f>
        <v>17576</v>
      </c>
      <c r="V16" s="8">
        <f t="shared" si="3"/>
        <v>0.102090720136936</v>
      </c>
      <c r="W16" s="8">
        <f t="shared" si="4"/>
        <v>3.5766808270910601E-4</v>
      </c>
      <c r="X16" s="6">
        <f>SUM(X2:X15)</f>
        <v>1670</v>
      </c>
      <c r="Y16" s="6">
        <f>SUM(Y2:Y15)</f>
        <v>546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workbookViewId="0">
      <pane ySplit="1" topLeftCell="A98" activePane="bottomLeft" state="frozen"/>
      <selection pane="bottomLeft" activeCell="AA1" sqref="AA1"/>
    </sheetView>
  </sheetViews>
  <sheetFormatPr defaultColWidth="18" defaultRowHeight="27" customHeight="1" x14ac:dyDescent="0.25"/>
  <cols>
    <col min="1" max="1" width="10.36328125" style="1" customWidth="1"/>
    <col min="2" max="21" width="10" style="1" customWidth="1"/>
    <col min="22" max="22" width="12.26953125" style="1" customWidth="1"/>
    <col min="23" max="23" width="10" style="1" customWidth="1"/>
    <col min="24" max="25" width="10" style="2" customWidth="1"/>
    <col min="26" max="27" width="10" style="1" customWidth="1"/>
    <col min="28" max="16384" width="18" style="1"/>
  </cols>
  <sheetData>
    <row r="1" spans="1:27" ht="54" customHeight="1" x14ac:dyDescent="0.25">
      <c r="B1" s="3" t="s">
        <v>40</v>
      </c>
      <c r="C1" s="3" t="s">
        <v>41</v>
      </c>
      <c r="D1" s="3" t="s">
        <v>3</v>
      </c>
      <c r="E1" s="3" t="s">
        <v>4</v>
      </c>
      <c r="F1" s="3" t="s">
        <v>5</v>
      </c>
      <c r="G1" s="3" t="s">
        <v>42</v>
      </c>
      <c r="H1" s="3" t="s">
        <v>6</v>
      </c>
      <c r="I1" s="3" t="s">
        <v>43</v>
      </c>
      <c r="J1" s="3" t="s">
        <v>44</v>
      </c>
      <c r="K1" s="3" t="s">
        <v>45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ht="27" customHeight="1" x14ac:dyDescent="0.25">
      <c r="A2" s="14" t="s">
        <v>25</v>
      </c>
      <c r="B2" s="6" t="s">
        <v>46</v>
      </c>
      <c r="C2" s="6">
        <v>14</v>
      </c>
      <c r="D2" s="6">
        <v>6007</v>
      </c>
      <c r="E2" s="7">
        <v>834</v>
      </c>
      <c r="F2" s="8">
        <f>E2/D2</f>
        <v>0.13883802230730799</v>
      </c>
      <c r="G2" s="6">
        <v>21</v>
      </c>
      <c r="H2" s="6">
        <v>78831</v>
      </c>
      <c r="I2" s="6">
        <v>54859</v>
      </c>
      <c r="J2" s="6">
        <v>7356</v>
      </c>
      <c r="K2" s="8">
        <f>J2/I2</f>
        <v>0.13408921052151901</v>
      </c>
      <c r="L2" s="6">
        <v>24</v>
      </c>
      <c r="M2" s="8">
        <f t="shared" ref="M2:M11" si="0">L2/D2</f>
        <v>3.9953387714333297E-3</v>
      </c>
      <c r="N2" s="6">
        <v>54</v>
      </c>
      <c r="O2" s="8">
        <f t="shared" ref="O2:O11" si="1">N2/H2</f>
        <v>6.8500970430414396E-4</v>
      </c>
      <c r="P2" s="6">
        <v>389</v>
      </c>
      <c r="Q2" s="8">
        <f t="shared" ref="Q2:Q11" si="2">P2/D2</f>
        <v>6.4757782586981893E-2</v>
      </c>
      <c r="R2" s="6">
        <v>441</v>
      </c>
      <c r="S2" s="8">
        <f t="shared" ref="S2:S11" si="3">R2/H2</f>
        <v>5.5942459184838396E-3</v>
      </c>
      <c r="T2" s="7">
        <v>135</v>
      </c>
      <c r="U2" s="6">
        <v>23</v>
      </c>
      <c r="V2" s="8">
        <f>U2/T2</f>
        <v>0.17037037037037001</v>
      </c>
      <c r="W2" s="6">
        <v>24</v>
      </c>
      <c r="X2" s="8">
        <f>Z2/E2</f>
        <v>2.3980815347721799E-3</v>
      </c>
      <c r="Y2" s="8">
        <f>AA2/H2</f>
        <v>1.90280473417818E-4</v>
      </c>
      <c r="Z2" s="7">
        <v>2</v>
      </c>
      <c r="AA2" s="7">
        <v>15</v>
      </c>
    </row>
    <row r="3" spans="1:27" ht="27" customHeight="1" x14ac:dyDescent="0.25">
      <c r="A3" s="15"/>
      <c r="B3" s="6" t="s">
        <v>47</v>
      </c>
      <c r="C3" s="6">
        <v>9</v>
      </c>
      <c r="D3" s="6">
        <v>4075</v>
      </c>
      <c r="E3" s="7">
        <v>556</v>
      </c>
      <c r="F3" s="8">
        <f t="shared" ref="F3:F66" si="4">E3/D3</f>
        <v>0.13644171779141101</v>
      </c>
      <c r="G3" s="6">
        <v>8</v>
      </c>
      <c r="H3" s="6">
        <v>41612</v>
      </c>
      <c r="I3" s="6">
        <v>36467</v>
      </c>
      <c r="J3" s="6">
        <v>19975</v>
      </c>
      <c r="K3" s="8">
        <f t="shared" ref="K3:K66" si="5">J3/I3</f>
        <v>0.54775550497710301</v>
      </c>
      <c r="L3" s="6">
        <v>35</v>
      </c>
      <c r="M3" s="8">
        <f t="shared" si="0"/>
        <v>8.5889570552147194E-3</v>
      </c>
      <c r="N3" s="6">
        <v>166</v>
      </c>
      <c r="O3" s="8">
        <f t="shared" si="1"/>
        <v>3.9892338748437903E-3</v>
      </c>
      <c r="P3" s="6">
        <v>399</v>
      </c>
      <c r="Q3" s="8">
        <f t="shared" si="2"/>
        <v>9.7914110429447906E-2</v>
      </c>
      <c r="R3" s="6">
        <v>476</v>
      </c>
      <c r="S3" s="8">
        <f t="shared" si="3"/>
        <v>1.14390079784677E-2</v>
      </c>
      <c r="T3" s="7">
        <v>96</v>
      </c>
      <c r="U3" s="6">
        <v>29</v>
      </c>
      <c r="V3" s="8">
        <f t="shared" ref="V3:V66" si="6">U3/T3</f>
        <v>0.30208333333333298</v>
      </c>
      <c r="W3" s="6">
        <v>29</v>
      </c>
      <c r="X3" s="8">
        <f>Z3/E3</f>
        <v>0.102517985611511</v>
      </c>
      <c r="Y3" s="8">
        <f t="shared" ref="Y3:Y34" si="7">AA3/H3</f>
        <v>5.2869364606363597E-4</v>
      </c>
      <c r="Z3" s="7">
        <v>57</v>
      </c>
      <c r="AA3" s="7">
        <v>22</v>
      </c>
    </row>
    <row r="4" spans="1:27" ht="27" customHeight="1" x14ac:dyDescent="0.25">
      <c r="A4" s="15"/>
      <c r="B4" s="6" t="s">
        <v>48</v>
      </c>
      <c r="C4" s="6">
        <v>6</v>
      </c>
      <c r="D4" s="6">
        <v>2569</v>
      </c>
      <c r="E4" s="7">
        <v>161</v>
      </c>
      <c r="F4" s="8">
        <f t="shared" si="4"/>
        <v>6.2670299727520404E-2</v>
      </c>
      <c r="G4" s="6">
        <v>5</v>
      </c>
      <c r="H4" s="6">
        <v>23110</v>
      </c>
      <c r="I4" s="6">
        <v>18442</v>
      </c>
      <c r="J4" s="6">
        <v>1678</v>
      </c>
      <c r="K4" s="8">
        <f t="shared" si="5"/>
        <v>9.0987962260058605E-2</v>
      </c>
      <c r="L4" s="6">
        <v>4</v>
      </c>
      <c r="M4" s="8">
        <f t="shared" si="0"/>
        <v>1.55702608018684E-3</v>
      </c>
      <c r="N4" s="6">
        <v>12</v>
      </c>
      <c r="O4" s="8">
        <f t="shared" si="1"/>
        <v>5.1925573344872302E-4</v>
      </c>
      <c r="P4" s="6">
        <v>77</v>
      </c>
      <c r="Q4" s="8">
        <f t="shared" si="2"/>
        <v>2.9972752043596701E-2</v>
      </c>
      <c r="R4" s="6">
        <v>83</v>
      </c>
      <c r="S4" s="8">
        <f t="shared" si="3"/>
        <v>3.59151882302034E-3</v>
      </c>
      <c r="T4" s="7">
        <v>83</v>
      </c>
      <c r="U4" s="6">
        <v>11</v>
      </c>
      <c r="V4" s="8">
        <f t="shared" si="6"/>
        <v>0.132530120481928</v>
      </c>
      <c r="W4" s="6">
        <v>17</v>
      </c>
      <c r="X4" s="8">
        <f t="shared" ref="X4:X11" si="8">Z4/E4</f>
        <v>0.23602484472049701</v>
      </c>
      <c r="Y4" s="8">
        <f t="shared" si="7"/>
        <v>4.3271311120727E-5</v>
      </c>
      <c r="Z4" s="7">
        <v>38</v>
      </c>
      <c r="AA4" s="7">
        <v>1</v>
      </c>
    </row>
    <row r="5" spans="1:27" ht="27" customHeight="1" x14ac:dyDescent="0.25">
      <c r="A5" s="15"/>
      <c r="B5" s="6" t="s">
        <v>49</v>
      </c>
      <c r="C5" s="6">
        <v>10</v>
      </c>
      <c r="D5" s="6">
        <v>1975</v>
      </c>
      <c r="E5" s="7">
        <v>151</v>
      </c>
      <c r="F5" s="8">
        <f t="shared" si="4"/>
        <v>7.6455696202531606E-2</v>
      </c>
      <c r="G5" s="6">
        <v>1</v>
      </c>
      <c r="H5" s="6">
        <v>17959</v>
      </c>
      <c r="I5" s="6">
        <v>14629</v>
      </c>
      <c r="J5" s="6">
        <v>4232</v>
      </c>
      <c r="K5" s="8">
        <f t="shared" si="5"/>
        <v>0.28928839975391302</v>
      </c>
      <c r="L5" s="6">
        <v>13</v>
      </c>
      <c r="M5" s="8">
        <f t="shared" si="0"/>
        <v>6.5822784810126598E-3</v>
      </c>
      <c r="N5" s="6">
        <v>60</v>
      </c>
      <c r="O5" s="8">
        <f t="shared" si="1"/>
        <v>3.34094325964697E-3</v>
      </c>
      <c r="P5" s="6">
        <v>262</v>
      </c>
      <c r="Q5" s="8">
        <f t="shared" si="2"/>
        <v>0.132658227848101</v>
      </c>
      <c r="R5" s="6">
        <v>301</v>
      </c>
      <c r="S5" s="8">
        <f t="shared" si="3"/>
        <v>1.6760398685895701E-2</v>
      </c>
      <c r="T5" s="7">
        <v>32</v>
      </c>
      <c r="U5" s="6">
        <v>9</v>
      </c>
      <c r="V5" s="8">
        <f t="shared" si="6"/>
        <v>0.28125</v>
      </c>
      <c r="W5" s="6">
        <v>12</v>
      </c>
      <c r="X5" s="8">
        <f t="shared" si="8"/>
        <v>0</v>
      </c>
      <c r="Y5" s="8">
        <f t="shared" si="7"/>
        <v>2.7841193830391401E-4</v>
      </c>
      <c r="Z5" s="7"/>
      <c r="AA5" s="7">
        <v>5</v>
      </c>
    </row>
    <row r="6" spans="1:27" ht="27" customHeight="1" x14ac:dyDescent="0.25">
      <c r="A6" s="15"/>
      <c r="B6" s="6" t="s">
        <v>50</v>
      </c>
      <c r="C6" s="6">
        <v>3</v>
      </c>
      <c r="D6" s="6">
        <v>1148</v>
      </c>
      <c r="E6" s="7">
        <v>57</v>
      </c>
      <c r="F6" s="8">
        <f t="shared" si="4"/>
        <v>4.96515679442509E-2</v>
      </c>
      <c r="G6" s="6">
        <v>9</v>
      </c>
      <c r="H6" s="6">
        <v>8787</v>
      </c>
      <c r="I6" s="6">
        <v>6897</v>
      </c>
      <c r="J6" s="6">
        <v>3404</v>
      </c>
      <c r="K6" s="8">
        <f t="shared" si="5"/>
        <v>0.49354791938524001</v>
      </c>
      <c r="L6" s="6">
        <v>5</v>
      </c>
      <c r="M6" s="8">
        <f t="shared" si="0"/>
        <v>4.3554006968641104E-3</v>
      </c>
      <c r="N6" s="6">
        <v>7</v>
      </c>
      <c r="O6" s="8">
        <f t="shared" si="1"/>
        <v>7.9663138727665899E-4</v>
      </c>
      <c r="P6" s="6">
        <v>58</v>
      </c>
      <c r="Q6" s="8">
        <f t="shared" si="2"/>
        <v>5.0522648083623702E-2</v>
      </c>
      <c r="R6" s="6">
        <v>123</v>
      </c>
      <c r="S6" s="8">
        <f t="shared" si="3"/>
        <v>1.3997951519289901E-2</v>
      </c>
      <c r="T6" s="7">
        <v>52</v>
      </c>
      <c r="U6" s="6">
        <v>5</v>
      </c>
      <c r="V6" s="8">
        <f t="shared" si="6"/>
        <v>9.6153846153846201E-2</v>
      </c>
      <c r="W6" s="6">
        <v>6</v>
      </c>
      <c r="X6" s="8">
        <f t="shared" si="8"/>
        <v>0.64912280701754399</v>
      </c>
      <c r="Y6" s="8">
        <f t="shared" si="7"/>
        <v>2.2760896779333101E-4</v>
      </c>
      <c r="Z6" s="7">
        <v>37</v>
      </c>
      <c r="AA6" s="7">
        <v>2</v>
      </c>
    </row>
    <row r="7" spans="1:27" ht="27" customHeight="1" x14ac:dyDescent="0.25">
      <c r="A7" s="15"/>
      <c r="B7" s="6" t="s">
        <v>51</v>
      </c>
      <c r="C7" s="6">
        <v>16</v>
      </c>
      <c r="D7" s="6">
        <v>1873</v>
      </c>
      <c r="E7" s="7">
        <v>240</v>
      </c>
      <c r="F7" s="8">
        <f t="shared" si="4"/>
        <v>0.12813667912439899</v>
      </c>
      <c r="G7" s="6">
        <v>10</v>
      </c>
      <c r="H7" s="6">
        <v>15359</v>
      </c>
      <c r="I7" s="6">
        <v>13510</v>
      </c>
      <c r="J7" s="6">
        <v>1039</v>
      </c>
      <c r="K7" s="8">
        <f t="shared" si="5"/>
        <v>7.6905995558845294E-2</v>
      </c>
      <c r="L7" s="6">
        <v>2</v>
      </c>
      <c r="M7" s="8">
        <f t="shared" si="0"/>
        <v>1.06780565936999E-3</v>
      </c>
      <c r="N7" s="6">
        <v>3</v>
      </c>
      <c r="O7" s="8">
        <f t="shared" si="1"/>
        <v>1.9532521648544799E-4</v>
      </c>
      <c r="P7" s="6">
        <v>22</v>
      </c>
      <c r="Q7" s="8">
        <f t="shared" si="2"/>
        <v>1.1745862253069899E-2</v>
      </c>
      <c r="R7" s="6">
        <v>28</v>
      </c>
      <c r="S7" s="8">
        <f t="shared" si="3"/>
        <v>1.8230353538641799E-3</v>
      </c>
      <c r="T7" s="7">
        <v>50</v>
      </c>
      <c r="U7" s="6">
        <v>2</v>
      </c>
      <c r="V7" s="8">
        <f t="shared" si="6"/>
        <v>0.04</v>
      </c>
      <c r="W7" s="6">
        <v>5</v>
      </c>
      <c r="X7" s="8">
        <f t="shared" si="8"/>
        <v>0</v>
      </c>
      <c r="Y7" s="8">
        <f t="shared" si="7"/>
        <v>6.5108405495149395E-5</v>
      </c>
      <c r="Z7" s="7"/>
      <c r="AA7" s="7">
        <v>1</v>
      </c>
    </row>
    <row r="8" spans="1:27" ht="27" customHeight="1" x14ac:dyDescent="0.25">
      <c r="A8" s="15"/>
      <c r="B8" s="6" t="s">
        <v>52</v>
      </c>
      <c r="C8" s="6">
        <v>16</v>
      </c>
      <c r="D8" s="6">
        <v>2746</v>
      </c>
      <c r="E8" s="7">
        <v>112</v>
      </c>
      <c r="F8" s="8">
        <f t="shared" si="4"/>
        <v>4.0786598689002203E-2</v>
      </c>
      <c r="G8" s="6">
        <v>32</v>
      </c>
      <c r="H8" s="6">
        <v>18029</v>
      </c>
      <c r="I8" s="6">
        <v>15520</v>
      </c>
      <c r="J8" s="6">
        <v>756</v>
      </c>
      <c r="K8" s="8">
        <f t="shared" si="5"/>
        <v>4.8711340206185602E-2</v>
      </c>
      <c r="L8" s="6">
        <v>7</v>
      </c>
      <c r="M8" s="8">
        <f t="shared" si="0"/>
        <v>2.5491624180626398E-3</v>
      </c>
      <c r="N8" s="6">
        <v>2</v>
      </c>
      <c r="O8" s="8">
        <f t="shared" si="1"/>
        <v>1.109323867103E-4</v>
      </c>
      <c r="P8" s="6">
        <v>14</v>
      </c>
      <c r="Q8" s="8">
        <f t="shared" si="2"/>
        <v>5.0983248361252701E-3</v>
      </c>
      <c r="R8" s="6">
        <v>19</v>
      </c>
      <c r="S8" s="8">
        <f t="shared" si="3"/>
        <v>1.0538576737478501E-3</v>
      </c>
      <c r="T8" s="7">
        <v>134</v>
      </c>
      <c r="U8" s="6">
        <v>9</v>
      </c>
      <c r="V8" s="8">
        <f t="shared" si="6"/>
        <v>6.7164179104477598E-2</v>
      </c>
      <c r="W8" s="6">
        <v>26</v>
      </c>
      <c r="X8" s="8">
        <f t="shared" si="8"/>
        <v>0.125</v>
      </c>
      <c r="Y8" s="8">
        <f t="shared" si="7"/>
        <v>0</v>
      </c>
      <c r="Z8" s="7">
        <v>14</v>
      </c>
      <c r="AA8" s="7"/>
    </row>
    <row r="9" spans="1:27" ht="27" customHeight="1" x14ac:dyDescent="0.25">
      <c r="A9" s="15"/>
      <c r="B9" s="6" t="s">
        <v>53</v>
      </c>
      <c r="C9" s="6">
        <v>9</v>
      </c>
      <c r="D9" s="6">
        <v>1136</v>
      </c>
      <c r="E9" s="7">
        <v>106</v>
      </c>
      <c r="F9" s="8">
        <f t="shared" si="4"/>
        <v>9.3309859154929606E-2</v>
      </c>
      <c r="G9" s="6">
        <v>9</v>
      </c>
      <c r="H9" s="6">
        <v>7420</v>
      </c>
      <c r="I9" s="6">
        <v>6069</v>
      </c>
      <c r="J9" s="6">
        <v>318</v>
      </c>
      <c r="K9" s="8">
        <f t="shared" si="5"/>
        <v>5.23974295600593E-2</v>
      </c>
      <c r="L9" s="6">
        <v>0</v>
      </c>
      <c r="M9" s="8">
        <f t="shared" si="0"/>
        <v>0</v>
      </c>
      <c r="N9" s="6">
        <v>1</v>
      </c>
      <c r="O9" s="8">
        <f t="shared" si="1"/>
        <v>1.3477088948787101E-4</v>
      </c>
      <c r="P9" s="6">
        <v>7</v>
      </c>
      <c r="Q9" s="8">
        <f t="shared" si="2"/>
        <v>6.1619718309859203E-3</v>
      </c>
      <c r="R9" s="6">
        <v>9</v>
      </c>
      <c r="S9" s="8">
        <f t="shared" si="3"/>
        <v>1.2129380053908399E-3</v>
      </c>
      <c r="T9" s="7">
        <v>51</v>
      </c>
      <c r="U9" s="6">
        <v>1</v>
      </c>
      <c r="V9" s="8">
        <f t="shared" si="6"/>
        <v>1.9607843137254902E-2</v>
      </c>
      <c r="W9" s="6">
        <v>1</v>
      </c>
      <c r="X9" s="8">
        <f t="shared" si="8"/>
        <v>0</v>
      </c>
      <c r="Y9" s="8">
        <f t="shared" si="7"/>
        <v>1.3477088948787101E-4</v>
      </c>
      <c r="Z9" s="7"/>
      <c r="AA9" s="7">
        <v>1</v>
      </c>
    </row>
    <row r="10" spans="1:27" ht="27" customHeight="1" x14ac:dyDescent="0.25">
      <c r="A10" s="16"/>
      <c r="B10" s="6" t="s">
        <v>54</v>
      </c>
      <c r="C10" s="6">
        <v>6</v>
      </c>
      <c r="D10" s="6">
        <v>2790</v>
      </c>
      <c r="E10" s="7">
        <v>340</v>
      </c>
      <c r="F10" s="8">
        <f t="shared" si="4"/>
        <v>0.121863799283154</v>
      </c>
      <c r="G10" s="6">
        <v>3</v>
      </c>
      <c r="H10" s="6">
        <v>22358</v>
      </c>
      <c r="I10" s="6">
        <v>17335</v>
      </c>
      <c r="J10" s="6">
        <v>889</v>
      </c>
      <c r="K10" s="8">
        <f t="shared" si="5"/>
        <v>5.1283530429766397E-2</v>
      </c>
      <c r="L10" s="6">
        <v>4</v>
      </c>
      <c r="M10" s="8">
        <f t="shared" si="0"/>
        <v>1.4336917562723999E-3</v>
      </c>
      <c r="N10" s="6">
        <v>17</v>
      </c>
      <c r="O10" s="8">
        <f t="shared" si="1"/>
        <v>7.6035423562036001E-4</v>
      </c>
      <c r="P10" s="6">
        <v>40</v>
      </c>
      <c r="Q10" s="8">
        <f t="shared" si="2"/>
        <v>1.4336917562724E-2</v>
      </c>
      <c r="R10" s="6">
        <v>23</v>
      </c>
      <c r="S10" s="8">
        <f t="shared" si="3"/>
        <v>1.0287145540746E-3</v>
      </c>
      <c r="T10" s="7">
        <v>73</v>
      </c>
      <c r="U10" s="6">
        <v>6</v>
      </c>
      <c r="V10" s="8">
        <f t="shared" si="6"/>
        <v>8.2191780821917804E-2</v>
      </c>
      <c r="W10" s="6">
        <v>11</v>
      </c>
      <c r="X10" s="8">
        <f t="shared" si="8"/>
        <v>7.9411764705882307E-2</v>
      </c>
      <c r="Y10" s="8">
        <f t="shared" si="7"/>
        <v>2.2363359871187E-4</v>
      </c>
      <c r="Z10" s="7">
        <v>27</v>
      </c>
      <c r="AA10" s="7">
        <v>5</v>
      </c>
    </row>
    <row r="11" spans="1:27" ht="27" customHeight="1" x14ac:dyDescent="0.25">
      <c r="A11" s="6" t="s">
        <v>55</v>
      </c>
      <c r="B11" s="6" t="s">
        <v>55</v>
      </c>
      <c r="C11" s="6">
        <v>3</v>
      </c>
      <c r="D11" s="6">
        <v>1182</v>
      </c>
      <c r="E11" s="7">
        <v>182</v>
      </c>
      <c r="F11" s="8">
        <f t="shared" si="4"/>
        <v>0.15397631133671699</v>
      </c>
      <c r="G11" s="6">
        <v>2</v>
      </c>
      <c r="H11" s="6">
        <v>12790</v>
      </c>
      <c r="I11" s="6">
        <v>11452</v>
      </c>
      <c r="J11" s="6">
        <v>5144</v>
      </c>
      <c r="K11" s="8">
        <f t="shared" si="5"/>
        <v>0.44917918267551499</v>
      </c>
      <c r="L11" s="6">
        <v>63</v>
      </c>
      <c r="M11" s="8">
        <f t="shared" si="0"/>
        <v>5.3299492385786802E-2</v>
      </c>
      <c r="N11" s="6">
        <v>52</v>
      </c>
      <c r="O11" s="8">
        <f t="shared" si="1"/>
        <v>4.0656763096168901E-3</v>
      </c>
      <c r="P11" s="6">
        <v>140</v>
      </c>
      <c r="Q11" s="8">
        <f t="shared" si="2"/>
        <v>0.11844331641286</v>
      </c>
      <c r="R11" s="6">
        <v>163</v>
      </c>
      <c r="S11" s="8">
        <f t="shared" si="3"/>
        <v>1.27443315089914E-2</v>
      </c>
      <c r="T11" s="7">
        <v>23</v>
      </c>
      <c r="U11" s="6">
        <v>20</v>
      </c>
      <c r="V11" s="8">
        <f t="shared" si="6"/>
        <v>0.86956521739130399</v>
      </c>
      <c r="W11" s="6">
        <v>23</v>
      </c>
      <c r="X11" s="8">
        <f t="shared" si="8"/>
        <v>1.81868131868132</v>
      </c>
      <c r="Y11" s="8">
        <f t="shared" si="7"/>
        <v>2.0328381548084399E-3</v>
      </c>
      <c r="Z11" s="7">
        <v>331</v>
      </c>
      <c r="AA11" s="7">
        <v>26</v>
      </c>
    </row>
    <row r="12" spans="1:27" ht="27" customHeight="1" x14ac:dyDescent="0.25">
      <c r="A12" s="14" t="s">
        <v>56</v>
      </c>
      <c r="B12" s="6" t="s">
        <v>57</v>
      </c>
      <c r="C12" s="6">
        <v>0</v>
      </c>
      <c r="D12" s="6">
        <v>0</v>
      </c>
      <c r="E12" s="7">
        <v>0</v>
      </c>
      <c r="F12" s="8">
        <v>0</v>
      </c>
      <c r="G12" s="6">
        <v>0</v>
      </c>
      <c r="H12" s="6">
        <v>0</v>
      </c>
      <c r="I12" s="6">
        <v>0</v>
      </c>
      <c r="J12" s="6">
        <v>0</v>
      </c>
      <c r="K12" s="8">
        <v>0</v>
      </c>
      <c r="L12" s="6">
        <v>0</v>
      </c>
      <c r="M12" s="8">
        <v>0</v>
      </c>
      <c r="N12" s="6">
        <v>0</v>
      </c>
      <c r="O12" s="8">
        <v>0</v>
      </c>
      <c r="P12" s="6">
        <v>0</v>
      </c>
      <c r="Q12" s="8">
        <v>0</v>
      </c>
      <c r="R12" s="6">
        <v>0</v>
      </c>
      <c r="S12" s="8">
        <v>0</v>
      </c>
      <c r="T12" s="7"/>
      <c r="U12" s="6">
        <v>0</v>
      </c>
      <c r="V12" s="8">
        <v>0</v>
      </c>
      <c r="W12" s="6">
        <v>0</v>
      </c>
      <c r="X12" s="8">
        <v>0</v>
      </c>
      <c r="Y12" s="8">
        <v>0</v>
      </c>
      <c r="Z12" s="7"/>
      <c r="AA12" s="7"/>
    </row>
    <row r="13" spans="1:27" ht="27" customHeight="1" x14ac:dyDescent="0.25">
      <c r="A13" s="15"/>
      <c r="B13" s="6" t="s">
        <v>58</v>
      </c>
      <c r="C13" s="6">
        <v>11</v>
      </c>
      <c r="D13" s="6">
        <v>2583</v>
      </c>
      <c r="E13" s="7">
        <v>389</v>
      </c>
      <c r="F13" s="8">
        <f t="shared" si="4"/>
        <v>0.150600077429346</v>
      </c>
      <c r="G13" s="6">
        <v>0</v>
      </c>
      <c r="H13" s="6">
        <v>10849</v>
      </c>
      <c r="I13" s="6">
        <v>8272</v>
      </c>
      <c r="J13" s="6">
        <v>262</v>
      </c>
      <c r="K13" s="8">
        <f t="shared" si="5"/>
        <v>3.1673114119922602E-2</v>
      </c>
      <c r="L13" s="6">
        <v>0</v>
      </c>
      <c r="M13" s="8">
        <f t="shared" ref="M13:M28" si="9">L13/D13</f>
        <v>0</v>
      </c>
      <c r="N13" s="6">
        <v>0</v>
      </c>
      <c r="O13" s="8">
        <f t="shared" ref="O13:O28" si="10">N13/H13</f>
        <v>0</v>
      </c>
      <c r="P13" s="6">
        <v>5</v>
      </c>
      <c r="Q13" s="8">
        <f t="shared" ref="Q13:Q28" si="11">P13/D13</f>
        <v>1.9357336430507199E-3</v>
      </c>
      <c r="R13" s="6">
        <v>6</v>
      </c>
      <c r="S13" s="8">
        <f t="shared" ref="S13:S28" si="12">R13/H13</f>
        <v>5.5304636372015899E-4</v>
      </c>
      <c r="T13" s="7">
        <v>2</v>
      </c>
      <c r="U13" s="6">
        <v>2</v>
      </c>
      <c r="V13" s="8">
        <f t="shared" si="6"/>
        <v>1</v>
      </c>
      <c r="W13" s="6">
        <v>2</v>
      </c>
      <c r="X13" s="8">
        <f>Z13/E13</f>
        <v>0</v>
      </c>
      <c r="Y13" s="8">
        <f t="shared" si="7"/>
        <v>2.7652318186007901E-4</v>
      </c>
      <c r="Z13" s="7"/>
      <c r="AA13" s="7">
        <v>3</v>
      </c>
    </row>
    <row r="14" spans="1:27" ht="27" customHeight="1" x14ac:dyDescent="0.25">
      <c r="A14" s="15"/>
      <c r="B14" s="6" t="s">
        <v>59</v>
      </c>
      <c r="C14" s="6">
        <v>0</v>
      </c>
      <c r="D14" s="6">
        <v>562</v>
      </c>
      <c r="E14" s="7">
        <v>109</v>
      </c>
      <c r="F14" s="8">
        <f t="shared" si="4"/>
        <v>0.19395017793594299</v>
      </c>
      <c r="G14" s="6">
        <v>2</v>
      </c>
      <c r="H14" s="6">
        <v>5561</v>
      </c>
      <c r="I14" s="6">
        <v>5155</v>
      </c>
      <c r="J14" s="6">
        <v>4942</v>
      </c>
      <c r="K14" s="8">
        <f t="shared" si="5"/>
        <v>0.95868089233753595</v>
      </c>
      <c r="L14" s="6">
        <v>15</v>
      </c>
      <c r="M14" s="8">
        <f t="shared" si="9"/>
        <v>2.6690391459074699E-2</v>
      </c>
      <c r="N14" s="6">
        <v>87</v>
      </c>
      <c r="O14" s="8">
        <f t="shared" si="10"/>
        <v>1.5644668225139401E-2</v>
      </c>
      <c r="P14" s="6">
        <v>262</v>
      </c>
      <c r="Q14" s="8">
        <f t="shared" si="11"/>
        <v>0.466192170818505</v>
      </c>
      <c r="R14" s="6">
        <v>89</v>
      </c>
      <c r="S14" s="8">
        <f t="shared" si="12"/>
        <v>1.60043157705449E-2</v>
      </c>
      <c r="T14" s="7">
        <v>4</v>
      </c>
      <c r="U14" s="6">
        <v>4</v>
      </c>
      <c r="V14" s="8">
        <f t="shared" si="6"/>
        <v>1</v>
      </c>
      <c r="W14" s="6">
        <v>4</v>
      </c>
      <c r="X14" s="8">
        <f t="shared" ref="X14:X45" si="13">Z14/E14</f>
        <v>0</v>
      </c>
      <c r="Y14" s="8">
        <f t="shared" si="7"/>
        <v>2.1578852724330202E-3</v>
      </c>
      <c r="Z14" s="7"/>
      <c r="AA14" s="7">
        <v>12</v>
      </c>
    </row>
    <row r="15" spans="1:27" ht="27" customHeight="1" x14ac:dyDescent="0.25">
      <c r="A15" s="16"/>
      <c r="B15" s="6" t="s">
        <v>60</v>
      </c>
      <c r="C15" s="6">
        <v>10</v>
      </c>
      <c r="D15" s="6">
        <v>2194</v>
      </c>
      <c r="E15" s="7">
        <v>284</v>
      </c>
      <c r="F15" s="8">
        <f t="shared" si="4"/>
        <v>0.12944393801276199</v>
      </c>
      <c r="G15" s="6">
        <v>21</v>
      </c>
      <c r="H15" s="6">
        <v>19543</v>
      </c>
      <c r="I15" s="6">
        <v>17185</v>
      </c>
      <c r="J15" s="6">
        <v>1307</v>
      </c>
      <c r="K15" s="8">
        <f t="shared" si="5"/>
        <v>7.6054698865289497E-2</v>
      </c>
      <c r="L15" s="6">
        <v>4</v>
      </c>
      <c r="M15" s="8">
        <f t="shared" si="9"/>
        <v>1.82315405651778E-3</v>
      </c>
      <c r="N15" s="6">
        <v>11</v>
      </c>
      <c r="O15" s="8">
        <f t="shared" si="10"/>
        <v>5.6286138259223296E-4</v>
      </c>
      <c r="P15" s="6">
        <v>41</v>
      </c>
      <c r="Q15" s="8">
        <f t="shared" si="11"/>
        <v>1.8687329079307199E-2</v>
      </c>
      <c r="R15" s="6">
        <v>26</v>
      </c>
      <c r="S15" s="8">
        <f t="shared" si="12"/>
        <v>1.33039963158164E-3</v>
      </c>
      <c r="T15" s="7">
        <v>12</v>
      </c>
      <c r="U15" s="6">
        <v>6</v>
      </c>
      <c r="V15" s="8">
        <f t="shared" si="6"/>
        <v>0.5</v>
      </c>
      <c r="W15" s="6">
        <v>12</v>
      </c>
      <c r="X15" s="8">
        <f t="shared" si="13"/>
        <v>0</v>
      </c>
      <c r="Y15" s="8">
        <f t="shared" si="7"/>
        <v>2.0467686639717499E-4</v>
      </c>
      <c r="Z15" s="7"/>
      <c r="AA15" s="7">
        <v>4</v>
      </c>
    </row>
    <row r="16" spans="1:27" ht="27" customHeight="1" x14ac:dyDescent="0.25">
      <c r="A16" s="14" t="s">
        <v>28</v>
      </c>
      <c r="B16" s="6" t="s">
        <v>61</v>
      </c>
      <c r="C16" s="6">
        <v>34</v>
      </c>
      <c r="D16" s="6">
        <v>1609</v>
      </c>
      <c r="E16" s="7">
        <v>194</v>
      </c>
      <c r="F16" s="8">
        <f t="shared" si="4"/>
        <v>0.12057178371659399</v>
      </c>
      <c r="G16" s="6">
        <v>13</v>
      </c>
      <c r="H16" s="6">
        <v>15985</v>
      </c>
      <c r="I16" s="6">
        <v>12714</v>
      </c>
      <c r="J16" s="6">
        <v>1304</v>
      </c>
      <c r="K16" s="8">
        <f t="shared" si="5"/>
        <v>0.102564102564103</v>
      </c>
      <c r="L16" s="6">
        <v>4</v>
      </c>
      <c r="M16" s="8">
        <f t="shared" si="9"/>
        <v>2.4860161591050301E-3</v>
      </c>
      <c r="N16" s="6">
        <v>8</v>
      </c>
      <c r="O16" s="8">
        <f t="shared" si="10"/>
        <v>5.00469189865499E-4</v>
      </c>
      <c r="P16" s="6">
        <v>37</v>
      </c>
      <c r="Q16" s="8">
        <f t="shared" si="11"/>
        <v>2.2995649471721599E-2</v>
      </c>
      <c r="R16" s="6">
        <v>39</v>
      </c>
      <c r="S16" s="8">
        <f t="shared" si="12"/>
        <v>2.43978730059431E-3</v>
      </c>
      <c r="T16" s="7">
        <v>46</v>
      </c>
      <c r="U16" s="6">
        <v>7</v>
      </c>
      <c r="V16" s="8">
        <f t="shared" si="6"/>
        <v>0.15217391304347799</v>
      </c>
      <c r="W16" s="6">
        <v>7</v>
      </c>
      <c r="X16" s="8">
        <f t="shared" si="13"/>
        <v>0</v>
      </c>
      <c r="Y16" s="8">
        <f t="shared" si="7"/>
        <v>1.87675946199562E-4</v>
      </c>
      <c r="Z16" s="7"/>
      <c r="AA16" s="7">
        <v>3</v>
      </c>
    </row>
    <row r="17" spans="1:27" ht="27" customHeight="1" x14ac:dyDescent="0.25">
      <c r="A17" s="15"/>
      <c r="B17" s="6" t="s">
        <v>62</v>
      </c>
      <c r="C17" s="6">
        <v>14</v>
      </c>
      <c r="D17" s="6">
        <v>2977</v>
      </c>
      <c r="E17" s="7">
        <v>307</v>
      </c>
      <c r="F17" s="8">
        <f t="shared" si="4"/>
        <v>0.103123950285522</v>
      </c>
      <c r="G17" s="6">
        <v>8</v>
      </c>
      <c r="H17" s="6">
        <v>19177</v>
      </c>
      <c r="I17" s="6">
        <v>15015</v>
      </c>
      <c r="J17" s="6">
        <v>4044</v>
      </c>
      <c r="K17" s="8">
        <f t="shared" si="5"/>
        <v>0.26933066933066901</v>
      </c>
      <c r="L17" s="6">
        <v>21</v>
      </c>
      <c r="M17" s="8">
        <f t="shared" si="9"/>
        <v>7.0540812898891503E-3</v>
      </c>
      <c r="N17" s="6">
        <v>33</v>
      </c>
      <c r="O17" s="8">
        <f t="shared" si="10"/>
        <v>1.72081138864264E-3</v>
      </c>
      <c r="P17" s="6">
        <v>144</v>
      </c>
      <c r="Q17" s="8">
        <f t="shared" si="11"/>
        <v>4.83708431306685E-2</v>
      </c>
      <c r="R17" s="6">
        <v>142</v>
      </c>
      <c r="S17" s="8">
        <f t="shared" si="12"/>
        <v>7.4047035511289596E-3</v>
      </c>
      <c r="T17" s="7">
        <v>78</v>
      </c>
      <c r="U17" s="6">
        <v>8</v>
      </c>
      <c r="V17" s="8">
        <f t="shared" si="6"/>
        <v>0.102564102564103</v>
      </c>
      <c r="W17" s="6">
        <v>21</v>
      </c>
      <c r="X17" s="8">
        <f t="shared" si="13"/>
        <v>0.25732899022801298</v>
      </c>
      <c r="Y17" s="8">
        <f t="shared" si="7"/>
        <v>7.3004119518172805E-4</v>
      </c>
      <c r="Z17" s="7">
        <v>79</v>
      </c>
      <c r="AA17" s="7">
        <v>14</v>
      </c>
    </row>
    <row r="18" spans="1:27" ht="27" customHeight="1" x14ac:dyDescent="0.25">
      <c r="A18" s="15"/>
      <c r="B18" s="6" t="s">
        <v>63</v>
      </c>
      <c r="C18" s="6">
        <v>49</v>
      </c>
      <c r="D18" s="6">
        <v>4245</v>
      </c>
      <c r="E18" s="7">
        <v>478</v>
      </c>
      <c r="F18" s="8">
        <f t="shared" si="4"/>
        <v>0.112603062426384</v>
      </c>
      <c r="G18" s="6">
        <v>13</v>
      </c>
      <c r="H18" s="6">
        <v>28166</v>
      </c>
      <c r="I18" s="6">
        <v>21447</v>
      </c>
      <c r="J18" s="6">
        <v>1492</v>
      </c>
      <c r="K18" s="8">
        <f t="shared" si="5"/>
        <v>6.9566839184967602E-2</v>
      </c>
      <c r="L18" s="6">
        <v>9</v>
      </c>
      <c r="M18" s="8">
        <f t="shared" si="9"/>
        <v>2.1201413427561801E-3</v>
      </c>
      <c r="N18" s="6">
        <v>4</v>
      </c>
      <c r="O18" s="8">
        <f t="shared" si="10"/>
        <v>1.4201519562593201E-4</v>
      </c>
      <c r="P18" s="6">
        <v>23</v>
      </c>
      <c r="Q18" s="8">
        <f t="shared" si="11"/>
        <v>5.41813898704358E-3</v>
      </c>
      <c r="R18" s="6">
        <v>33</v>
      </c>
      <c r="S18" s="8">
        <f t="shared" si="12"/>
        <v>1.1716253639139399E-3</v>
      </c>
      <c r="T18" s="7">
        <v>152</v>
      </c>
      <c r="U18" s="6">
        <v>7</v>
      </c>
      <c r="V18" s="8">
        <f t="shared" si="6"/>
        <v>4.6052631578947401E-2</v>
      </c>
      <c r="W18" s="6">
        <v>34</v>
      </c>
      <c r="X18" s="8">
        <f t="shared" si="13"/>
        <v>7.1129707112970703E-2</v>
      </c>
      <c r="Y18" s="8">
        <f t="shared" si="7"/>
        <v>3.5503798906482998E-4</v>
      </c>
      <c r="Z18" s="7">
        <v>34</v>
      </c>
      <c r="AA18" s="7">
        <v>10</v>
      </c>
    </row>
    <row r="19" spans="1:27" ht="27" customHeight="1" x14ac:dyDescent="0.25">
      <c r="A19" s="15"/>
      <c r="B19" s="6" t="s">
        <v>64</v>
      </c>
      <c r="C19" s="6">
        <v>2</v>
      </c>
      <c r="D19" s="6">
        <v>3734</v>
      </c>
      <c r="E19" s="7">
        <v>220</v>
      </c>
      <c r="F19" s="8">
        <f t="shared" si="4"/>
        <v>5.8918050348152097E-2</v>
      </c>
      <c r="G19" s="6">
        <v>146</v>
      </c>
      <c r="H19" s="6">
        <v>27260</v>
      </c>
      <c r="I19" s="6">
        <v>22596</v>
      </c>
      <c r="J19" s="6">
        <v>3609</v>
      </c>
      <c r="K19" s="8">
        <f t="shared" si="5"/>
        <v>0.15971853425384999</v>
      </c>
      <c r="L19" s="6">
        <v>8</v>
      </c>
      <c r="M19" s="8">
        <f t="shared" si="9"/>
        <v>2.1424745581146202E-3</v>
      </c>
      <c r="N19" s="6">
        <v>7</v>
      </c>
      <c r="O19" s="8">
        <f t="shared" si="10"/>
        <v>2.5678650036683797E-4</v>
      </c>
      <c r="P19" s="6">
        <v>59</v>
      </c>
      <c r="Q19" s="8">
        <f t="shared" si="11"/>
        <v>1.5800749866095299E-2</v>
      </c>
      <c r="R19" s="6">
        <v>51</v>
      </c>
      <c r="S19" s="8">
        <f t="shared" si="12"/>
        <v>1.87087307410125E-3</v>
      </c>
      <c r="T19" s="7">
        <v>116</v>
      </c>
      <c r="U19" s="6">
        <v>19</v>
      </c>
      <c r="V19" s="8">
        <f t="shared" si="6"/>
        <v>0.163793103448276</v>
      </c>
      <c r="W19" s="6">
        <v>30</v>
      </c>
      <c r="X19" s="8">
        <f t="shared" si="13"/>
        <v>4.5454545454545496E-3</v>
      </c>
      <c r="Y19" s="8">
        <f t="shared" si="7"/>
        <v>1.83418928833456E-4</v>
      </c>
      <c r="Z19" s="7">
        <v>1</v>
      </c>
      <c r="AA19" s="7">
        <v>5</v>
      </c>
    </row>
    <row r="20" spans="1:27" ht="27" customHeight="1" x14ac:dyDescent="0.25">
      <c r="A20" s="16"/>
      <c r="B20" s="6" t="s">
        <v>65</v>
      </c>
      <c r="C20" s="6">
        <v>3</v>
      </c>
      <c r="D20" s="6">
        <v>2173</v>
      </c>
      <c r="E20" s="7">
        <v>144</v>
      </c>
      <c r="F20" s="8">
        <f t="shared" si="4"/>
        <v>6.6267832489645698E-2</v>
      </c>
      <c r="G20" s="6">
        <v>26</v>
      </c>
      <c r="H20" s="6">
        <v>13282</v>
      </c>
      <c r="I20" s="6">
        <v>12377</v>
      </c>
      <c r="J20" s="6">
        <v>1417</v>
      </c>
      <c r="K20" s="8">
        <f t="shared" si="5"/>
        <v>0.114486547628666</v>
      </c>
      <c r="L20" s="6">
        <v>14</v>
      </c>
      <c r="M20" s="8">
        <f t="shared" si="9"/>
        <v>6.4427059364933299E-3</v>
      </c>
      <c r="N20" s="6">
        <v>8</v>
      </c>
      <c r="O20" s="8">
        <f t="shared" si="10"/>
        <v>6.0231892787230797E-4</v>
      </c>
      <c r="P20" s="6">
        <v>36</v>
      </c>
      <c r="Q20" s="8">
        <f t="shared" si="11"/>
        <v>1.65669581224114E-2</v>
      </c>
      <c r="R20" s="6">
        <v>42</v>
      </c>
      <c r="S20" s="8">
        <f t="shared" si="12"/>
        <v>3.1621743713296201E-3</v>
      </c>
      <c r="T20" s="7">
        <v>121</v>
      </c>
      <c r="U20" s="6">
        <v>12</v>
      </c>
      <c r="V20" s="8">
        <f t="shared" si="6"/>
        <v>9.9173553719008295E-2</v>
      </c>
      <c r="W20" s="6">
        <v>18</v>
      </c>
      <c r="X20" s="8">
        <f t="shared" si="13"/>
        <v>0.27083333333333298</v>
      </c>
      <c r="Y20" s="8">
        <f t="shared" si="7"/>
        <v>1.5057973196807699E-4</v>
      </c>
      <c r="Z20" s="7">
        <v>39</v>
      </c>
      <c r="AA20" s="7">
        <v>2</v>
      </c>
    </row>
    <row r="21" spans="1:27" ht="27" customHeight="1" x14ac:dyDescent="0.25">
      <c r="A21" s="14" t="s">
        <v>29</v>
      </c>
      <c r="B21" s="6" t="s">
        <v>66</v>
      </c>
      <c r="C21" s="6">
        <v>5</v>
      </c>
      <c r="D21" s="6">
        <v>5355</v>
      </c>
      <c r="E21" s="7">
        <v>473</v>
      </c>
      <c r="F21" s="8">
        <f t="shared" si="4"/>
        <v>8.8328664799252998E-2</v>
      </c>
      <c r="G21" s="6">
        <v>37</v>
      </c>
      <c r="H21" s="6">
        <v>46896</v>
      </c>
      <c r="I21" s="6">
        <v>42790</v>
      </c>
      <c r="J21" s="6">
        <v>13941</v>
      </c>
      <c r="K21" s="8">
        <f t="shared" si="5"/>
        <v>0.32580042065903198</v>
      </c>
      <c r="L21" s="6">
        <v>50</v>
      </c>
      <c r="M21" s="8">
        <f t="shared" si="9"/>
        <v>9.3370681605975704E-3</v>
      </c>
      <c r="N21" s="6">
        <v>133</v>
      </c>
      <c r="O21" s="8">
        <f t="shared" si="10"/>
        <v>2.8360627772091398E-3</v>
      </c>
      <c r="P21" s="6">
        <v>468</v>
      </c>
      <c r="Q21" s="8">
        <f t="shared" si="11"/>
        <v>8.73949579831933E-2</v>
      </c>
      <c r="R21" s="6">
        <v>711</v>
      </c>
      <c r="S21" s="8">
        <f t="shared" si="12"/>
        <v>1.5161207778915E-2</v>
      </c>
      <c r="T21" s="7">
        <v>133</v>
      </c>
      <c r="U21" s="6">
        <v>9</v>
      </c>
      <c r="V21" s="8">
        <f t="shared" si="6"/>
        <v>6.7669172932330796E-2</v>
      </c>
      <c r="W21" s="6">
        <v>37</v>
      </c>
      <c r="X21" s="8">
        <f t="shared" si="13"/>
        <v>1.9281183932346699</v>
      </c>
      <c r="Y21" s="8">
        <f t="shared" si="7"/>
        <v>7.6765609007164797E-4</v>
      </c>
      <c r="Z21" s="7">
        <v>912</v>
      </c>
      <c r="AA21" s="7">
        <v>36</v>
      </c>
    </row>
    <row r="22" spans="1:27" ht="27" customHeight="1" x14ac:dyDescent="0.25">
      <c r="A22" s="15"/>
      <c r="B22" s="6" t="s">
        <v>67</v>
      </c>
      <c r="C22" s="6">
        <v>14</v>
      </c>
      <c r="D22" s="6">
        <v>2862</v>
      </c>
      <c r="E22" s="7">
        <v>327</v>
      </c>
      <c r="F22" s="8">
        <f t="shared" si="4"/>
        <v>0.114255765199161</v>
      </c>
      <c r="G22" s="6">
        <v>66</v>
      </c>
      <c r="H22" s="6">
        <v>27379</v>
      </c>
      <c r="I22" s="6">
        <v>24615</v>
      </c>
      <c r="J22" s="6">
        <v>2013</v>
      </c>
      <c r="K22" s="8">
        <f t="shared" si="5"/>
        <v>8.1779402803168796E-2</v>
      </c>
      <c r="L22" s="6">
        <v>14</v>
      </c>
      <c r="M22" s="8">
        <f t="shared" si="9"/>
        <v>4.8916841369671601E-3</v>
      </c>
      <c r="N22" s="6">
        <v>13</v>
      </c>
      <c r="O22" s="8">
        <f t="shared" si="10"/>
        <v>4.7481646517403799E-4</v>
      </c>
      <c r="P22" s="6">
        <v>58</v>
      </c>
      <c r="Q22" s="8">
        <f t="shared" si="11"/>
        <v>2.0265548567435399E-2</v>
      </c>
      <c r="R22" s="6">
        <v>73</v>
      </c>
      <c r="S22" s="8">
        <f t="shared" si="12"/>
        <v>2.6662770736695998E-3</v>
      </c>
      <c r="T22" s="7">
        <v>174</v>
      </c>
      <c r="U22" s="6">
        <v>4</v>
      </c>
      <c r="V22" s="8">
        <f t="shared" si="6"/>
        <v>2.2988505747126398E-2</v>
      </c>
      <c r="W22" s="6">
        <v>18</v>
      </c>
      <c r="X22" s="8">
        <f t="shared" si="13"/>
        <v>0.20795107033639099</v>
      </c>
      <c r="Y22" s="8">
        <f t="shared" si="7"/>
        <v>3.2871909127433401E-4</v>
      </c>
      <c r="Z22" s="7">
        <v>68</v>
      </c>
      <c r="AA22" s="7">
        <v>9</v>
      </c>
    </row>
    <row r="23" spans="1:27" ht="27" customHeight="1" x14ac:dyDescent="0.25">
      <c r="A23" s="15"/>
      <c r="B23" s="6" t="s">
        <v>68</v>
      </c>
      <c r="C23" s="6">
        <v>6</v>
      </c>
      <c r="D23" s="6">
        <v>3320</v>
      </c>
      <c r="E23" s="7">
        <v>326</v>
      </c>
      <c r="F23" s="8">
        <f t="shared" si="4"/>
        <v>9.8192771084337396E-2</v>
      </c>
      <c r="G23" s="6">
        <v>6</v>
      </c>
      <c r="H23" s="6">
        <v>18338</v>
      </c>
      <c r="I23" s="6">
        <v>15275</v>
      </c>
      <c r="J23" s="6">
        <v>1580</v>
      </c>
      <c r="K23" s="8">
        <f t="shared" si="5"/>
        <v>0.10343698854337199</v>
      </c>
      <c r="L23" s="6">
        <v>4</v>
      </c>
      <c r="M23" s="8">
        <f t="shared" si="9"/>
        <v>1.2048192771084299E-3</v>
      </c>
      <c r="N23" s="6">
        <v>4</v>
      </c>
      <c r="O23" s="8">
        <f t="shared" si="10"/>
        <v>2.18126295124877E-4</v>
      </c>
      <c r="P23" s="6">
        <v>41</v>
      </c>
      <c r="Q23" s="8">
        <f t="shared" si="11"/>
        <v>1.23493975903614E-2</v>
      </c>
      <c r="R23" s="6">
        <v>26</v>
      </c>
      <c r="S23" s="8">
        <f t="shared" si="12"/>
        <v>1.4178209183117001E-3</v>
      </c>
      <c r="T23" s="7">
        <v>124</v>
      </c>
      <c r="U23" s="6">
        <v>11</v>
      </c>
      <c r="V23" s="8">
        <f t="shared" si="6"/>
        <v>8.8709677419354802E-2</v>
      </c>
      <c r="W23" s="6">
        <v>12</v>
      </c>
      <c r="X23" s="8">
        <f t="shared" si="13"/>
        <v>9.5092024539877307E-2</v>
      </c>
      <c r="Y23" s="8">
        <f t="shared" si="7"/>
        <v>9.2703675428072903E-4</v>
      </c>
      <c r="Z23" s="7">
        <v>31</v>
      </c>
      <c r="AA23" s="7">
        <v>17</v>
      </c>
    </row>
    <row r="24" spans="1:27" ht="27" customHeight="1" x14ac:dyDescent="0.25">
      <c r="A24" s="15"/>
      <c r="B24" s="6" t="s">
        <v>69</v>
      </c>
      <c r="C24" s="6">
        <v>9</v>
      </c>
      <c r="D24" s="6">
        <v>2195</v>
      </c>
      <c r="E24" s="7">
        <v>116</v>
      </c>
      <c r="F24" s="8">
        <f t="shared" si="4"/>
        <v>5.28473804100228E-2</v>
      </c>
      <c r="G24" s="6">
        <v>15</v>
      </c>
      <c r="H24" s="6">
        <v>14767</v>
      </c>
      <c r="I24" s="6">
        <v>12428</v>
      </c>
      <c r="J24" s="6">
        <v>2877</v>
      </c>
      <c r="K24" s="8">
        <f t="shared" si="5"/>
        <v>0.23149340199549401</v>
      </c>
      <c r="L24" s="6">
        <v>7</v>
      </c>
      <c r="M24" s="8">
        <f t="shared" si="9"/>
        <v>3.1890660592255099E-3</v>
      </c>
      <c r="N24" s="6">
        <v>42</v>
      </c>
      <c r="O24" s="8">
        <f t="shared" si="10"/>
        <v>2.8441795896255199E-3</v>
      </c>
      <c r="P24" s="6">
        <v>95</v>
      </c>
      <c r="Q24" s="8">
        <f t="shared" si="11"/>
        <v>4.3280182232346198E-2</v>
      </c>
      <c r="R24" s="6">
        <v>79</v>
      </c>
      <c r="S24" s="8">
        <f t="shared" si="12"/>
        <v>5.3497663709622797E-3</v>
      </c>
      <c r="T24" s="7">
        <v>104</v>
      </c>
      <c r="U24" s="6">
        <v>7</v>
      </c>
      <c r="V24" s="8">
        <f t="shared" si="6"/>
        <v>6.7307692307692304E-2</v>
      </c>
      <c r="W24" s="6">
        <v>12</v>
      </c>
      <c r="X24" s="8">
        <f t="shared" si="13"/>
        <v>0.74137931034482796</v>
      </c>
      <c r="Y24" s="8">
        <f t="shared" si="7"/>
        <v>1.3543712331550101E-4</v>
      </c>
      <c r="Z24" s="7">
        <v>86</v>
      </c>
      <c r="AA24" s="7">
        <v>2</v>
      </c>
    </row>
    <row r="25" spans="1:27" ht="27" customHeight="1" x14ac:dyDescent="0.25">
      <c r="A25" s="15"/>
      <c r="B25" s="6" t="s">
        <v>70</v>
      </c>
      <c r="C25" s="6">
        <v>11</v>
      </c>
      <c r="D25" s="6">
        <v>3948</v>
      </c>
      <c r="E25" s="7">
        <v>296</v>
      </c>
      <c r="F25" s="8">
        <f t="shared" si="4"/>
        <v>7.4974670719351599E-2</v>
      </c>
      <c r="G25" s="6">
        <v>44</v>
      </c>
      <c r="H25" s="6">
        <v>22141</v>
      </c>
      <c r="I25" s="6">
        <v>19930</v>
      </c>
      <c r="J25" s="6">
        <v>1161</v>
      </c>
      <c r="K25" s="8">
        <f t="shared" si="5"/>
        <v>5.8253888610135501E-2</v>
      </c>
      <c r="L25" s="6">
        <v>7</v>
      </c>
      <c r="M25" s="8">
        <f t="shared" si="9"/>
        <v>1.77304964539007E-3</v>
      </c>
      <c r="N25" s="6">
        <v>4</v>
      </c>
      <c r="O25" s="8">
        <f t="shared" si="10"/>
        <v>1.80660313445644E-4</v>
      </c>
      <c r="P25" s="6">
        <v>32</v>
      </c>
      <c r="Q25" s="8">
        <f t="shared" si="11"/>
        <v>8.1053698074974694E-3</v>
      </c>
      <c r="R25" s="6">
        <v>52</v>
      </c>
      <c r="S25" s="8">
        <f t="shared" si="12"/>
        <v>2.3485840747933702E-3</v>
      </c>
      <c r="T25" s="7">
        <v>175</v>
      </c>
      <c r="U25" s="6">
        <v>11</v>
      </c>
      <c r="V25" s="8">
        <f t="shared" si="6"/>
        <v>6.2857142857142903E-2</v>
      </c>
      <c r="W25" s="6">
        <v>19</v>
      </c>
      <c r="X25" s="8">
        <f t="shared" si="13"/>
        <v>4.0540540540540501E-2</v>
      </c>
      <c r="Y25" s="8">
        <f t="shared" si="7"/>
        <v>3.61320626891288E-4</v>
      </c>
      <c r="Z25" s="7">
        <v>12</v>
      </c>
      <c r="AA25" s="7">
        <v>8</v>
      </c>
    </row>
    <row r="26" spans="1:27" ht="27" customHeight="1" x14ac:dyDescent="0.25">
      <c r="A26" s="15"/>
      <c r="B26" s="6" t="s">
        <v>71</v>
      </c>
      <c r="C26" s="6">
        <v>9</v>
      </c>
      <c r="D26" s="6">
        <v>3881</v>
      </c>
      <c r="E26" s="7">
        <v>376</v>
      </c>
      <c r="F26" s="8">
        <f t="shared" si="4"/>
        <v>9.6882246843597003E-2</v>
      </c>
      <c r="G26" s="6">
        <v>18</v>
      </c>
      <c r="H26" s="6">
        <v>26257</v>
      </c>
      <c r="I26" s="6">
        <v>20284</v>
      </c>
      <c r="J26" s="6">
        <v>1058</v>
      </c>
      <c r="K26" s="8">
        <f t="shared" si="5"/>
        <v>5.2159337408795102E-2</v>
      </c>
      <c r="L26" s="6">
        <v>10</v>
      </c>
      <c r="M26" s="8">
        <f t="shared" si="9"/>
        <v>2.5766555011594999E-3</v>
      </c>
      <c r="N26" s="6">
        <v>5</v>
      </c>
      <c r="O26" s="8">
        <f t="shared" si="10"/>
        <v>1.90425410366759E-4</v>
      </c>
      <c r="P26" s="6">
        <v>18</v>
      </c>
      <c r="Q26" s="8">
        <f t="shared" si="11"/>
        <v>4.6379799020870903E-3</v>
      </c>
      <c r="R26" s="6">
        <v>43</v>
      </c>
      <c r="S26" s="8">
        <f t="shared" si="12"/>
        <v>1.63765852915413E-3</v>
      </c>
      <c r="T26" s="7">
        <v>122</v>
      </c>
      <c r="U26" s="6">
        <v>4</v>
      </c>
      <c r="V26" s="8">
        <f t="shared" si="6"/>
        <v>3.2786885245901599E-2</v>
      </c>
      <c r="W26" s="6">
        <v>20</v>
      </c>
      <c r="X26" s="8">
        <f t="shared" si="13"/>
        <v>9.0425531914893595E-2</v>
      </c>
      <c r="Y26" s="8">
        <f t="shared" si="7"/>
        <v>6.4744639524698204E-4</v>
      </c>
      <c r="Z26" s="7">
        <v>34</v>
      </c>
      <c r="AA26" s="7">
        <v>17</v>
      </c>
    </row>
    <row r="27" spans="1:27" ht="27" customHeight="1" x14ac:dyDescent="0.25">
      <c r="A27" s="16"/>
      <c r="B27" s="6" t="s">
        <v>72</v>
      </c>
      <c r="C27" s="6">
        <v>0</v>
      </c>
      <c r="D27" s="6">
        <v>846</v>
      </c>
      <c r="E27" s="7">
        <v>34</v>
      </c>
      <c r="F27" s="8">
        <f t="shared" si="4"/>
        <v>4.0189125295508298E-2</v>
      </c>
      <c r="G27" s="6">
        <v>0</v>
      </c>
      <c r="H27" s="6">
        <v>3592</v>
      </c>
      <c r="I27" s="6">
        <v>2216</v>
      </c>
      <c r="J27" s="6">
        <v>190</v>
      </c>
      <c r="K27" s="8">
        <f t="shared" si="5"/>
        <v>8.5740072202166104E-2</v>
      </c>
      <c r="L27" s="6">
        <v>7</v>
      </c>
      <c r="M27" s="8">
        <f t="shared" si="9"/>
        <v>8.2742316784869992E-3</v>
      </c>
      <c r="N27" s="6">
        <v>3</v>
      </c>
      <c r="O27" s="8">
        <f t="shared" si="10"/>
        <v>8.35189309576837E-4</v>
      </c>
      <c r="P27" s="6">
        <v>8</v>
      </c>
      <c r="Q27" s="8">
        <f t="shared" si="11"/>
        <v>9.4562647754137096E-3</v>
      </c>
      <c r="R27" s="6">
        <v>7</v>
      </c>
      <c r="S27" s="8">
        <f t="shared" si="12"/>
        <v>1.94877505567929E-3</v>
      </c>
      <c r="T27" s="7">
        <v>44</v>
      </c>
      <c r="U27" s="6">
        <v>4</v>
      </c>
      <c r="V27" s="8">
        <f t="shared" si="6"/>
        <v>9.0909090909090898E-2</v>
      </c>
      <c r="W27" s="6">
        <v>4</v>
      </c>
      <c r="X27" s="8">
        <f t="shared" si="13"/>
        <v>6.1470588235294104</v>
      </c>
      <c r="Y27" s="8">
        <f t="shared" si="7"/>
        <v>8.35189309576837E-4</v>
      </c>
      <c r="Z27" s="7">
        <v>209</v>
      </c>
      <c r="AA27" s="7">
        <v>3</v>
      </c>
    </row>
    <row r="28" spans="1:27" ht="27" customHeight="1" x14ac:dyDescent="0.25">
      <c r="A28" s="14" t="s">
        <v>30</v>
      </c>
      <c r="B28" s="6" t="s">
        <v>73</v>
      </c>
      <c r="C28" s="6">
        <v>12</v>
      </c>
      <c r="D28" s="6">
        <v>3495</v>
      </c>
      <c r="E28" s="7">
        <v>366</v>
      </c>
      <c r="F28" s="8">
        <f t="shared" si="4"/>
        <v>0.104721030042918</v>
      </c>
      <c r="G28" s="6">
        <v>75</v>
      </c>
      <c r="H28" s="6">
        <v>54147</v>
      </c>
      <c r="I28" s="6">
        <v>40563</v>
      </c>
      <c r="J28" s="6">
        <v>3853</v>
      </c>
      <c r="K28" s="8">
        <f t="shared" si="5"/>
        <v>9.4988043290683596E-2</v>
      </c>
      <c r="L28" s="6">
        <v>20</v>
      </c>
      <c r="M28" s="8">
        <f t="shared" si="9"/>
        <v>5.72246065808298E-3</v>
      </c>
      <c r="N28" s="6">
        <v>10</v>
      </c>
      <c r="O28" s="8">
        <f t="shared" si="10"/>
        <v>1.84682438546919E-4</v>
      </c>
      <c r="P28" s="6">
        <v>65</v>
      </c>
      <c r="Q28" s="8">
        <f t="shared" si="11"/>
        <v>1.8597997138769699E-2</v>
      </c>
      <c r="R28" s="6">
        <v>139</v>
      </c>
      <c r="S28" s="8">
        <f t="shared" si="12"/>
        <v>2.5670858958021701E-3</v>
      </c>
      <c r="T28" s="7">
        <v>121</v>
      </c>
      <c r="U28" s="6">
        <v>4</v>
      </c>
      <c r="V28" s="8">
        <f t="shared" si="6"/>
        <v>3.3057851239669402E-2</v>
      </c>
      <c r="W28" s="6">
        <v>16</v>
      </c>
      <c r="X28" s="8">
        <f t="shared" si="13"/>
        <v>2.4590163934426201E-2</v>
      </c>
      <c r="Y28" s="8">
        <f t="shared" si="7"/>
        <v>3.1396014552976202E-4</v>
      </c>
      <c r="Z28" s="7">
        <v>9</v>
      </c>
      <c r="AA28" s="7">
        <v>17</v>
      </c>
    </row>
    <row r="29" spans="1:27" ht="27" customHeight="1" x14ac:dyDescent="0.25">
      <c r="A29" s="15"/>
      <c r="B29" s="6" t="s">
        <v>74</v>
      </c>
      <c r="C29" s="6">
        <v>0</v>
      </c>
      <c r="D29" s="6">
        <v>0</v>
      </c>
      <c r="E29" s="7">
        <v>0</v>
      </c>
      <c r="F29" s="8">
        <v>0</v>
      </c>
      <c r="G29" s="6">
        <v>0</v>
      </c>
      <c r="H29" s="6">
        <v>0</v>
      </c>
      <c r="I29" s="6">
        <v>0</v>
      </c>
      <c r="J29" s="6">
        <v>0</v>
      </c>
      <c r="K29" s="8">
        <v>0</v>
      </c>
      <c r="L29" s="6">
        <v>0</v>
      </c>
      <c r="M29" s="8">
        <v>0</v>
      </c>
      <c r="N29" s="6">
        <v>0</v>
      </c>
      <c r="O29" s="8">
        <v>0</v>
      </c>
      <c r="P29" s="6">
        <v>0</v>
      </c>
      <c r="Q29" s="8">
        <v>0</v>
      </c>
      <c r="R29" s="6">
        <v>0</v>
      </c>
      <c r="S29" s="8">
        <v>0</v>
      </c>
      <c r="T29" s="7">
        <v>0</v>
      </c>
      <c r="U29" s="6">
        <v>0</v>
      </c>
      <c r="V29" s="8">
        <v>0</v>
      </c>
      <c r="W29" s="6">
        <v>0</v>
      </c>
      <c r="X29" s="8">
        <v>0</v>
      </c>
      <c r="Y29" s="8">
        <v>0</v>
      </c>
      <c r="Z29" s="7"/>
      <c r="AA29" s="7"/>
    </row>
    <row r="30" spans="1:27" ht="27" customHeight="1" x14ac:dyDescent="0.25">
      <c r="A30" s="15"/>
      <c r="B30" s="6" t="s">
        <v>75</v>
      </c>
      <c r="C30" s="6">
        <v>0</v>
      </c>
      <c r="D30" s="6">
        <v>3348</v>
      </c>
      <c r="E30" s="7">
        <v>247</v>
      </c>
      <c r="F30" s="8">
        <f t="shared" si="4"/>
        <v>7.3775388291517294E-2</v>
      </c>
      <c r="G30" s="6">
        <v>4</v>
      </c>
      <c r="H30" s="6">
        <v>22287</v>
      </c>
      <c r="I30" s="6">
        <v>18220</v>
      </c>
      <c r="J30" s="6">
        <v>855</v>
      </c>
      <c r="K30" s="8">
        <f t="shared" si="5"/>
        <v>4.6926454445664102E-2</v>
      </c>
      <c r="L30" s="6">
        <v>2</v>
      </c>
      <c r="M30" s="8">
        <f t="shared" ref="M30:M50" si="14">L30/D30</f>
        <v>5.9737156511350099E-4</v>
      </c>
      <c r="N30" s="6">
        <v>1</v>
      </c>
      <c r="O30" s="8">
        <f t="shared" ref="O30:O47" si="15">N30/H30</f>
        <v>4.4869206263741201E-5</v>
      </c>
      <c r="P30" s="6">
        <v>11</v>
      </c>
      <c r="Q30" s="8">
        <f t="shared" ref="Q30:Q50" si="16">P30/D30</f>
        <v>3.2855436081242499E-3</v>
      </c>
      <c r="R30" s="6">
        <v>19</v>
      </c>
      <c r="S30" s="8">
        <f t="shared" ref="S30:S47" si="17">R30/H30</f>
        <v>8.5251491901108302E-4</v>
      </c>
      <c r="T30" s="7">
        <v>46</v>
      </c>
      <c r="U30" s="6">
        <v>4</v>
      </c>
      <c r="V30" s="8">
        <f t="shared" si="6"/>
        <v>8.6956521739130405E-2</v>
      </c>
      <c r="W30" s="6">
        <v>11</v>
      </c>
      <c r="X30" s="8">
        <f t="shared" si="13"/>
        <v>0</v>
      </c>
      <c r="Y30" s="8">
        <f t="shared" si="7"/>
        <v>4.03822856373671E-4</v>
      </c>
      <c r="Z30" s="7"/>
      <c r="AA30" s="7">
        <v>9</v>
      </c>
    </row>
    <row r="31" spans="1:27" ht="27" customHeight="1" x14ac:dyDescent="0.25">
      <c r="A31" s="15"/>
      <c r="B31" s="6" t="s">
        <v>76</v>
      </c>
      <c r="C31" s="6">
        <v>9</v>
      </c>
      <c r="D31" s="6">
        <v>2895</v>
      </c>
      <c r="E31" s="7">
        <v>174</v>
      </c>
      <c r="F31" s="8">
        <f t="shared" si="4"/>
        <v>6.0103626943005202E-2</v>
      </c>
      <c r="G31" s="6">
        <v>137</v>
      </c>
      <c r="H31" s="6">
        <v>21643</v>
      </c>
      <c r="I31" s="6">
        <v>18530</v>
      </c>
      <c r="J31" s="6">
        <v>1325</v>
      </c>
      <c r="K31" s="8">
        <f t="shared" si="5"/>
        <v>7.1505666486778197E-2</v>
      </c>
      <c r="L31" s="6">
        <v>10</v>
      </c>
      <c r="M31" s="8">
        <f t="shared" si="14"/>
        <v>3.45423143350604E-3</v>
      </c>
      <c r="N31" s="6">
        <v>6</v>
      </c>
      <c r="O31" s="8">
        <f t="shared" si="15"/>
        <v>2.7722589289839701E-4</v>
      </c>
      <c r="P31" s="6">
        <v>39</v>
      </c>
      <c r="Q31" s="8">
        <f t="shared" si="16"/>
        <v>1.34715025906736E-2</v>
      </c>
      <c r="R31" s="6">
        <v>51</v>
      </c>
      <c r="S31" s="8">
        <f t="shared" si="17"/>
        <v>2.3564200896363701E-3</v>
      </c>
      <c r="T31" s="7">
        <v>89</v>
      </c>
      <c r="U31" s="6">
        <v>5</v>
      </c>
      <c r="V31" s="8">
        <f t="shared" si="6"/>
        <v>5.6179775280898903E-2</v>
      </c>
      <c r="W31" s="6">
        <v>18</v>
      </c>
      <c r="X31" s="8">
        <f t="shared" si="13"/>
        <v>0.17816091954023</v>
      </c>
      <c r="Y31" s="8">
        <f t="shared" si="7"/>
        <v>3.23430208381463E-4</v>
      </c>
      <c r="Z31" s="7">
        <v>31</v>
      </c>
      <c r="AA31" s="7">
        <v>7</v>
      </c>
    </row>
    <row r="32" spans="1:27" ht="27" customHeight="1" x14ac:dyDescent="0.25">
      <c r="A32" s="16"/>
      <c r="B32" s="6" t="s">
        <v>77</v>
      </c>
      <c r="C32" s="6">
        <v>11</v>
      </c>
      <c r="D32" s="6">
        <v>2212</v>
      </c>
      <c r="E32" s="7">
        <v>192</v>
      </c>
      <c r="F32" s="8">
        <f t="shared" si="4"/>
        <v>8.6799276672694395E-2</v>
      </c>
      <c r="G32" s="6">
        <v>75</v>
      </c>
      <c r="H32" s="6">
        <v>12637</v>
      </c>
      <c r="I32" s="6">
        <v>10333</v>
      </c>
      <c r="J32" s="6">
        <v>586</v>
      </c>
      <c r="K32" s="8">
        <f t="shared" si="5"/>
        <v>5.6711506822800697E-2</v>
      </c>
      <c r="L32" s="6">
        <v>2</v>
      </c>
      <c r="M32" s="8">
        <f t="shared" si="14"/>
        <v>9.0415913200723303E-4</v>
      </c>
      <c r="N32" s="6">
        <v>1</v>
      </c>
      <c r="O32" s="8">
        <f t="shared" si="15"/>
        <v>7.9132705547202694E-5</v>
      </c>
      <c r="P32" s="6">
        <v>13</v>
      </c>
      <c r="Q32" s="8">
        <f t="shared" si="16"/>
        <v>5.8770343580470197E-3</v>
      </c>
      <c r="R32" s="6">
        <v>11</v>
      </c>
      <c r="S32" s="8">
        <f t="shared" si="17"/>
        <v>8.7045976101922905E-4</v>
      </c>
      <c r="T32" s="7">
        <v>77</v>
      </c>
      <c r="U32" s="6">
        <v>1</v>
      </c>
      <c r="V32" s="8">
        <f t="shared" si="6"/>
        <v>1.2987012987013E-2</v>
      </c>
      <c r="W32" s="6">
        <v>3</v>
      </c>
      <c r="X32" s="8">
        <f t="shared" si="13"/>
        <v>0</v>
      </c>
      <c r="Y32" s="8">
        <f t="shared" si="7"/>
        <v>5.5392893883041898E-4</v>
      </c>
      <c r="Z32" s="7"/>
      <c r="AA32" s="7">
        <v>7</v>
      </c>
    </row>
    <row r="33" spans="1:27" ht="27" customHeight="1" x14ac:dyDescent="0.25">
      <c r="A33" s="14" t="s">
        <v>31</v>
      </c>
      <c r="B33" s="6" t="s">
        <v>78</v>
      </c>
      <c r="C33" s="6">
        <v>20</v>
      </c>
      <c r="D33" s="6">
        <v>4917</v>
      </c>
      <c r="E33" s="7">
        <v>438</v>
      </c>
      <c r="F33" s="8">
        <f t="shared" si="4"/>
        <v>8.9078706528370993E-2</v>
      </c>
      <c r="G33" s="6">
        <v>20</v>
      </c>
      <c r="H33" s="6">
        <v>44352</v>
      </c>
      <c r="I33" s="6">
        <v>30352</v>
      </c>
      <c r="J33" s="6">
        <v>1118</v>
      </c>
      <c r="K33" s="8">
        <f t="shared" si="5"/>
        <v>3.6834475487611998E-2</v>
      </c>
      <c r="L33" s="6">
        <v>0</v>
      </c>
      <c r="M33" s="8">
        <f t="shared" si="14"/>
        <v>0</v>
      </c>
      <c r="N33" s="6">
        <v>4</v>
      </c>
      <c r="O33" s="8">
        <f t="shared" si="15"/>
        <v>9.0187590187590201E-5</v>
      </c>
      <c r="P33" s="6">
        <v>31</v>
      </c>
      <c r="Q33" s="8">
        <f t="shared" si="16"/>
        <v>6.3046573113687198E-3</v>
      </c>
      <c r="R33" s="6">
        <v>67</v>
      </c>
      <c r="S33" s="8">
        <f t="shared" si="17"/>
        <v>1.5106421356421401E-3</v>
      </c>
      <c r="T33" s="7">
        <v>180</v>
      </c>
      <c r="U33" s="6">
        <v>1</v>
      </c>
      <c r="V33" s="8">
        <f t="shared" si="6"/>
        <v>5.5555555555555601E-3</v>
      </c>
      <c r="W33" s="6">
        <v>8</v>
      </c>
      <c r="X33" s="8">
        <f t="shared" si="13"/>
        <v>0</v>
      </c>
      <c r="Y33" s="8">
        <f t="shared" si="7"/>
        <v>2.2546897546897501E-4</v>
      </c>
      <c r="Z33" s="7"/>
      <c r="AA33" s="7">
        <v>10</v>
      </c>
    </row>
    <row r="34" spans="1:27" ht="27" customHeight="1" x14ac:dyDescent="0.25">
      <c r="A34" s="15"/>
      <c r="B34" s="6" t="s">
        <v>79</v>
      </c>
      <c r="C34" s="6">
        <v>0</v>
      </c>
      <c r="D34" s="6">
        <v>256</v>
      </c>
      <c r="E34" s="7">
        <v>5</v>
      </c>
      <c r="F34" s="8">
        <f t="shared" si="4"/>
        <v>1.953125E-2</v>
      </c>
      <c r="G34" s="6">
        <v>0</v>
      </c>
      <c r="H34" s="6">
        <v>2346</v>
      </c>
      <c r="I34" s="6">
        <v>1946</v>
      </c>
      <c r="J34" s="6">
        <v>9</v>
      </c>
      <c r="K34" s="8">
        <f t="shared" si="5"/>
        <v>4.6248715313463497E-3</v>
      </c>
      <c r="L34" s="6">
        <v>0</v>
      </c>
      <c r="M34" s="8">
        <f t="shared" si="14"/>
        <v>0</v>
      </c>
      <c r="N34" s="6">
        <v>0</v>
      </c>
      <c r="O34" s="8">
        <f t="shared" si="15"/>
        <v>0</v>
      </c>
      <c r="P34" s="6">
        <v>0</v>
      </c>
      <c r="Q34" s="8">
        <f t="shared" si="16"/>
        <v>0</v>
      </c>
      <c r="R34" s="6">
        <v>1</v>
      </c>
      <c r="S34" s="8">
        <f t="shared" si="17"/>
        <v>4.2625745950554102E-4</v>
      </c>
      <c r="T34" s="7">
        <v>10</v>
      </c>
      <c r="U34" s="6">
        <v>0</v>
      </c>
      <c r="V34" s="8">
        <f t="shared" si="6"/>
        <v>0</v>
      </c>
      <c r="W34" s="6">
        <v>0</v>
      </c>
      <c r="X34" s="8">
        <f t="shared" si="13"/>
        <v>0</v>
      </c>
      <c r="Y34" s="8">
        <f t="shared" si="7"/>
        <v>0</v>
      </c>
      <c r="Z34" s="7"/>
      <c r="AA34" s="7"/>
    </row>
    <row r="35" spans="1:27" ht="27" customHeight="1" x14ac:dyDescent="0.25">
      <c r="A35" s="15"/>
      <c r="B35" s="6" t="s">
        <v>80</v>
      </c>
      <c r="C35" s="6">
        <v>5</v>
      </c>
      <c r="D35" s="6">
        <v>2673</v>
      </c>
      <c r="E35" s="7">
        <v>353</v>
      </c>
      <c r="F35" s="8">
        <f t="shared" si="4"/>
        <v>0.13206135428357699</v>
      </c>
      <c r="G35" s="6">
        <v>4</v>
      </c>
      <c r="H35" s="6">
        <v>13302</v>
      </c>
      <c r="I35" s="6">
        <v>10969</v>
      </c>
      <c r="J35" s="6">
        <v>91</v>
      </c>
      <c r="K35" s="8">
        <f t="shared" si="5"/>
        <v>8.2961072112316507E-3</v>
      </c>
      <c r="L35" s="6">
        <v>0</v>
      </c>
      <c r="M35" s="8">
        <f t="shared" si="14"/>
        <v>0</v>
      </c>
      <c r="N35" s="6">
        <v>1</v>
      </c>
      <c r="O35" s="8">
        <f t="shared" si="15"/>
        <v>7.5176665163133395E-5</v>
      </c>
      <c r="P35" s="6">
        <v>4</v>
      </c>
      <c r="Q35" s="8">
        <f t="shared" si="16"/>
        <v>1.49644594089039E-3</v>
      </c>
      <c r="R35" s="6">
        <v>6</v>
      </c>
      <c r="S35" s="8">
        <f t="shared" si="17"/>
        <v>4.5105999097880002E-4</v>
      </c>
      <c r="T35" s="7">
        <v>147</v>
      </c>
      <c r="U35" s="6">
        <v>2</v>
      </c>
      <c r="V35" s="8">
        <f t="shared" si="6"/>
        <v>1.3605442176870699E-2</v>
      </c>
      <c r="W35" s="6">
        <v>4</v>
      </c>
      <c r="X35" s="8">
        <f t="shared" si="13"/>
        <v>0</v>
      </c>
      <c r="Y35" s="8">
        <f t="shared" ref="Y35:Y66" si="18">AA35/H35</f>
        <v>7.5176665163133395E-5</v>
      </c>
      <c r="Z35" s="7"/>
      <c r="AA35" s="7">
        <v>1</v>
      </c>
    </row>
    <row r="36" spans="1:27" ht="27" customHeight="1" x14ac:dyDescent="0.25">
      <c r="A36" s="15"/>
      <c r="B36" s="6" t="s">
        <v>81</v>
      </c>
      <c r="C36" s="6">
        <v>1</v>
      </c>
      <c r="D36" s="6">
        <v>748</v>
      </c>
      <c r="E36" s="7">
        <v>50</v>
      </c>
      <c r="F36" s="8">
        <f t="shared" si="4"/>
        <v>6.6844919786096302E-2</v>
      </c>
      <c r="G36" s="6">
        <v>6</v>
      </c>
      <c r="H36" s="6">
        <v>7581</v>
      </c>
      <c r="I36" s="6">
        <v>6005</v>
      </c>
      <c r="J36" s="6">
        <v>110</v>
      </c>
      <c r="K36" s="8">
        <f t="shared" si="5"/>
        <v>1.8318068276436301E-2</v>
      </c>
      <c r="L36" s="6">
        <v>1</v>
      </c>
      <c r="M36" s="8">
        <f t="shared" si="14"/>
        <v>1.33689839572193E-3</v>
      </c>
      <c r="N36" s="6">
        <v>1</v>
      </c>
      <c r="O36" s="8">
        <f t="shared" si="15"/>
        <v>1.3190871916633699E-4</v>
      </c>
      <c r="P36" s="6">
        <v>6</v>
      </c>
      <c r="Q36" s="8">
        <f t="shared" si="16"/>
        <v>8.0213903743315499E-3</v>
      </c>
      <c r="R36" s="6">
        <v>8</v>
      </c>
      <c r="S36" s="8">
        <f t="shared" si="17"/>
        <v>1.0552697533307001E-3</v>
      </c>
      <c r="T36" s="7">
        <v>33</v>
      </c>
      <c r="U36" s="6">
        <v>0</v>
      </c>
      <c r="V36" s="8">
        <f t="shared" si="6"/>
        <v>0</v>
      </c>
      <c r="W36" s="6">
        <v>0</v>
      </c>
      <c r="X36" s="8">
        <f t="shared" si="13"/>
        <v>0</v>
      </c>
      <c r="Y36" s="8">
        <f t="shared" si="18"/>
        <v>0</v>
      </c>
      <c r="Z36" s="7"/>
      <c r="AA36" s="7"/>
    </row>
    <row r="37" spans="1:27" ht="27" customHeight="1" x14ac:dyDescent="0.25">
      <c r="A37" s="15"/>
      <c r="B37" s="6" t="s">
        <v>82</v>
      </c>
      <c r="C37" s="6">
        <v>0</v>
      </c>
      <c r="D37" s="6">
        <v>1297</v>
      </c>
      <c r="E37" s="7">
        <v>38</v>
      </c>
      <c r="F37" s="8">
        <f t="shared" si="4"/>
        <v>2.92983808789514E-2</v>
      </c>
      <c r="G37" s="6">
        <v>45</v>
      </c>
      <c r="H37" s="6">
        <v>8660</v>
      </c>
      <c r="I37" s="6">
        <v>6362</v>
      </c>
      <c r="J37" s="6">
        <v>129</v>
      </c>
      <c r="K37" s="8">
        <f t="shared" si="5"/>
        <v>2.0276642565231099E-2</v>
      </c>
      <c r="L37" s="6">
        <v>1</v>
      </c>
      <c r="M37" s="8">
        <f t="shared" si="14"/>
        <v>7.7101002313030098E-4</v>
      </c>
      <c r="N37" s="6">
        <v>1</v>
      </c>
      <c r="O37" s="8">
        <f t="shared" si="15"/>
        <v>1.1547344110854501E-4</v>
      </c>
      <c r="P37" s="6">
        <v>6</v>
      </c>
      <c r="Q37" s="8">
        <f t="shared" si="16"/>
        <v>4.6260601387817998E-3</v>
      </c>
      <c r="R37" s="6">
        <v>7</v>
      </c>
      <c r="S37" s="8">
        <f t="shared" si="17"/>
        <v>8.0831408775981501E-4</v>
      </c>
      <c r="T37" s="7">
        <v>43</v>
      </c>
      <c r="U37" s="6">
        <v>2</v>
      </c>
      <c r="V37" s="8">
        <f t="shared" si="6"/>
        <v>4.6511627906976702E-2</v>
      </c>
      <c r="W37" s="6">
        <v>5</v>
      </c>
      <c r="X37" s="8">
        <f t="shared" si="13"/>
        <v>0</v>
      </c>
      <c r="Y37" s="8">
        <f t="shared" si="18"/>
        <v>1.1547344110854501E-4</v>
      </c>
      <c r="Z37" s="7"/>
      <c r="AA37" s="7">
        <v>1</v>
      </c>
    </row>
    <row r="38" spans="1:27" ht="27" customHeight="1" x14ac:dyDescent="0.25">
      <c r="A38" s="16"/>
      <c r="B38" s="6" t="s">
        <v>83</v>
      </c>
      <c r="C38" s="6">
        <v>4</v>
      </c>
      <c r="D38" s="6">
        <v>1597</v>
      </c>
      <c r="E38" s="7">
        <v>149</v>
      </c>
      <c r="F38" s="8">
        <f t="shared" si="4"/>
        <v>9.3299937382592402E-2</v>
      </c>
      <c r="G38" s="6">
        <v>7</v>
      </c>
      <c r="H38" s="6">
        <v>16466</v>
      </c>
      <c r="I38" s="6">
        <v>10715</v>
      </c>
      <c r="J38" s="6">
        <v>214</v>
      </c>
      <c r="K38" s="8">
        <f t="shared" si="5"/>
        <v>1.9972001866542199E-2</v>
      </c>
      <c r="L38" s="6">
        <v>0</v>
      </c>
      <c r="M38" s="8">
        <f t="shared" si="14"/>
        <v>0</v>
      </c>
      <c r="N38" s="6">
        <v>0</v>
      </c>
      <c r="O38" s="8">
        <f t="shared" si="15"/>
        <v>0</v>
      </c>
      <c r="P38" s="6">
        <v>8</v>
      </c>
      <c r="Q38" s="8">
        <f t="shared" si="16"/>
        <v>5.0093926111459E-3</v>
      </c>
      <c r="R38" s="6">
        <v>10</v>
      </c>
      <c r="S38" s="8">
        <f t="shared" si="17"/>
        <v>6.0731203692457195E-4</v>
      </c>
      <c r="T38" s="7">
        <v>53</v>
      </c>
      <c r="U38" s="6">
        <v>1</v>
      </c>
      <c r="V38" s="8">
        <f t="shared" si="6"/>
        <v>1.88679245283019E-2</v>
      </c>
      <c r="W38" s="6">
        <v>3</v>
      </c>
      <c r="X38" s="8">
        <f t="shared" si="13"/>
        <v>0</v>
      </c>
      <c r="Y38" s="8">
        <f t="shared" si="18"/>
        <v>6.07312036924572E-5</v>
      </c>
      <c r="Z38" s="7"/>
      <c r="AA38" s="7">
        <v>1</v>
      </c>
    </row>
    <row r="39" spans="1:27" ht="27" customHeight="1" x14ac:dyDescent="0.25">
      <c r="A39" s="14" t="s">
        <v>32</v>
      </c>
      <c r="B39" s="6" t="s">
        <v>84</v>
      </c>
      <c r="C39" s="6">
        <v>7</v>
      </c>
      <c r="D39" s="6">
        <v>3264</v>
      </c>
      <c r="E39" s="7">
        <v>287</v>
      </c>
      <c r="F39" s="8">
        <f t="shared" si="4"/>
        <v>8.7928921568627499E-2</v>
      </c>
      <c r="G39" s="6">
        <v>143</v>
      </c>
      <c r="H39" s="6">
        <v>29850</v>
      </c>
      <c r="I39" s="6">
        <v>20939</v>
      </c>
      <c r="J39" s="6">
        <v>1175</v>
      </c>
      <c r="K39" s="8">
        <f t="shared" si="5"/>
        <v>5.6115382778547197E-2</v>
      </c>
      <c r="L39" s="6">
        <v>21</v>
      </c>
      <c r="M39" s="8">
        <f t="shared" si="14"/>
        <v>6.4338235294117601E-3</v>
      </c>
      <c r="N39" s="6">
        <v>10</v>
      </c>
      <c r="O39" s="8">
        <f t="shared" si="15"/>
        <v>3.3500837520937998E-4</v>
      </c>
      <c r="P39" s="6">
        <v>48</v>
      </c>
      <c r="Q39" s="8">
        <f t="shared" si="16"/>
        <v>1.4705882352941201E-2</v>
      </c>
      <c r="R39" s="6">
        <v>44</v>
      </c>
      <c r="S39" s="8">
        <f t="shared" si="17"/>
        <v>1.47403685092127E-3</v>
      </c>
      <c r="T39" s="7">
        <v>146</v>
      </c>
      <c r="U39" s="6">
        <v>1</v>
      </c>
      <c r="V39" s="8">
        <f t="shared" si="6"/>
        <v>6.8493150684931503E-3</v>
      </c>
      <c r="W39" s="6">
        <v>26</v>
      </c>
      <c r="X39" s="8">
        <f t="shared" si="13"/>
        <v>0.72822299651567901</v>
      </c>
      <c r="Y39" s="8">
        <f t="shared" si="18"/>
        <v>3.3500837520937998E-4</v>
      </c>
      <c r="Z39" s="7">
        <v>209</v>
      </c>
      <c r="AA39" s="7">
        <v>10</v>
      </c>
    </row>
    <row r="40" spans="1:27" ht="27" customHeight="1" x14ac:dyDescent="0.25">
      <c r="A40" s="15"/>
      <c r="B40" s="6" t="s">
        <v>85</v>
      </c>
      <c r="C40" s="6">
        <v>0</v>
      </c>
      <c r="D40" s="6">
        <v>295</v>
      </c>
      <c r="E40" s="7">
        <v>38</v>
      </c>
      <c r="F40" s="8">
        <f t="shared" si="4"/>
        <v>0.128813559322034</v>
      </c>
      <c r="G40" s="6">
        <v>0</v>
      </c>
      <c r="H40" s="6">
        <v>4236</v>
      </c>
      <c r="I40" s="6">
        <v>3102</v>
      </c>
      <c r="J40" s="6">
        <v>224</v>
      </c>
      <c r="K40" s="8">
        <f t="shared" si="5"/>
        <v>7.2211476466795599E-2</v>
      </c>
      <c r="L40" s="6">
        <v>0</v>
      </c>
      <c r="M40" s="8">
        <f t="shared" si="14"/>
        <v>0</v>
      </c>
      <c r="N40" s="6">
        <v>1</v>
      </c>
      <c r="O40" s="8">
        <f t="shared" si="15"/>
        <v>2.36071765816808E-4</v>
      </c>
      <c r="P40" s="6">
        <v>13</v>
      </c>
      <c r="Q40" s="8">
        <f t="shared" si="16"/>
        <v>4.4067796610169498E-2</v>
      </c>
      <c r="R40" s="6">
        <v>14</v>
      </c>
      <c r="S40" s="8">
        <f t="shared" si="17"/>
        <v>3.3050047214353202E-3</v>
      </c>
      <c r="T40" s="7">
        <v>4</v>
      </c>
      <c r="U40" s="6">
        <v>1</v>
      </c>
      <c r="V40" s="8">
        <f t="shared" si="6"/>
        <v>0.25</v>
      </c>
      <c r="W40" s="6">
        <v>1</v>
      </c>
      <c r="X40" s="8">
        <f t="shared" si="13"/>
        <v>0</v>
      </c>
      <c r="Y40" s="8">
        <f t="shared" si="18"/>
        <v>0</v>
      </c>
      <c r="Z40" s="7"/>
      <c r="AA40" s="7"/>
    </row>
    <row r="41" spans="1:27" ht="27" customHeight="1" x14ac:dyDescent="0.25">
      <c r="A41" s="15"/>
      <c r="B41" s="6" t="s">
        <v>86</v>
      </c>
      <c r="C41" s="6">
        <v>9</v>
      </c>
      <c r="D41" s="6">
        <v>3045</v>
      </c>
      <c r="E41" s="7">
        <v>265</v>
      </c>
      <c r="F41" s="8">
        <f t="shared" si="4"/>
        <v>8.7027914614121502E-2</v>
      </c>
      <c r="G41" s="6">
        <v>104</v>
      </c>
      <c r="H41" s="6">
        <v>19621</v>
      </c>
      <c r="I41" s="6">
        <v>16890</v>
      </c>
      <c r="J41" s="6">
        <v>648</v>
      </c>
      <c r="K41" s="8">
        <f t="shared" si="5"/>
        <v>3.8365896980461799E-2</v>
      </c>
      <c r="L41" s="6">
        <v>4</v>
      </c>
      <c r="M41" s="8">
        <f t="shared" si="14"/>
        <v>1.3136288998357999E-3</v>
      </c>
      <c r="N41" s="6">
        <v>3</v>
      </c>
      <c r="O41" s="8">
        <f t="shared" si="15"/>
        <v>1.52897405840681E-4</v>
      </c>
      <c r="P41" s="6">
        <v>13</v>
      </c>
      <c r="Q41" s="8">
        <f t="shared" si="16"/>
        <v>4.2692939244663398E-3</v>
      </c>
      <c r="R41" s="6">
        <v>21</v>
      </c>
      <c r="S41" s="8">
        <f t="shared" si="17"/>
        <v>1.07028184088477E-3</v>
      </c>
      <c r="T41" s="7">
        <v>129</v>
      </c>
      <c r="U41" s="6">
        <v>7</v>
      </c>
      <c r="V41" s="8">
        <f t="shared" si="6"/>
        <v>5.4263565891472902E-2</v>
      </c>
      <c r="W41" s="6">
        <v>8</v>
      </c>
      <c r="X41" s="8">
        <f t="shared" si="13"/>
        <v>0</v>
      </c>
      <c r="Y41" s="8">
        <f t="shared" si="18"/>
        <v>1.52897405840681E-4</v>
      </c>
      <c r="Z41" s="7"/>
      <c r="AA41" s="7">
        <v>3</v>
      </c>
    </row>
    <row r="42" spans="1:27" ht="27" customHeight="1" x14ac:dyDescent="0.25">
      <c r="A42" s="15"/>
      <c r="B42" s="6" t="s">
        <v>87</v>
      </c>
      <c r="C42" s="6">
        <v>7</v>
      </c>
      <c r="D42" s="6">
        <v>1593</v>
      </c>
      <c r="E42" s="7">
        <v>103</v>
      </c>
      <c r="F42" s="8">
        <f t="shared" si="4"/>
        <v>6.4657878217200204E-2</v>
      </c>
      <c r="G42" s="6">
        <v>3</v>
      </c>
      <c r="H42" s="6">
        <v>7396</v>
      </c>
      <c r="I42" s="6">
        <v>5144</v>
      </c>
      <c r="J42" s="6">
        <v>106</v>
      </c>
      <c r="K42" s="8">
        <f t="shared" si="5"/>
        <v>2.0606531881803999E-2</v>
      </c>
      <c r="L42" s="6">
        <v>3</v>
      </c>
      <c r="M42" s="8">
        <f t="shared" si="14"/>
        <v>1.88323917137476E-3</v>
      </c>
      <c r="N42" s="6">
        <v>2</v>
      </c>
      <c r="O42" s="8">
        <f t="shared" si="15"/>
        <v>2.7041644131963198E-4</v>
      </c>
      <c r="P42" s="6">
        <v>6</v>
      </c>
      <c r="Q42" s="8">
        <f t="shared" si="16"/>
        <v>3.7664783427495299E-3</v>
      </c>
      <c r="R42" s="6">
        <v>7</v>
      </c>
      <c r="S42" s="8">
        <f t="shared" si="17"/>
        <v>9.4645754461871302E-4</v>
      </c>
      <c r="T42" s="7">
        <v>46</v>
      </c>
      <c r="U42" s="6">
        <v>4</v>
      </c>
      <c r="V42" s="8">
        <f t="shared" si="6"/>
        <v>8.6956521739130405E-2</v>
      </c>
      <c r="W42" s="6">
        <v>7</v>
      </c>
      <c r="X42" s="8">
        <f t="shared" si="13"/>
        <v>0.34951456310679602</v>
      </c>
      <c r="Y42" s="8">
        <f t="shared" si="18"/>
        <v>4.0562466197944797E-4</v>
      </c>
      <c r="Z42" s="7">
        <v>36</v>
      </c>
      <c r="AA42" s="7">
        <v>3</v>
      </c>
    </row>
    <row r="43" spans="1:27" ht="27" customHeight="1" x14ac:dyDescent="0.25">
      <c r="A43" s="15"/>
      <c r="B43" s="6" t="s">
        <v>88</v>
      </c>
      <c r="C43" s="6">
        <v>0</v>
      </c>
      <c r="D43" s="6">
        <v>586</v>
      </c>
      <c r="E43" s="7">
        <v>30</v>
      </c>
      <c r="F43" s="8">
        <f t="shared" si="4"/>
        <v>5.1194539249146798E-2</v>
      </c>
      <c r="G43" s="6">
        <v>0</v>
      </c>
      <c r="H43" s="6">
        <v>4209</v>
      </c>
      <c r="I43" s="6">
        <v>2272</v>
      </c>
      <c r="J43" s="6">
        <v>69</v>
      </c>
      <c r="K43" s="8">
        <f t="shared" si="5"/>
        <v>3.0369718309859201E-2</v>
      </c>
      <c r="L43" s="6">
        <v>0</v>
      </c>
      <c r="M43" s="8">
        <f t="shared" si="14"/>
        <v>0</v>
      </c>
      <c r="N43" s="6">
        <v>0</v>
      </c>
      <c r="O43" s="8">
        <f t="shared" si="15"/>
        <v>0</v>
      </c>
      <c r="P43" s="6">
        <v>2</v>
      </c>
      <c r="Q43" s="8">
        <f t="shared" si="16"/>
        <v>3.4129692832764501E-3</v>
      </c>
      <c r="R43" s="6">
        <v>7</v>
      </c>
      <c r="S43" s="8">
        <f t="shared" si="17"/>
        <v>1.6631028747921099E-3</v>
      </c>
      <c r="T43" s="7">
        <v>47</v>
      </c>
      <c r="U43" s="6">
        <v>2</v>
      </c>
      <c r="V43" s="8">
        <f t="shared" si="6"/>
        <v>4.2553191489361701E-2</v>
      </c>
      <c r="W43" s="6">
        <v>3</v>
      </c>
      <c r="X43" s="8">
        <f t="shared" si="13"/>
        <v>0</v>
      </c>
      <c r="Y43" s="8">
        <f t="shared" si="18"/>
        <v>0</v>
      </c>
      <c r="Z43" s="7"/>
      <c r="AA43" s="7"/>
    </row>
    <row r="44" spans="1:27" ht="27" customHeight="1" x14ac:dyDescent="0.25">
      <c r="A44" s="15"/>
      <c r="B44" s="6" t="s">
        <v>89</v>
      </c>
      <c r="C44" s="6">
        <v>6</v>
      </c>
      <c r="D44" s="6">
        <v>1281</v>
      </c>
      <c r="E44" s="7">
        <v>72</v>
      </c>
      <c r="F44" s="8">
        <f t="shared" si="4"/>
        <v>5.6206088992974197E-2</v>
      </c>
      <c r="G44" s="6">
        <v>6</v>
      </c>
      <c r="H44" s="6">
        <v>10124</v>
      </c>
      <c r="I44" s="6">
        <v>5033</v>
      </c>
      <c r="J44" s="6">
        <v>93</v>
      </c>
      <c r="K44" s="8">
        <f t="shared" si="5"/>
        <v>1.8478044903635998E-2</v>
      </c>
      <c r="L44" s="6">
        <v>0</v>
      </c>
      <c r="M44" s="8">
        <f t="shared" si="14"/>
        <v>0</v>
      </c>
      <c r="N44" s="6">
        <v>0</v>
      </c>
      <c r="O44" s="8">
        <f t="shared" si="15"/>
        <v>0</v>
      </c>
      <c r="P44" s="6">
        <v>3</v>
      </c>
      <c r="Q44" s="8">
        <f t="shared" si="16"/>
        <v>2.34192037470726E-3</v>
      </c>
      <c r="R44" s="6">
        <v>3</v>
      </c>
      <c r="S44" s="8">
        <f t="shared" si="17"/>
        <v>2.9632556301856998E-4</v>
      </c>
      <c r="T44" s="7">
        <v>59</v>
      </c>
      <c r="U44" s="6">
        <v>3</v>
      </c>
      <c r="V44" s="8">
        <f t="shared" si="6"/>
        <v>5.0847457627118599E-2</v>
      </c>
      <c r="W44" s="6">
        <v>5</v>
      </c>
      <c r="X44" s="8">
        <f t="shared" si="13"/>
        <v>0</v>
      </c>
      <c r="Y44" s="8">
        <f t="shared" si="18"/>
        <v>1.9755037534571301E-4</v>
      </c>
      <c r="Z44" s="7"/>
      <c r="AA44" s="7">
        <v>2</v>
      </c>
    </row>
    <row r="45" spans="1:27" ht="27" customHeight="1" x14ac:dyDescent="0.25">
      <c r="A45" s="15"/>
      <c r="B45" s="6" t="s">
        <v>90</v>
      </c>
      <c r="C45" s="6">
        <v>2</v>
      </c>
      <c r="D45" s="6">
        <v>791</v>
      </c>
      <c r="E45" s="7">
        <v>32</v>
      </c>
      <c r="F45" s="8">
        <f t="shared" si="4"/>
        <v>4.0455120101137797E-2</v>
      </c>
      <c r="G45" s="6">
        <v>0</v>
      </c>
      <c r="H45" s="6">
        <v>5603</v>
      </c>
      <c r="I45" s="6">
        <v>2811</v>
      </c>
      <c r="J45" s="6">
        <v>87</v>
      </c>
      <c r="K45" s="8">
        <f t="shared" si="5"/>
        <v>3.0949839914621101E-2</v>
      </c>
      <c r="L45" s="6">
        <v>1</v>
      </c>
      <c r="M45" s="8">
        <f t="shared" si="14"/>
        <v>1.2642225031605601E-3</v>
      </c>
      <c r="N45" s="6">
        <v>0</v>
      </c>
      <c r="O45" s="8">
        <f t="shared" si="15"/>
        <v>0</v>
      </c>
      <c r="P45" s="6">
        <v>1</v>
      </c>
      <c r="Q45" s="8">
        <f t="shared" si="16"/>
        <v>1.2642225031605601E-3</v>
      </c>
      <c r="R45" s="6">
        <v>3</v>
      </c>
      <c r="S45" s="8">
        <f t="shared" si="17"/>
        <v>5.3542744958058196E-4</v>
      </c>
      <c r="T45" s="7">
        <v>23</v>
      </c>
      <c r="U45" s="6">
        <v>0</v>
      </c>
      <c r="V45" s="8">
        <f t="shared" si="6"/>
        <v>0</v>
      </c>
      <c r="W45" s="6">
        <v>0</v>
      </c>
      <c r="X45" s="8">
        <f t="shared" si="13"/>
        <v>0</v>
      </c>
      <c r="Y45" s="8">
        <f t="shared" si="18"/>
        <v>1.7847581652686101E-4</v>
      </c>
      <c r="Z45" s="7"/>
      <c r="AA45" s="7">
        <v>1</v>
      </c>
    </row>
    <row r="46" spans="1:27" ht="27" customHeight="1" x14ac:dyDescent="0.25">
      <c r="A46" s="16"/>
      <c r="B46" s="6" t="s">
        <v>91</v>
      </c>
      <c r="C46" s="6">
        <v>2</v>
      </c>
      <c r="D46" s="6">
        <v>1748</v>
      </c>
      <c r="E46" s="7">
        <v>85</v>
      </c>
      <c r="F46" s="8">
        <f t="shared" si="4"/>
        <v>4.8627002288329502E-2</v>
      </c>
      <c r="G46" s="6">
        <v>0</v>
      </c>
      <c r="H46" s="6">
        <v>13755</v>
      </c>
      <c r="I46" s="6">
        <v>10329</v>
      </c>
      <c r="J46" s="6">
        <v>784</v>
      </c>
      <c r="K46" s="8">
        <f t="shared" si="5"/>
        <v>7.5902797947526399E-2</v>
      </c>
      <c r="L46" s="6">
        <v>5</v>
      </c>
      <c r="M46" s="8">
        <f t="shared" si="14"/>
        <v>2.8604118993135002E-3</v>
      </c>
      <c r="N46" s="6">
        <v>3</v>
      </c>
      <c r="O46" s="8">
        <f t="shared" si="15"/>
        <v>2.18102508178844E-4</v>
      </c>
      <c r="P46" s="6">
        <v>21</v>
      </c>
      <c r="Q46" s="8">
        <f t="shared" si="16"/>
        <v>1.2013729977116701E-2</v>
      </c>
      <c r="R46" s="6">
        <v>20</v>
      </c>
      <c r="S46" s="8">
        <f t="shared" si="17"/>
        <v>1.4540167211922899E-3</v>
      </c>
      <c r="T46" s="7">
        <v>128</v>
      </c>
      <c r="U46" s="6">
        <v>3</v>
      </c>
      <c r="V46" s="8">
        <f t="shared" si="6"/>
        <v>2.34375E-2</v>
      </c>
      <c r="W46" s="6">
        <v>1</v>
      </c>
      <c r="X46" s="8">
        <f t="shared" ref="X46:X77" si="19">Z46/E46</f>
        <v>0</v>
      </c>
      <c r="Y46" s="8">
        <f t="shared" si="18"/>
        <v>3.6350418029807297E-4</v>
      </c>
      <c r="Z46" s="7"/>
      <c r="AA46" s="7">
        <v>5</v>
      </c>
    </row>
    <row r="47" spans="1:27" ht="27" customHeight="1" x14ac:dyDescent="0.25">
      <c r="A47" s="14" t="s">
        <v>33</v>
      </c>
      <c r="B47" s="6" t="s">
        <v>92</v>
      </c>
      <c r="C47" s="6">
        <v>22</v>
      </c>
      <c r="D47" s="6">
        <v>3870</v>
      </c>
      <c r="E47" s="7">
        <v>361</v>
      </c>
      <c r="F47" s="8">
        <f t="shared" si="4"/>
        <v>9.3281653746769999E-2</v>
      </c>
      <c r="G47" s="6">
        <v>12</v>
      </c>
      <c r="H47" s="6">
        <v>26863</v>
      </c>
      <c r="I47" s="6">
        <v>19587</v>
      </c>
      <c r="J47" s="6">
        <v>1001</v>
      </c>
      <c r="K47" s="8">
        <f t="shared" si="5"/>
        <v>5.11053249604329E-2</v>
      </c>
      <c r="L47" s="6">
        <v>13</v>
      </c>
      <c r="M47" s="8">
        <f t="shared" si="14"/>
        <v>3.3591731266149902E-3</v>
      </c>
      <c r="N47" s="6">
        <v>1</v>
      </c>
      <c r="O47" s="8">
        <f t="shared" si="15"/>
        <v>3.7225924133566597E-5</v>
      </c>
      <c r="P47" s="6">
        <v>16</v>
      </c>
      <c r="Q47" s="8">
        <f t="shared" si="16"/>
        <v>4.1343669250646E-3</v>
      </c>
      <c r="R47" s="6">
        <v>26</v>
      </c>
      <c r="S47" s="8">
        <f t="shared" si="17"/>
        <v>9.6787402747273196E-4</v>
      </c>
      <c r="T47" s="7">
        <v>130</v>
      </c>
      <c r="U47" s="6">
        <v>9</v>
      </c>
      <c r="V47" s="8">
        <f t="shared" si="6"/>
        <v>6.9230769230769207E-2</v>
      </c>
      <c r="W47" s="6">
        <v>18</v>
      </c>
      <c r="X47" s="8">
        <f t="shared" si="19"/>
        <v>0</v>
      </c>
      <c r="Y47" s="8">
        <f t="shared" si="18"/>
        <v>3.3503331720210002E-4</v>
      </c>
      <c r="Z47" s="7"/>
      <c r="AA47" s="7">
        <v>9</v>
      </c>
    </row>
    <row r="48" spans="1:27" ht="27" customHeight="1" x14ac:dyDescent="0.25">
      <c r="A48" s="15"/>
      <c r="B48" s="6" t="s">
        <v>93</v>
      </c>
      <c r="C48" s="6">
        <v>0</v>
      </c>
      <c r="D48" s="6">
        <v>76</v>
      </c>
      <c r="E48" s="7">
        <v>0</v>
      </c>
      <c r="F48" s="8">
        <f t="shared" si="4"/>
        <v>0</v>
      </c>
      <c r="G48" s="6">
        <v>0</v>
      </c>
      <c r="H48" s="6">
        <v>0</v>
      </c>
      <c r="I48" s="6">
        <v>0</v>
      </c>
      <c r="J48" s="6">
        <v>0</v>
      </c>
      <c r="K48" s="8">
        <v>0</v>
      </c>
      <c r="L48" s="6">
        <v>0</v>
      </c>
      <c r="M48" s="8">
        <f t="shared" si="14"/>
        <v>0</v>
      </c>
      <c r="N48" s="6">
        <v>0</v>
      </c>
      <c r="O48" s="8">
        <v>0</v>
      </c>
      <c r="P48" s="6">
        <v>0</v>
      </c>
      <c r="Q48" s="8">
        <f t="shared" si="16"/>
        <v>0</v>
      </c>
      <c r="R48" s="6">
        <v>0</v>
      </c>
      <c r="S48" s="8">
        <v>0</v>
      </c>
      <c r="T48" s="7">
        <v>0</v>
      </c>
      <c r="U48" s="6">
        <v>0</v>
      </c>
      <c r="V48" s="8">
        <v>0</v>
      </c>
      <c r="W48" s="6">
        <v>0</v>
      </c>
      <c r="X48" s="8">
        <v>0</v>
      </c>
      <c r="Y48" s="8">
        <v>0</v>
      </c>
      <c r="Z48" s="7"/>
      <c r="AA48" s="7"/>
    </row>
    <row r="49" spans="1:27" ht="27" customHeight="1" x14ac:dyDescent="0.25">
      <c r="A49" s="15"/>
      <c r="B49" s="6" t="s">
        <v>94</v>
      </c>
      <c r="C49" s="6">
        <v>0</v>
      </c>
      <c r="D49" s="6">
        <v>101</v>
      </c>
      <c r="E49" s="7">
        <v>26</v>
      </c>
      <c r="F49" s="8">
        <f t="shared" si="4"/>
        <v>0.25742574257425699</v>
      </c>
      <c r="G49" s="6">
        <v>2</v>
      </c>
      <c r="H49" s="6">
        <v>962</v>
      </c>
      <c r="I49" s="6">
        <v>680</v>
      </c>
      <c r="J49" s="6">
        <v>109</v>
      </c>
      <c r="K49" s="8">
        <f t="shared" si="5"/>
        <v>0.160294117647059</v>
      </c>
      <c r="L49" s="6">
        <v>0</v>
      </c>
      <c r="M49" s="8">
        <f t="shared" si="14"/>
        <v>0</v>
      </c>
      <c r="N49" s="6">
        <v>0</v>
      </c>
      <c r="O49" s="8">
        <f>N49/H49</f>
        <v>0</v>
      </c>
      <c r="P49" s="6">
        <v>0</v>
      </c>
      <c r="Q49" s="8">
        <f t="shared" si="16"/>
        <v>0</v>
      </c>
      <c r="R49" s="6">
        <v>4</v>
      </c>
      <c r="S49" s="8">
        <f>R49/H49</f>
        <v>4.15800415800416E-3</v>
      </c>
      <c r="T49" s="7">
        <v>2</v>
      </c>
      <c r="U49" s="6">
        <v>1</v>
      </c>
      <c r="V49" s="8">
        <f t="shared" si="6"/>
        <v>0.5</v>
      </c>
      <c r="W49" s="6">
        <v>1</v>
      </c>
      <c r="X49" s="8">
        <f t="shared" si="19"/>
        <v>0</v>
      </c>
      <c r="Y49" s="8">
        <f t="shared" si="18"/>
        <v>0</v>
      </c>
      <c r="Z49" s="7"/>
      <c r="AA49" s="7"/>
    </row>
    <row r="50" spans="1:27" ht="27" customHeight="1" x14ac:dyDescent="0.25">
      <c r="A50" s="15"/>
      <c r="B50" s="6" t="s">
        <v>95</v>
      </c>
      <c r="C50" s="6">
        <v>1</v>
      </c>
      <c r="D50" s="6">
        <v>153</v>
      </c>
      <c r="E50" s="7">
        <v>7</v>
      </c>
      <c r="F50" s="8">
        <f t="shared" si="4"/>
        <v>4.5751633986928102E-2</v>
      </c>
      <c r="G50" s="6">
        <v>0</v>
      </c>
      <c r="H50" s="6">
        <v>406</v>
      </c>
      <c r="I50" s="6">
        <v>312</v>
      </c>
      <c r="J50" s="6">
        <v>6</v>
      </c>
      <c r="K50" s="8">
        <f t="shared" si="5"/>
        <v>1.9230769230769201E-2</v>
      </c>
      <c r="L50" s="6">
        <v>0</v>
      </c>
      <c r="M50" s="8">
        <f t="shared" si="14"/>
        <v>0</v>
      </c>
      <c r="N50" s="6">
        <v>0</v>
      </c>
      <c r="O50" s="8">
        <f>N50/H50</f>
        <v>0</v>
      </c>
      <c r="P50" s="6">
        <v>1</v>
      </c>
      <c r="Q50" s="8">
        <f t="shared" si="16"/>
        <v>6.5359477124183E-3</v>
      </c>
      <c r="R50" s="6">
        <v>0</v>
      </c>
      <c r="S50" s="8">
        <f>R50/H50</f>
        <v>0</v>
      </c>
      <c r="T50" s="7">
        <v>5</v>
      </c>
      <c r="U50" s="6">
        <v>0</v>
      </c>
      <c r="V50" s="8">
        <f t="shared" si="6"/>
        <v>0</v>
      </c>
      <c r="W50" s="6">
        <v>0</v>
      </c>
      <c r="X50" s="8">
        <f t="shared" si="19"/>
        <v>0</v>
      </c>
      <c r="Y50" s="8">
        <f t="shared" si="18"/>
        <v>0</v>
      </c>
      <c r="Z50" s="7"/>
      <c r="AA50" s="7"/>
    </row>
    <row r="51" spans="1:27" ht="27" customHeight="1" x14ac:dyDescent="0.25">
      <c r="A51" s="15"/>
      <c r="B51" s="6" t="s">
        <v>96</v>
      </c>
      <c r="C51" s="6">
        <v>0</v>
      </c>
      <c r="D51" s="6">
        <v>0</v>
      </c>
      <c r="E51" s="7">
        <v>0</v>
      </c>
      <c r="F51" s="8">
        <v>0</v>
      </c>
      <c r="G51" s="6">
        <v>0</v>
      </c>
      <c r="H51" s="6">
        <v>0</v>
      </c>
      <c r="I51" s="6">
        <v>0</v>
      </c>
      <c r="J51" s="6">
        <v>0</v>
      </c>
      <c r="K51" s="8">
        <v>0</v>
      </c>
      <c r="L51" s="6">
        <v>0</v>
      </c>
      <c r="M51" s="8">
        <v>0</v>
      </c>
      <c r="N51" s="6">
        <v>0</v>
      </c>
      <c r="O51" s="8">
        <v>0</v>
      </c>
      <c r="P51" s="6">
        <v>0</v>
      </c>
      <c r="Q51" s="8">
        <v>0</v>
      </c>
      <c r="R51" s="6">
        <v>0</v>
      </c>
      <c r="S51" s="8">
        <v>0</v>
      </c>
      <c r="T51" s="7">
        <v>0</v>
      </c>
      <c r="U51" s="6">
        <v>0</v>
      </c>
      <c r="V51" s="8">
        <v>0</v>
      </c>
      <c r="W51" s="6">
        <v>0</v>
      </c>
      <c r="X51" s="8">
        <v>0</v>
      </c>
      <c r="Y51" s="8">
        <v>0</v>
      </c>
      <c r="Z51" s="7"/>
      <c r="AA51" s="7"/>
    </row>
    <row r="52" spans="1:27" ht="27" customHeight="1" x14ac:dyDescent="0.25">
      <c r="A52" s="15"/>
      <c r="B52" s="6" t="s">
        <v>97</v>
      </c>
      <c r="C52" s="6">
        <v>5</v>
      </c>
      <c r="D52" s="6">
        <v>2170</v>
      </c>
      <c r="E52" s="7">
        <v>180</v>
      </c>
      <c r="F52" s="8">
        <f t="shared" si="4"/>
        <v>8.2949308755760398E-2</v>
      </c>
      <c r="G52" s="6">
        <v>5</v>
      </c>
      <c r="H52" s="6">
        <v>13394</v>
      </c>
      <c r="I52" s="6">
        <v>11102</v>
      </c>
      <c r="J52" s="6">
        <v>507</v>
      </c>
      <c r="K52" s="8">
        <f t="shared" si="5"/>
        <v>4.5667447306791599E-2</v>
      </c>
      <c r="L52" s="6">
        <v>3</v>
      </c>
      <c r="M52" s="8">
        <f t="shared" ref="M52:M98" si="20">L52/D52</f>
        <v>1.38248847926267E-3</v>
      </c>
      <c r="N52" s="6">
        <v>0</v>
      </c>
      <c r="O52" s="8">
        <f t="shared" ref="O52:O98" si="21">N52/H52</f>
        <v>0</v>
      </c>
      <c r="P52" s="6">
        <v>8</v>
      </c>
      <c r="Q52" s="8">
        <f t="shared" ref="Q52:Q98" si="22">P52/D52</f>
        <v>3.68663594470046E-3</v>
      </c>
      <c r="R52" s="6">
        <v>19</v>
      </c>
      <c r="S52" s="8">
        <f t="shared" ref="S52:S98" si="23">R52/H52</f>
        <v>1.41854561744065E-3</v>
      </c>
      <c r="T52" s="7">
        <v>36</v>
      </c>
      <c r="U52" s="6">
        <v>9</v>
      </c>
      <c r="V52" s="8">
        <f t="shared" si="6"/>
        <v>0.25</v>
      </c>
      <c r="W52" s="6">
        <v>11</v>
      </c>
      <c r="X52" s="8">
        <f t="shared" si="19"/>
        <v>0</v>
      </c>
      <c r="Y52" s="8">
        <f t="shared" si="18"/>
        <v>2.2398088696431201E-4</v>
      </c>
      <c r="Z52" s="7"/>
      <c r="AA52" s="7">
        <v>3</v>
      </c>
    </row>
    <row r="53" spans="1:27" ht="27" customHeight="1" x14ac:dyDescent="0.25">
      <c r="A53" s="15"/>
      <c r="B53" s="6" t="s">
        <v>98</v>
      </c>
      <c r="C53" s="6">
        <v>1</v>
      </c>
      <c r="D53" s="6">
        <v>1638</v>
      </c>
      <c r="E53" s="7">
        <v>131</v>
      </c>
      <c r="F53" s="8">
        <f t="shared" si="4"/>
        <v>7.9975579975579997E-2</v>
      </c>
      <c r="G53" s="6">
        <v>0</v>
      </c>
      <c r="H53" s="6">
        <v>10192</v>
      </c>
      <c r="I53" s="6">
        <v>7467</v>
      </c>
      <c r="J53" s="6">
        <v>521</v>
      </c>
      <c r="K53" s="8">
        <f t="shared" si="5"/>
        <v>6.9773670818267006E-2</v>
      </c>
      <c r="L53" s="6">
        <v>0</v>
      </c>
      <c r="M53" s="8">
        <f t="shared" si="20"/>
        <v>0</v>
      </c>
      <c r="N53" s="6">
        <v>1</v>
      </c>
      <c r="O53" s="8">
        <f t="shared" si="21"/>
        <v>9.8116169544741006E-5</v>
      </c>
      <c r="P53" s="6">
        <v>9</v>
      </c>
      <c r="Q53" s="8">
        <f t="shared" si="22"/>
        <v>5.4945054945054897E-3</v>
      </c>
      <c r="R53" s="6">
        <v>10</v>
      </c>
      <c r="S53" s="8">
        <f t="shared" si="23"/>
        <v>9.8116169544741009E-4</v>
      </c>
      <c r="T53" s="7">
        <v>56</v>
      </c>
      <c r="U53" s="6">
        <v>7</v>
      </c>
      <c r="V53" s="8">
        <f t="shared" si="6"/>
        <v>0.125</v>
      </c>
      <c r="W53" s="6">
        <v>7</v>
      </c>
      <c r="X53" s="8">
        <f t="shared" si="19"/>
        <v>0</v>
      </c>
      <c r="Y53" s="8">
        <f t="shared" si="18"/>
        <v>5.8869701726844601E-4</v>
      </c>
      <c r="Z53" s="7"/>
      <c r="AA53" s="7">
        <v>6</v>
      </c>
    </row>
    <row r="54" spans="1:27" ht="27" customHeight="1" x14ac:dyDescent="0.25">
      <c r="A54" s="15"/>
      <c r="B54" s="6" t="s">
        <v>99</v>
      </c>
      <c r="C54" s="6">
        <v>0</v>
      </c>
      <c r="D54" s="6">
        <v>158</v>
      </c>
      <c r="E54" s="7">
        <v>27</v>
      </c>
      <c r="F54" s="8">
        <f t="shared" si="4"/>
        <v>0.170886075949367</v>
      </c>
      <c r="G54" s="6">
        <v>0</v>
      </c>
      <c r="H54" s="6">
        <v>892</v>
      </c>
      <c r="I54" s="6">
        <v>612</v>
      </c>
      <c r="J54" s="6">
        <v>11</v>
      </c>
      <c r="K54" s="8">
        <f t="shared" si="5"/>
        <v>1.7973856209150301E-2</v>
      </c>
      <c r="L54" s="6">
        <v>0</v>
      </c>
      <c r="M54" s="8">
        <f t="shared" si="20"/>
        <v>0</v>
      </c>
      <c r="N54" s="6">
        <v>0</v>
      </c>
      <c r="O54" s="8">
        <f t="shared" si="21"/>
        <v>0</v>
      </c>
      <c r="P54" s="6">
        <v>0</v>
      </c>
      <c r="Q54" s="8">
        <f t="shared" si="22"/>
        <v>0</v>
      </c>
      <c r="R54" s="6">
        <v>1</v>
      </c>
      <c r="S54" s="8">
        <f t="shared" si="23"/>
        <v>1.12107623318386E-3</v>
      </c>
      <c r="T54" s="7">
        <v>4</v>
      </c>
      <c r="U54" s="6">
        <v>1</v>
      </c>
      <c r="V54" s="8">
        <f t="shared" si="6"/>
        <v>0.25</v>
      </c>
      <c r="W54" s="6">
        <v>1</v>
      </c>
      <c r="X54" s="8">
        <f t="shared" si="19"/>
        <v>0</v>
      </c>
      <c r="Y54" s="8">
        <f t="shared" si="18"/>
        <v>0</v>
      </c>
      <c r="Z54" s="7"/>
      <c r="AA54" s="7"/>
    </row>
    <row r="55" spans="1:27" ht="27" customHeight="1" x14ac:dyDescent="0.25">
      <c r="A55" s="15"/>
      <c r="B55" s="6" t="s">
        <v>100</v>
      </c>
      <c r="C55" s="6">
        <v>6</v>
      </c>
      <c r="D55" s="6">
        <v>215</v>
      </c>
      <c r="E55" s="7">
        <v>25</v>
      </c>
      <c r="F55" s="8">
        <f t="shared" si="4"/>
        <v>0.116279069767442</v>
      </c>
      <c r="G55" s="6">
        <v>0</v>
      </c>
      <c r="H55" s="6">
        <v>1052</v>
      </c>
      <c r="I55" s="6">
        <v>769</v>
      </c>
      <c r="J55" s="6">
        <v>1</v>
      </c>
      <c r="K55" s="8">
        <f t="shared" si="5"/>
        <v>1.3003901170351099E-3</v>
      </c>
      <c r="L55" s="6">
        <v>0</v>
      </c>
      <c r="M55" s="8">
        <f t="shared" si="20"/>
        <v>0</v>
      </c>
      <c r="N55" s="6">
        <v>0</v>
      </c>
      <c r="O55" s="8">
        <f t="shared" si="21"/>
        <v>0</v>
      </c>
      <c r="P55" s="6">
        <v>0</v>
      </c>
      <c r="Q55" s="8">
        <f t="shared" si="22"/>
        <v>0</v>
      </c>
      <c r="R55" s="6">
        <v>0</v>
      </c>
      <c r="S55" s="8">
        <f t="shared" si="23"/>
        <v>0</v>
      </c>
      <c r="T55" s="7">
        <v>3</v>
      </c>
      <c r="U55" s="6">
        <v>1</v>
      </c>
      <c r="V55" s="8">
        <f t="shared" si="6"/>
        <v>0.33333333333333298</v>
      </c>
      <c r="W55" s="6">
        <v>1</v>
      </c>
      <c r="X55" s="8">
        <f t="shared" si="19"/>
        <v>0</v>
      </c>
      <c r="Y55" s="8">
        <f t="shared" si="18"/>
        <v>1.9011406844106501E-3</v>
      </c>
      <c r="Z55" s="7"/>
      <c r="AA55" s="7">
        <v>2</v>
      </c>
    </row>
    <row r="56" spans="1:27" ht="27" customHeight="1" x14ac:dyDescent="0.25">
      <c r="A56" s="15"/>
      <c r="B56" s="6" t="s">
        <v>101</v>
      </c>
      <c r="C56" s="6">
        <v>4</v>
      </c>
      <c r="D56" s="6">
        <v>1808</v>
      </c>
      <c r="E56" s="7">
        <v>214</v>
      </c>
      <c r="F56" s="8">
        <f t="shared" si="4"/>
        <v>0.118362831858407</v>
      </c>
      <c r="G56" s="6">
        <v>57</v>
      </c>
      <c r="H56" s="6">
        <v>11317</v>
      </c>
      <c r="I56" s="6">
        <v>8518</v>
      </c>
      <c r="J56" s="6">
        <v>149</v>
      </c>
      <c r="K56" s="8">
        <f t="shared" si="5"/>
        <v>1.7492369100727899E-2</v>
      </c>
      <c r="L56" s="6">
        <v>1</v>
      </c>
      <c r="M56" s="8">
        <f t="shared" si="20"/>
        <v>5.5309734513274303E-4</v>
      </c>
      <c r="N56" s="6">
        <v>0</v>
      </c>
      <c r="O56" s="8">
        <f t="shared" si="21"/>
        <v>0</v>
      </c>
      <c r="P56" s="6">
        <v>3</v>
      </c>
      <c r="Q56" s="8">
        <f t="shared" si="22"/>
        <v>1.6592920353982301E-3</v>
      </c>
      <c r="R56" s="6">
        <v>7</v>
      </c>
      <c r="S56" s="8">
        <f t="shared" si="23"/>
        <v>6.1853848192983997E-4</v>
      </c>
      <c r="T56" s="7">
        <v>47</v>
      </c>
      <c r="U56" s="6">
        <v>9</v>
      </c>
      <c r="V56" s="8">
        <f t="shared" si="6"/>
        <v>0.19148936170212799</v>
      </c>
      <c r="W56" s="6">
        <v>9</v>
      </c>
      <c r="X56" s="8">
        <f t="shared" si="19"/>
        <v>5.1401869158878503E-2</v>
      </c>
      <c r="Y56" s="8">
        <f t="shared" si="18"/>
        <v>3.5345056110276597E-4</v>
      </c>
      <c r="Z56" s="7">
        <v>11</v>
      </c>
      <c r="AA56" s="7">
        <v>4</v>
      </c>
    </row>
    <row r="57" spans="1:27" ht="27" customHeight="1" x14ac:dyDescent="0.25">
      <c r="A57" s="16"/>
      <c r="B57" s="6" t="s">
        <v>102</v>
      </c>
      <c r="C57" s="6">
        <v>8</v>
      </c>
      <c r="D57" s="6">
        <v>2112</v>
      </c>
      <c r="E57" s="7">
        <v>126</v>
      </c>
      <c r="F57" s="8">
        <f t="shared" si="4"/>
        <v>5.9659090909090898E-2</v>
      </c>
      <c r="G57" s="6">
        <v>8</v>
      </c>
      <c r="H57" s="6">
        <v>10327</v>
      </c>
      <c r="I57" s="6">
        <v>7476</v>
      </c>
      <c r="J57" s="6">
        <v>310</v>
      </c>
      <c r="K57" s="8">
        <f t="shared" si="5"/>
        <v>4.1466024612091999E-2</v>
      </c>
      <c r="L57" s="6">
        <v>5</v>
      </c>
      <c r="M57" s="8">
        <f t="shared" si="20"/>
        <v>2.3674242424242399E-3</v>
      </c>
      <c r="N57" s="6">
        <v>0</v>
      </c>
      <c r="O57" s="8">
        <f t="shared" si="21"/>
        <v>0</v>
      </c>
      <c r="P57" s="6">
        <v>8</v>
      </c>
      <c r="Q57" s="8">
        <f t="shared" si="22"/>
        <v>3.7878787878787902E-3</v>
      </c>
      <c r="R57" s="6">
        <v>8</v>
      </c>
      <c r="S57" s="8">
        <f t="shared" si="23"/>
        <v>7.7466834511474804E-4</v>
      </c>
      <c r="T57" s="7">
        <v>67</v>
      </c>
      <c r="U57" s="6">
        <v>1</v>
      </c>
      <c r="V57" s="8">
        <f t="shared" si="6"/>
        <v>1.49253731343284E-2</v>
      </c>
      <c r="W57" s="6">
        <v>8</v>
      </c>
      <c r="X57" s="8">
        <f t="shared" si="19"/>
        <v>0.19841269841269801</v>
      </c>
      <c r="Y57" s="8">
        <f t="shared" si="18"/>
        <v>5.8100125883606103E-4</v>
      </c>
      <c r="Z57" s="7">
        <v>25</v>
      </c>
      <c r="AA57" s="7">
        <v>6</v>
      </c>
    </row>
    <row r="58" spans="1:27" ht="27" customHeight="1" x14ac:dyDescent="0.25">
      <c r="A58" s="14" t="s">
        <v>34</v>
      </c>
      <c r="B58" s="6" t="s">
        <v>103</v>
      </c>
      <c r="C58" s="6">
        <v>2</v>
      </c>
      <c r="D58" s="6">
        <v>1755</v>
      </c>
      <c r="E58" s="7">
        <v>243</v>
      </c>
      <c r="F58" s="8">
        <f t="shared" si="4"/>
        <v>0.138461538461538</v>
      </c>
      <c r="G58" s="6">
        <v>19</v>
      </c>
      <c r="H58" s="6">
        <v>18394</v>
      </c>
      <c r="I58" s="6">
        <v>14867</v>
      </c>
      <c r="J58" s="6">
        <v>909</v>
      </c>
      <c r="K58" s="8">
        <f t="shared" si="5"/>
        <v>6.1142126858142201E-2</v>
      </c>
      <c r="L58" s="6">
        <v>2</v>
      </c>
      <c r="M58" s="8">
        <f t="shared" si="20"/>
        <v>1.13960113960114E-3</v>
      </c>
      <c r="N58" s="6">
        <v>2</v>
      </c>
      <c r="O58" s="8">
        <f t="shared" si="21"/>
        <v>1.0873110796999E-4</v>
      </c>
      <c r="P58" s="6">
        <v>21</v>
      </c>
      <c r="Q58" s="8">
        <f t="shared" si="22"/>
        <v>1.1965811965812E-2</v>
      </c>
      <c r="R58" s="6">
        <v>44</v>
      </c>
      <c r="S58" s="8">
        <f t="shared" si="23"/>
        <v>2.3920843753397801E-3</v>
      </c>
      <c r="T58" s="7">
        <v>38</v>
      </c>
      <c r="U58" s="6">
        <v>2</v>
      </c>
      <c r="V58" s="8">
        <f t="shared" si="6"/>
        <v>5.2631578947368397E-2</v>
      </c>
      <c r="W58" s="6">
        <v>5</v>
      </c>
      <c r="X58" s="8">
        <f t="shared" si="19"/>
        <v>8.23045267489712E-3</v>
      </c>
      <c r="Y58" s="8">
        <f t="shared" si="18"/>
        <v>5.4365553984995097E-5</v>
      </c>
      <c r="Z58" s="7">
        <v>2</v>
      </c>
      <c r="AA58" s="7">
        <v>1</v>
      </c>
    </row>
    <row r="59" spans="1:27" ht="27" customHeight="1" x14ac:dyDescent="0.25">
      <c r="A59" s="15"/>
      <c r="B59" s="6" t="s">
        <v>104</v>
      </c>
      <c r="C59" s="6">
        <v>14</v>
      </c>
      <c r="D59" s="6">
        <v>1578</v>
      </c>
      <c r="E59" s="7">
        <v>203</v>
      </c>
      <c r="F59" s="8">
        <f t="shared" si="4"/>
        <v>0.12864385297845399</v>
      </c>
      <c r="G59" s="6">
        <v>1</v>
      </c>
      <c r="H59" s="6">
        <v>14217</v>
      </c>
      <c r="I59" s="6">
        <v>12399</v>
      </c>
      <c r="J59" s="6">
        <v>1607</v>
      </c>
      <c r="K59" s="8">
        <f t="shared" si="5"/>
        <v>0.12960722638922501</v>
      </c>
      <c r="L59" s="6">
        <v>36</v>
      </c>
      <c r="M59" s="8">
        <f t="shared" si="20"/>
        <v>2.2813688212927799E-2</v>
      </c>
      <c r="N59" s="6">
        <v>10</v>
      </c>
      <c r="O59" s="8">
        <f t="shared" si="21"/>
        <v>7.0338327354575497E-4</v>
      </c>
      <c r="P59" s="6">
        <v>46</v>
      </c>
      <c r="Q59" s="8">
        <f t="shared" si="22"/>
        <v>2.9150823827629901E-2</v>
      </c>
      <c r="R59" s="6">
        <v>63</v>
      </c>
      <c r="S59" s="8">
        <f t="shared" si="23"/>
        <v>4.4313146233382599E-3</v>
      </c>
      <c r="T59" s="7">
        <v>72</v>
      </c>
      <c r="U59" s="6">
        <v>20</v>
      </c>
      <c r="V59" s="8">
        <f t="shared" si="6"/>
        <v>0.27777777777777801</v>
      </c>
      <c r="W59" s="6">
        <v>19</v>
      </c>
      <c r="X59" s="8">
        <f t="shared" si="19"/>
        <v>0.81280788177339902</v>
      </c>
      <c r="Y59" s="8">
        <f t="shared" si="18"/>
        <v>8.4405992825490597E-4</v>
      </c>
      <c r="Z59" s="7">
        <v>165</v>
      </c>
      <c r="AA59" s="7">
        <v>12</v>
      </c>
    </row>
    <row r="60" spans="1:27" ht="27" customHeight="1" x14ac:dyDescent="0.25">
      <c r="A60" s="15"/>
      <c r="B60" s="6" t="s">
        <v>105</v>
      </c>
      <c r="C60" s="6">
        <v>3</v>
      </c>
      <c r="D60" s="6">
        <v>2550</v>
      </c>
      <c r="E60" s="7">
        <v>208</v>
      </c>
      <c r="F60" s="8">
        <f t="shared" si="4"/>
        <v>8.1568627450980397E-2</v>
      </c>
      <c r="G60" s="6">
        <v>48</v>
      </c>
      <c r="H60" s="6">
        <v>51118</v>
      </c>
      <c r="I60" s="6">
        <v>44376</v>
      </c>
      <c r="J60" s="6">
        <v>4853</v>
      </c>
      <c r="K60" s="8">
        <f t="shared" si="5"/>
        <v>0.109360915810348</v>
      </c>
      <c r="L60" s="6">
        <v>27</v>
      </c>
      <c r="M60" s="8">
        <f t="shared" si="20"/>
        <v>1.05882352941176E-2</v>
      </c>
      <c r="N60" s="6">
        <v>63</v>
      </c>
      <c r="O60" s="8">
        <f t="shared" si="21"/>
        <v>1.23244258382566E-3</v>
      </c>
      <c r="P60" s="6">
        <v>146</v>
      </c>
      <c r="Q60" s="8">
        <f t="shared" si="22"/>
        <v>5.7254901960784303E-2</v>
      </c>
      <c r="R60" s="6">
        <v>110</v>
      </c>
      <c r="S60" s="8">
        <f t="shared" si="23"/>
        <v>2.1518838765209902E-3</v>
      </c>
      <c r="T60" s="7">
        <v>58</v>
      </c>
      <c r="U60" s="6">
        <v>12</v>
      </c>
      <c r="V60" s="8">
        <f t="shared" si="6"/>
        <v>0.20689655172413801</v>
      </c>
      <c r="W60" s="6">
        <v>18</v>
      </c>
      <c r="X60" s="8">
        <f t="shared" si="19"/>
        <v>0.30288461538461497</v>
      </c>
      <c r="Y60" s="8">
        <f t="shared" si="18"/>
        <v>3.5212645252161699E-4</v>
      </c>
      <c r="Z60" s="7">
        <v>63</v>
      </c>
      <c r="AA60" s="7">
        <v>18</v>
      </c>
    </row>
    <row r="61" spans="1:27" ht="27" customHeight="1" x14ac:dyDescent="0.25">
      <c r="A61" s="15"/>
      <c r="B61" s="6" t="s">
        <v>106</v>
      </c>
      <c r="C61" s="6">
        <v>5</v>
      </c>
      <c r="D61" s="6">
        <v>662</v>
      </c>
      <c r="E61" s="7">
        <v>19</v>
      </c>
      <c r="F61" s="8">
        <f t="shared" si="4"/>
        <v>2.8700906344410901E-2</v>
      </c>
      <c r="G61" s="6">
        <v>2</v>
      </c>
      <c r="H61" s="6">
        <v>2594</v>
      </c>
      <c r="I61" s="6">
        <v>2202</v>
      </c>
      <c r="J61" s="6">
        <v>31</v>
      </c>
      <c r="K61" s="8">
        <f t="shared" si="5"/>
        <v>1.4078110808356E-2</v>
      </c>
      <c r="L61" s="6">
        <v>0</v>
      </c>
      <c r="M61" s="8">
        <f t="shared" si="20"/>
        <v>0</v>
      </c>
      <c r="N61" s="6">
        <v>0</v>
      </c>
      <c r="O61" s="8">
        <f t="shared" si="21"/>
        <v>0</v>
      </c>
      <c r="P61" s="6">
        <v>1</v>
      </c>
      <c r="Q61" s="8">
        <f t="shared" si="22"/>
        <v>1.51057401812689E-3</v>
      </c>
      <c r="R61" s="6">
        <v>2</v>
      </c>
      <c r="S61" s="8">
        <f t="shared" si="23"/>
        <v>7.7101002313030098E-4</v>
      </c>
      <c r="T61" s="7">
        <v>27</v>
      </c>
      <c r="U61" s="6">
        <v>1</v>
      </c>
      <c r="V61" s="8">
        <f t="shared" si="6"/>
        <v>3.7037037037037E-2</v>
      </c>
      <c r="W61" s="6">
        <v>1</v>
      </c>
      <c r="X61" s="8">
        <f t="shared" si="19"/>
        <v>5.2631578947368397E-2</v>
      </c>
      <c r="Y61" s="8">
        <f t="shared" si="18"/>
        <v>0</v>
      </c>
      <c r="Z61" s="7">
        <v>1</v>
      </c>
      <c r="AA61" s="7"/>
    </row>
    <row r="62" spans="1:27" ht="27" customHeight="1" x14ac:dyDescent="0.25">
      <c r="A62" s="15"/>
      <c r="B62" s="6" t="s">
        <v>107</v>
      </c>
      <c r="C62" s="6">
        <v>18</v>
      </c>
      <c r="D62" s="6">
        <v>607</v>
      </c>
      <c r="E62" s="7">
        <v>60</v>
      </c>
      <c r="F62" s="8">
        <f t="shared" si="4"/>
        <v>9.8846787479406895E-2</v>
      </c>
      <c r="G62" s="6">
        <v>1</v>
      </c>
      <c r="H62" s="6">
        <v>6508</v>
      </c>
      <c r="I62" s="6">
        <v>5431</v>
      </c>
      <c r="J62" s="6">
        <v>125</v>
      </c>
      <c r="K62" s="8">
        <f t="shared" si="5"/>
        <v>2.3016019149327899E-2</v>
      </c>
      <c r="L62" s="6">
        <v>1</v>
      </c>
      <c r="M62" s="8">
        <f t="shared" si="20"/>
        <v>1.6474464579901199E-3</v>
      </c>
      <c r="N62" s="6">
        <v>0</v>
      </c>
      <c r="O62" s="8">
        <f t="shared" si="21"/>
        <v>0</v>
      </c>
      <c r="P62" s="6">
        <v>1</v>
      </c>
      <c r="Q62" s="8">
        <f t="shared" si="22"/>
        <v>1.6474464579901199E-3</v>
      </c>
      <c r="R62" s="6">
        <v>8</v>
      </c>
      <c r="S62" s="8">
        <f t="shared" si="23"/>
        <v>1.2292562999385399E-3</v>
      </c>
      <c r="T62" s="7">
        <v>24</v>
      </c>
      <c r="U62" s="6">
        <v>6</v>
      </c>
      <c r="V62" s="8">
        <f t="shared" si="6"/>
        <v>0.25</v>
      </c>
      <c r="W62" s="6">
        <v>6</v>
      </c>
      <c r="X62" s="8">
        <f t="shared" si="19"/>
        <v>0</v>
      </c>
      <c r="Y62" s="8">
        <f t="shared" si="18"/>
        <v>3.07314074984634E-4</v>
      </c>
      <c r="Z62" s="7"/>
      <c r="AA62" s="7">
        <v>2</v>
      </c>
    </row>
    <row r="63" spans="1:27" ht="27" customHeight="1" x14ac:dyDescent="0.25">
      <c r="A63" s="15"/>
      <c r="B63" s="6" t="s">
        <v>108</v>
      </c>
      <c r="C63" s="6">
        <v>15</v>
      </c>
      <c r="D63" s="6">
        <v>2381</v>
      </c>
      <c r="E63" s="7">
        <v>278</v>
      </c>
      <c r="F63" s="8">
        <f t="shared" si="4"/>
        <v>0.116757664846703</v>
      </c>
      <c r="G63" s="6">
        <v>4</v>
      </c>
      <c r="H63" s="6">
        <v>13632</v>
      </c>
      <c r="I63" s="6">
        <v>11503</v>
      </c>
      <c r="J63" s="6">
        <v>2264</v>
      </c>
      <c r="K63" s="8">
        <f t="shared" si="5"/>
        <v>0.196818221333565</v>
      </c>
      <c r="L63" s="6">
        <v>27</v>
      </c>
      <c r="M63" s="8">
        <f t="shared" si="20"/>
        <v>1.13397732045359E-2</v>
      </c>
      <c r="N63" s="6">
        <v>7</v>
      </c>
      <c r="O63" s="8">
        <f t="shared" si="21"/>
        <v>5.1349765258215999E-4</v>
      </c>
      <c r="P63" s="6">
        <v>55</v>
      </c>
      <c r="Q63" s="8">
        <f t="shared" si="22"/>
        <v>2.3099538009239799E-2</v>
      </c>
      <c r="R63" s="6">
        <v>45</v>
      </c>
      <c r="S63" s="8">
        <f t="shared" si="23"/>
        <v>3.3010563380281698E-3</v>
      </c>
      <c r="T63" s="7">
        <v>73</v>
      </c>
      <c r="U63" s="6">
        <v>3</v>
      </c>
      <c r="V63" s="8">
        <f t="shared" si="6"/>
        <v>4.1095890410958902E-2</v>
      </c>
      <c r="W63" s="6">
        <v>15</v>
      </c>
      <c r="X63" s="8">
        <f t="shared" si="19"/>
        <v>0.93525179856115104</v>
      </c>
      <c r="Y63" s="8">
        <f t="shared" si="18"/>
        <v>1.90727699530516E-3</v>
      </c>
      <c r="Z63" s="7">
        <v>260</v>
      </c>
      <c r="AA63" s="7">
        <v>26</v>
      </c>
    </row>
    <row r="64" spans="1:27" ht="27" customHeight="1" x14ac:dyDescent="0.25">
      <c r="A64" s="15"/>
      <c r="B64" s="6" t="s">
        <v>109</v>
      </c>
      <c r="C64" s="6">
        <v>13</v>
      </c>
      <c r="D64" s="6">
        <v>3238</v>
      </c>
      <c r="E64" s="7">
        <v>275</v>
      </c>
      <c r="F64" s="8">
        <f t="shared" si="4"/>
        <v>8.4928968499073498E-2</v>
      </c>
      <c r="G64" s="6">
        <v>16</v>
      </c>
      <c r="H64" s="6">
        <v>21804</v>
      </c>
      <c r="I64" s="6">
        <v>19080</v>
      </c>
      <c r="J64" s="6">
        <v>1153</v>
      </c>
      <c r="K64" s="8">
        <f t="shared" si="5"/>
        <v>6.0429769392033497E-2</v>
      </c>
      <c r="L64" s="6">
        <v>10</v>
      </c>
      <c r="M64" s="8">
        <f t="shared" si="20"/>
        <v>3.0883261272390398E-3</v>
      </c>
      <c r="N64" s="6">
        <v>5</v>
      </c>
      <c r="O64" s="8">
        <f t="shared" si="21"/>
        <v>2.29315721885892E-4</v>
      </c>
      <c r="P64" s="6">
        <v>24</v>
      </c>
      <c r="Q64" s="8">
        <f t="shared" si="22"/>
        <v>7.4119827053736901E-3</v>
      </c>
      <c r="R64" s="6">
        <v>28</v>
      </c>
      <c r="S64" s="8">
        <f t="shared" si="23"/>
        <v>1.2841680425610001E-3</v>
      </c>
      <c r="T64" s="7">
        <v>83</v>
      </c>
      <c r="U64" s="6">
        <v>15</v>
      </c>
      <c r="V64" s="8">
        <f t="shared" si="6"/>
        <v>0.180722891566265</v>
      </c>
      <c r="W64" s="6">
        <v>26</v>
      </c>
      <c r="X64" s="8">
        <f t="shared" si="19"/>
        <v>6.9090909090909106E-2</v>
      </c>
      <c r="Y64" s="8">
        <f t="shared" si="18"/>
        <v>3.6690515501742798E-4</v>
      </c>
      <c r="Z64" s="7">
        <v>19</v>
      </c>
      <c r="AA64" s="7">
        <v>8</v>
      </c>
    </row>
    <row r="65" spans="1:27" ht="27" customHeight="1" x14ac:dyDescent="0.25">
      <c r="A65" s="16"/>
      <c r="B65" s="6" t="s">
        <v>110</v>
      </c>
      <c r="C65" s="6">
        <v>4</v>
      </c>
      <c r="D65" s="6">
        <v>2812</v>
      </c>
      <c r="E65" s="7">
        <v>163</v>
      </c>
      <c r="F65" s="8">
        <f t="shared" si="4"/>
        <v>5.7965860597439502E-2</v>
      </c>
      <c r="G65" s="6">
        <v>55</v>
      </c>
      <c r="H65" s="6">
        <v>22289</v>
      </c>
      <c r="I65" s="6">
        <v>16418</v>
      </c>
      <c r="J65" s="6">
        <v>6483</v>
      </c>
      <c r="K65" s="8">
        <f t="shared" si="5"/>
        <v>0.39487148251918602</v>
      </c>
      <c r="L65" s="6">
        <v>7</v>
      </c>
      <c r="M65" s="8">
        <f t="shared" si="20"/>
        <v>2.4893314366998599E-3</v>
      </c>
      <c r="N65" s="6">
        <v>30</v>
      </c>
      <c r="O65" s="8">
        <f t="shared" si="21"/>
        <v>1.3459554040109499E-3</v>
      </c>
      <c r="P65" s="6">
        <v>132</v>
      </c>
      <c r="Q65" s="8">
        <f t="shared" si="22"/>
        <v>4.6941678520625897E-2</v>
      </c>
      <c r="R65" s="6">
        <v>147</v>
      </c>
      <c r="S65" s="8">
        <f t="shared" si="23"/>
        <v>6.59518147965364E-3</v>
      </c>
      <c r="T65" s="7">
        <v>79</v>
      </c>
      <c r="U65" s="6">
        <v>22</v>
      </c>
      <c r="V65" s="8">
        <f t="shared" si="6"/>
        <v>0.278481012658228</v>
      </c>
      <c r="W65" s="6">
        <v>24</v>
      </c>
      <c r="X65" s="8">
        <f t="shared" si="19"/>
        <v>2.4539877300613501E-2</v>
      </c>
      <c r="Y65" s="8">
        <f t="shared" si="18"/>
        <v>3.5892144106958602E-4</v>
      </c>
      <c r="Z65" s="7">
        <v>4</v>
      </c>
      <c r="AA65" s="7">
        <v>8</v>
      </c>
    </row>
    <row r="66" spans="1:27" ht="27" customHeight="1" x14ac:dyDescent="0.25">
      <c r="A66" s="14" t="s">
        <v>35</v>
      </c>
      <c r="B66" s="6" t="s">
        <v>111</v>
      </c>
      <c r="C66" s="6">
        <v>9</v>
      </c>
      <c r="D66" s="6">
        <v>3255</v>
      </c>
      <c r="E66" s="7">
        <v>265</v>
      </c>
      <c r="F66" s="8">
        <f t="shared" si="4"/>
        <v>8.1413210445468495E-2</v>
      </c>
      <c r="G66" s="6">
        <v>36</v>
      </c>
      <c r="H66" s="6">
        <v>25094</v>
      </c>
      <c r="I66" s="6">
        <v>21407</v>
      </c>
      <c r="J66" s="6">
        <v>1199</v>
      </c>
      <c r="K66" s="8">
        <f t="shared" si="5"/>
        <v>5.6009716447890899E-2</v>
      </c>
      <c r="L66" s="6">
        <v>4</v>
      </c>
      <c r="M66" s="8">
        <f t="shared" si="20"/>
        <v>1.22887864823349E-3</v>
      </c>
      <c r="N66" s="6">
        <v>5</v>
      </c>
      <c r="O66" s="8">
        <f t="shared" si="21"/>
        <v>1.9925081692834899E-4</v>
      </c>
      <c r="P66" s="6">
        <v>32</v>
      </c>
      <c r="Q66" s="8">
        <f t="shared" si="22"/>
        <v>9.8310291858679007E-3</v>
      </c>
      <c r="R66" s="6">
        <v>59</v>
      </c>
      <c r="S66" s="8">
        <f t="shared" si="23"/>
        <v>2.35115963975452E-3</v>
      </c>
      <c r="T66" s="7">
        <v>140</v>
      </c>
      <c r="U66" s="6">
        <v>7</v>
      </c>
      <c r="V66" s="8">
        <f t="shared" si="6"/>
        <v>0.05</v>
      </c>
      <c r="W66" s="6">
        <v>12</v>
      </c>
      <c r="X66" s="8">
        <f t="shared" si="19"/>
        <v>7.5471698113207496E-3</v>
      </c>
      <c r="Y66" s="8">
        <f t="shared" si="18"/>
        <v>3.9850163385669901E-4</v>
      </c>
      <c r="Z66" s="7">
        <v>2</v>
      </c>
      <c r="AA66" s="7">
        <v>10</v>
      </c>
    </row>
    <row r="67" spans="1:27" ht="27" customHeight="1" x14ac:dyDescent="0.25">
      <c r="A67" s="15"/>
      <c r="B67" s="6" t="s">
        <v>112</v>
      </c>
      <c r="C67" s="6">
        <v>14</v>
      </c>
      <c r="D67" s="6">
        <v>1745</v>
      </c>
      <c r="E67" s="7">
        <v>62</v>
      </c>
      <c r="F67" s="8">
        <f t="shared" ref="F67:F97" si="24">E67/D67</f>
        <v>3.5530085959885403E-2</v>
      </c>
      <c r="G67" s="6">
        <v>221</v>
      </c>
      <c r="H67" s="6">
        <v>10494</v>
      </c>
      <c r="I67" s="6">
        <v>8634</v>
      </c>
      <c r="J67" s="6">
        <v>337</v>
      </c>
      <c r="K67" s="8">
        <f t="shared" ref="K67:K98" si="25">J67/I67</f>
        <v>3.9031735001158203E-2</v>
      </c>
      <c r="L67" s="6">
        <v>3</v>
      </c>
      <c r="M67" s="8">
        <f t="shared" si="20"/>
        <v>1.7191977077363899E-3</v>
      </c>
      <c r="N67" s="6">
        <v>4</v>
      </c>
      <c r="O67" s="8">
        <f t="shared" si="21"/>
        <v>3.8117019249094702E-4</v>
      </c>
      <c r="P67" s="6">
        <v>15</v>
      </c>
      <c r="Q67" s="8">
        <f t="shared" si="22"/>
        <v>8.5959885386819503E-3</v>
      </c>
      <c r="R67" s="6">
        <v>18</v>
      </c>
      <c r="S67" s="8">
        <f t="shared" si="23"/>
        <v>1.71526586620926E-3</v>
      </c>
      <c r="T67" s="7">
        <v>64</v>
      </c>
      <c r="U67" s="6">
        <v>10</v>
      </c>
      <c r="V67" s="8">
        <f t="shared" ref="V67:V98" si="26">U67/T67</f>
        <v>0.15625</v>
      </c>
      <c r="W67" s="6">
        <v>11</v>
      </c>
      <c r="X67" s="8">
        <f t="shared" si="19"/>
        <v>4.8387096774193498E-2</v>
      </c>
      <c r="Y67" s="8">
        <f t="shared" ref="Y67:Y97" si="27">AA67/H67</f>
        <v>1.90585096245474E-4</v>
      </c>
      <c r="Z67" s="7">
        <v>3</v>
      </c>
      <c r="AA67" s="7">
        <v>2</v>
      </c>
    </row>
    <row r="68" spans="1:27" ht="27" customHeight="1" x14ac:dyDescent="0.25">
      <c r="A68" s="15"/>
      <c r="B68" s="6" t="s">
        <v>113</v>
      </c>
      <c r="C68" s="6">
        <v>2</v>
      </c>
      <c r="D68" s="6">
        <v>911</v>
      </c>
      <c r="E68" s="7">
        <v>40</v>
      </c>
      <c r="F68" s="8">
        <f t="shared" si="24"/>
        <v>4.3907793633369899E-2</v>
      </c>
      <c r="G68" s="6">
        <v>0</v>
      </c>
      <c r="H68" s="6">
        <v>3560</v>
      </c>
      <c r="I68" s="6">
        <v>2237</v>
      </c>
      <c r="J68" s="6">
        <v>35</v>
      </c>
      <c r="K68" s="8">
        <f t="shared" si="25"/>
        <v>1.5645954403218601E-2</v>
      </c>
      <c r="L68" s="6">
        <v>0</v>
      </c>
      <c r="M68" s="8">
        <f t="shared" si="20"/>
        <v>0</v>
      </c>
      <c r="N68" s="6">
        <v>1</v>
      </c>
      <c r="O68" s="8">
        <f t="shared" si="21"/>
        <v>2.8089887640449397E-4</v>
      </c>
      <c r="P68" s="6">
        <v>1</v>
      </c>
      <c r="Q68" s="8">
        <f t="shared" si="22"/>
        <v>1.0976948408342501E-3</v>
      </c>
      <c r="R68" s="6">
        <v>6</v>
      </c>
      <c r="S68" s="8">
        <f t="shared" si="23"/>
        <v>1.68539325842697E-3</v>
      </c>
      <c r="T68" s="7">
        <v>114</v>
      </c>
      <c r="U68" s="6">
        <v>0</v>
      </c>
      <c r="V68" s="8">
        <f t="shared" si="26"/>
        <v>0</v>
      </c>
      <c r="W68" s="6">
        <v>0</v>
      </c>
      <c r="X68" s="8">
        <f t="shared" si="19"/>
        <v>0</v>
      </c>
      <c r="Y68" s="8">
        <f t="shared" si="27"/>
        <v>0</v>
      </c>
      <c r="Z68" s="7"/>
      <c r="AA68" s="7"/>
    </row>
    <row r="69" spans="1:27" ht="27" customHeight="1" x14ac:dyDescent="0.25">
      <c r="A69" s="15"/>
      <c r="B69" s="6" t="s">
        <v>114</v>
      </c>
      <c r="C69" s="6">
        <v>7</v>
      </c>
      <c r="D69" s="6">
        <v>2695</v>
      </c>
      <c r="E69" s="7">
        <v>177</v>
      </c>
      <c r="F69" s="8">
        <f t="shared" si="24"/>
        <v>6.5677179962894294E-2</v>
      </c>
      <c r="G69" s="6">
        <v>15</v>
      </c>
      <c r="H69" s="6">
        <v>20115</v>
      </c>
      <c r="I69" s="6">
        <v>14711</v>
      </c>
      <c r="J69" s="6">
        <v>756</v>
      </c>
      <c r="K69" s="8">
        <f t="shared" si="25"/>
        <v>5.1390116239548603E-2</v>
      </c>
      <c r="L69" s="6">
        <v>7</v>
      </c>
      <c r="M69" s="8">
        <f t="shared" si="20"/>
        <v>2.5974025974026E-3</v>
      </c>
      <c r="N69" s="6">
        <v>1</v>
      </c>
      <c r="O69" s="8">
        <f t="shared" si="21"/>
        <v>4.9714143673875198E-5</v>
      </c>
      <c r="P69" s="6">
        <v>11</v>
      </c>
      <c r="Q69" s="8">
        <f t="shared" si="22"/>
        <v>4.0816326530612197E-3</v>
      </c>
      <c r="R69" s="6">
        <v>15</v>
      </c>
      <c r="S69" s="8">
        <f t="shared" si="23"/>
        <v>7.4571215510812799E-4</v>
      </c>
      <c r="T69" s="7">
        <v>64</v>
      </c>
      <c r="U69" s="6">
        <v>3</v>
      </c>
      <c r="V69" s="8">
        <f t="shared" si="26"/>
        <v>4.6875E-2</v>
      </c>
      <c r="W69" s="6">
        <v>19</v>
      </c>
      <c r="X69" s="8">
        <f t="shared" si="19"/>
        <v>5.6497175141242903E-2</v>
      </c>
      <c r="Y69" s="8">
        <f t="shared" si="27"/>
        <v>1.9885657469550101E-4</v>
      </c>
      <c r="Z69" s="7">
        <v>10</v>
      </c>
      <c r="AA69" s="7">
        <v>4</v>
      </c>
    </row>
    <row r="70" spans="1:27" ht="27" customHeight="1" x14ac:dyDescent="0.25">
      <c r="A70" s="16"/>
      <c r="B70" s="6" t="s">
        <v>115</v>
      </c>
      <c r="C70" s="6">
        <v>16</v>
      </c>
      <c r="D70" s="6">
        <v>3793</v>
      </c>
      <c r="E70" s="7">
        <v>399</v>
      </c>
      <c r="F70" s="8">
        <f t="shared" si="24"/>
        <v>0.10519377801212799</v>
      </c>
      <c r="G70" s="6">
        <v>36</v>
      </c>
      <c r="H70" s="6">
        <v>32908</v>
      </c>
      <c r="I70" s="6">
        <v>28396</v>
      </c>
      <c r="J70" s="6">
        <v>1568</v>
      </c>
      <c r="K70" s="8">
        <f t="shared" si="25"/>
        <v>5.52190449359065E-2</v>
      </c>
      <c r="L70" s="6">
        <v>3</v>
      </c>
      <c r="M70" s="8">
        <f t="shared" si="20"/>
        <v>7.9093066174532002E-4</v>
      </c>
      <c r="N70" s="6">
        <v>6</v>
      </c>
      <c r="O70" s="8">
        <f t="shared" si="21"/>
        <v>1.82326485960861E-4</v>
      </c>
      <c r="P70" s="6">
        <v>48</v>
      </c>
      <c r="Q70" s="8">
        <f t="shared" si="22"/>
        <v>1.2654890587925099E-2</v>
      </c>
      <c r="R70" s="6">
        <v>34</v>
      </c>
      <c r="S70" s="8">
        <f t="shared" si="23"/>
        <v>1.0331834204448801E-3</v>
      </c>
      <c r="T70" s="7">
        <v>147</v>
      </c>
      <c r="U70" s="6">
        <v>7</v>
      </c>
      <c r="V70" s="8">
        <f t="shared" si="26"/>
        <v>4.7619047619047603E-2</v>
      </c>
      <c r="W70" s="6">
        <v>13</v>
      </c>
      <c r="X70" s="8">
        <f t="shared" si="19"/>
        <v>0</v>
      </c>
      <c r="Y70" s="8">
        <f t="shared" si="27"/>
        <v>1.5193873830071701E-4</v>
      </c>
      <c r="Z70" s="7"/>
      <c r="AA70" s="7">
        <v>5</v>
      </c>
    </row>
    <row r="71" spans="1:27" ht="27" customHeight="1" x14ac:dyDescent="0.25">
      <c r="A71" s="14" t="s">
        <v>36</v>
      </c>
      <c r="B71" s="6" t="s">
        <v>116</v>
      </c>
      <c r="C71" s="6">
        <v>5</v>
      </c>
      <c r="D71" s="6">
        <v>1310</v>
      </c>
      <c r="E71" s="7">
        <v>58</v>
      </c>
      <c r="F71" s="8">
        <f t="shared" si="24"/>
        <v>4.4274809160305302E-2</v>
      </c>
      <c r="G71" s="6">
        <v>217</v>
      </c>
      <c r="H71" s="6">
        <v>10794</v>
      </c>
      <c r="I71" s="6">
        <v>7671</v>
      </c>
      <c r="J71" s="6">
        <v>136</v>
      </c>
      <c r="K71" s="8">
        <f t="shared" si="25"/>
        <v>1.7729109633685299E-2</v>
      </c>
      <c r="L71" s="6">
        <v>1</v>
      </c>
      <c r="M71" s="8">
        <f t="shared" si="20"/>
        <v>7.6335877862595397E-4</v>
      </c>
      <c r="N71" s="6">
        <v>0</v>
      </c>
      <c r="O71" s="8">
        <f t="shared" si="21"/>
        <v>0</v>
      </c>
      <c r="P71" s="6">
        <v>5</v>
      </c>
      <c r="Q71" s="8">
        <f t="shared" si="22"/>
        <v>3.81679389312977E-3</v>
      </c>
      <c r="R71" s="6">
        <v>7</v>
      </c>
      <c r="S71" s="8">
        <f t="shared" si="23"/>
        <v>6.4850843060959801E-4</v>
      </c>
      <c r="T71" s="7">
        <v>87</v>
      </c>
      <c r="U71" s="6">
        <v>1</v>
      </c>
      <c r="V71" s="8">
        <f t="shared" si="26"/>
        <v>1.1494252873563199E-2</v>
      </c>
      <c r="W71" s="6">
        <v>3</v>
      </c>
      <c r="X71" s="8">
        <f t="shared" si="19"/>
        <v>0</v>
      </c>
      <c r="Y71" s="8">
        <f t="shared" si="27"/>
        <v>9.2644061515656802E-5</v>
      </c>
      <c r="Z71" s="7"/>
      <c r="AA71" s="7">
        <v>1</v>
      </c>
    </row>
    <row r="72" spans="1:27" ht="27" customHeight="1" x14ac:dyDescent="0.25">
      <c r="A72" s="15"/>
      <c r="B72" s="6" t="s">
        <v>117</v>
      </c>
      <c r="C72" s="6">
        <v>8</v>
      </c>
      <c r="D72" s="6">
        <v>2121</v>
      </c>
      <c r="E72" s="7">
        <v>126</v>
      </c>
      <c r="F72" s="8">
        <f t="shared" si="24"/>
        <v>5.9405940594059403E-2</v>
      </c>
      <c r="G72" s="6">
        <v>54</v>
      </c>
      <c r="H72" s="6">
        <v>17772</v>
      </c>
      <c r="I72" s="6">
        <v>11652</v>
      </c>
      <c r="J72" s="6">
        <v>621</v>
      </c>
      <c r="K72" s="8">
        <f t="shared" si="25"/>
        <v>5.32955715756952E-2</v>
      </c>
      <c r="L72" s="6">
        <v>4</v>
      </c>
      <c r="M72" s="8">
        <f t="shared" si="20"/>
        <v>1.88590287600189E-3</v>
      </c>
      <c r="N72" s="6">
        <v>2</v>
      </c>
      <c r="O72" s="8">
        <f t="shared" si="21"/>
        <v>1.1253657438667599E-4</v>
      </c>
      <c r="P72" s="6">
        <v>13</v>
      </c>
      <c r="Q72" s="8">
        <f t="shared" si="22"/>
        <v>6.1291843470061298E-3</v>
      </c>
      <c r="R72" s="6">
        <v>22</v>
      </c>
      <c r="S72" s="8">
        <f t="shared" si="23"/>
        <v>1.23790231825343E-3</v>
      </c>
      <c r="T72" s="7">
        <v>110</v>
      </c>
      <c r="U72" s="6">
        <v>3</v>
      </c>
      <c r="V72" s="8">
        <f t="shared" si="26"/>
        <v>2.7272727272727299E-2</v>
      </c>
      <c r="W72" s="6">
        <v>13</v>
      </c>
      <c r="X72" s="8">
        <f t="shared" si="19"/>
        <v>0.46031746031746001</v>
      </c>
      <c r="Y72" s="8">
        <f t="shared" si="27"/>
        <v>1.68804861580014E-4</v>
      </c>
      <c r="Z72" s="7">
        <v>58</v>
      </c>
      <c r="AA72" s="7">
        <v>3</v>
      </c>
    </row>
    <row r="73" spans="1:27" ht="27" customHeight="1" x14ac:dyDescent="0.25">
      <c r="A73" s="15"/>
      <c r="B73" s="6" t="s">
        <v>118</v>
      </c>
      <c r="C73" s="6">
        <v>28</v>
      </c>
      <c r="D73" s="6">
        <v>4441</v>
      </c>
      <c r="E73" s="7">
        <v>351</v>
      </c>
      <c r="F73" s="8">
        <f t="shared" si="24"/>
        <v>7.9036253096149506E-2</v>
      </c>
      <c r="G73" s="6">
        <v>43</v>
      </c>
      <c r="H73" s="6">
        <v>43606</v>
      </c>
      <c r="I73" s="6">
        <v>31769</v>
      </c>
      <c r="J73" s="6">
        <v>9794</v>
      </c>
      <c r="K73" s="8">
        <f t="shared" si="25"/>
        <v>0.30828795366552297</v>
      </c>
      <c r="L73" s="6">
        <v>61</v>
      </c>
      <c r="M73" s="8">
        <f t="shared" si="20"/>
        <v>1.37356451249719E-2</v>
      </c>
      <c r="N73" s="6">
        <v>76</v>
      </c>
      <c r="O73" s="8">
        <f t="shared" si="21"/>
        <v>1.7428794202632701E-3</v>
      </c>
      <c r="P73" s="6">
        <v>187</v>
      </c>
      <c r="Q73" s="8">
        <f t="shared" si="22"/>
        <v>4.2107633415897301E-2</v>
      </c>
      <c r="R73" s="6">
        <v>357</v>
      </c>
      <c r="S73" s="8">
        <f t="shared" si="23"/>
        <v>8.1869467504471893E-3</v>
      </c>
      <c r="T73" s="7">
        <v>109</v>
      </c>
      <c r="U73" s="6">
        <v>5</v>
      </c>
      <c r="V73" s="8">
        <f t="shared" si="26"/>
        <v>4.5871559633027498E-2</v>
      </c>
      <c r="W73" s="7">
        <v>23</v>
      </c>
      <c r="X73" s="8">
        <f t="shared" si="19"/>
        <v>0.77492877492877499</v>
      </c>
      <c r="Y73" s="8">
        <f t="shared" si="27"/>
        <v>1.0090354538366301E-3</v>
      </c>
      <c r="Z73" s="7">
        <v>272</v>
      </c>
      <c r="AA73" s="7">
        <v>44</v>
      </c>
    </row>
    <row r="74" spans="1:27" ht="27" customHeight="1" x14ac:dyDescent="0.25">
      <c r="A74" s="15"/>
      <c r="B74" s="6" t="s">
        <v>119</v>
      </c>
      <c r="C74" s="6">
        <v>8</v>
      </c>
      <c r="D74" s="6">
        <v>2349</v>
      </c>
      <c r="E74" s="7">
        <v>175</v>
      </c>
      <c r="F74" s="8">
        <f t="shared" si="24"/>
        <v>7.4499787143465293E-2</v>
      </c>
      <c r="G74" s="6">
        <v>12</v>
      </c>
      <c r="H74" s="6">
        <v>21112</v>
      </c>
      <c r="I74" s="6">
        <v>16810</v>
      </c>
      <c r="J74" s="6">
        <v>2806</v>
      </c>
      <c r="K74" s="8">
        <f t="shared" si="25"/>
        <v>0.166924449732302</v>
      </c>
      <c r="L74" s="6">
        <v>19</v>
      </c>
      <c r="M74" s="8">
        <f t="shared" si="20"/>
        <v>8.0885483184333796E-3</v>
      </c>
      <c r="N74" s="6">
        <v>19</v>
      </c>
      <c r="O74" s="8">
        <f t="shared" si="21"/>
        <v>8.9996210685865899E-4</v>
      </c>
      <c r="P74" s="6">
        <v>68</v>
      </c>
      <c r="Q74" s="8">
        <f t="shared" si="22"/>
        <v>2.8948488718603699E-2</v>
      </c>
      <c r="R74" s="6">
        <v>91</v>
      </c>
      <c r="S74" s="8">
        <f t="shared" si="23"/>
        <v>4.3103448275862103E-3</v>
      </c>
      <c r="T74" s="7">
        <v>72</v>
      </c>
      <c r="U74" s="6">
        <v>8</v>
      </c>
      <c r="V74" s="8">
        <f t="shared" si="26"/>
        <v>0.11111111111111099</v>
      </c>
      <c r="W74" s="7">
        <v>26</v>
      </c>
      <c r="X74" s="8">
        <f t="shared" si="19"/>
        <v>0.55428571428571405</v>
      </c>
      <c r="Y74" s="8">
        <f t="shared" si="27"/>
        <v>1.04206138688897E-3</v>
      </c>
      <c r="Z74" s="7">
        <v>97</v>
      </c>
      <c r="AA74" s="7">
        <v>22</v>
      </c>
    </row>
    <row r="75" spans="1:27" ht="27" customHeight="1" x14ac:dyDescent="0.25">
      <c r="A75" s="15"/>
      <c r="B75" s="6" t="s">
        <v>120</v>
      </c>
      <c r="C75" s="6">
        <v>20</v>
      </c>
      <c r="D75" s="6">
        <v>2143</v>
      </c>
      <c r="E75" s="7">
        <v>82</v>
      </c>
      <c r="F75" s="8">
        <f t="shared" si="24"/>
        <v>3.8264115725618303E-2</v>
      </c>
      <c r="G75" s="6">
        <v>48</v>
      </c>
      <c r="H75" s="6">
        <v>17790</v>
      </c>
      <c r="I75" s="6">
        <v>10982</v>
      </c>
      <c r="J75" s="6">
        <v>708</v>
      </c>
      <c r="K75" s="8">
        <f t="shared" si="25"/>
        <v>6.44691313057731E-2</v>
      </c>
      <c r="L75" s="6">
        <v>0</v>
      </c>
      <c r="M75" s="8">
        <f t="shared" si="20"/>
        <v>0</v>
      </c>
      <c r="N75" s="6">
        <v>1</v>
      </c>
      <c r="O75" s="8">
        <f t="shared" si="21"/>
        <v>5.6211354693648097E-5</v>
      </c>
      <c r="P75" s="6">
        <v>9</v>
      </c>
      <c r="Q75" s="8">
        <f t="shared" si="22"/>
        <v>4.1997200186654196E-3</v>
      </c>
      <c r="R75" s="6">
        <v>13</v>
      </c>
      <c r="S75" s="8">
        <f t="shared" si="23"/>
        <v>7.3074761101742504E-4</v>
      </c>
      <c r="T75" s="7">
        <v>102</v>
      </c>
      <c r="U75" s="6">
        <v>2</v>
      </c>
      <c r="V75" s="8">
        <f t="shared" si="26"/>
        <v>1.9607843137254902E-2</v>
      </c>
      <c r="W75" s="7">
        <v>8</v>
      </c>
      <c r="X75" s="8">
        <f t="shared" si="19"/>
        <v>8.5365853658536606E-2</v>
      </c>
      <c r="Y75" s="8">
        <f t="shared" si="27"/>
        <v>5.6211354693648097E-5</v>
      </c>
      <c r="Z75" s="7">
        <v>7</v>
      </c>
      <c r="AA75" s="7">
        <v>1</v>
      </c>
    </row>
    <row r="76" spans="1:27" ht="27" customHeight="1" x14ac:dyDescent="0.25">
      <c r="A76" s="15"/>
      <c r="B76" s="6" t="s">
        <v>121</v>
      </c>
      <c r="C76" s="6">
        <v>8</v>
      </c>
      <c r="D76" s="6">
        <v>2250</v>
      </c>
      <c r="E76" s="7">
        <v>146</v>
      </c>
      <c r="F76" s="8">
        <f t="shared" si="24"/>
        <v>6.4888888888888899E-2</v>
      </c>
      <c r="G76" s="6">
        <v>53</v>
      </c>
      <c r="H76" s="6">
        <v>25064</v>
      </c>
      <c r="I76" s="6">
        <v>14568</v>
      </c>
      <c r="J76" s="6">
        <v>934</v>
      </c>
      <c r="K76" s="8">
        <f t="shared" si="25"/>
        <v>6.4113124656781997E-2</v>
      </c>
      <c r="L76" s="6">
        <v>11</v>
      </c>
      <c r="M76" s="8">
        <f t="shared" si="20"/>
        <v>4.8888888888888897E-3</v>
      </c>
      <c r="N76" s="6">
        <v>0</v>
      </c>
      <c r="O76" s="8">
        <f t="shared" si="21"/>
        <v>0</v>
      </c>
      <c r="P76" s="6">
        <v>8</v>
      </c>
      <c r="Q76" s="8">
        <f t="shared" si="22"/>
        <v>3.5555555555555601E-3</v>
      </c>
      <c r="R76" s="6">
        <v>14</v>
      </c>
      <c r="S76" s="8">
        <f t="shared" si="23"/>
        <v>5.5857006064474897E-4</v>
      </c>
      <c r="T76" s="7">
        <v>75</v>
      </c>
      <c r="U76" s="6">
        <v>3</v>
      </c>
      <c r="V76" s="8">
        <f t="shared" si="26"/>
        <v>0.04</v>
      </c>
      <c r="W76" s="7">
        <v>13</v>
      </c>
      <c r="X76" s="8">
        <f t="shared" si="19"/>
        <v>0</v>
      </c>
      <c r="Y76" s="8">
        <f t="shared" si="27"/>
        <v>1.9948930737312501E-4</v>
      </c>
      <c r="Z76" s="7"/>
      <c r="AA76" s="7">
        <v>5</v>
      </c>
    </row>
    <row r="77" spans="1:27" ht="27" customHeight="1" x14ac:dyDescent="0.25">
      <c r="A77" s="15"/>
      <c r="B77" s="6" t="s">
        <v>122</v>
      </c>
      <c r="C77" s="6">
        <v>10</v>
      </c>
      <c r="D77" s="6">
        <v>1621</v>
      </c>
      <c r="E77" s="7">
        <v>160</v>
      </c>
      <c r="F77" s="8">
        <f t="shared" si="24"/>
        <v>9.8704503392967297E-2</v>
      </c>
      <c r="G77" s="6">
        <v>2</v>
      </c>
      <c r="H77" s="6">
        <v>14540</v>
      </c>
      <c r="I77" s="6">
        <v>11436</v>
      </c>
      <c r="J77" s="6">
        <v>644</v>
      </c>
      <c r="K77" s="8">
        <f t="shared" si="25"/>
        <v>5.6313396292409897E-2</v>
      </c>
      <c r="L77" s="6">
        <v>5</v>
      </c>
      <c r="M77" s="8">
        <f t="shared" si="20"/>
        <v>3.0845157310302302E-3</v>
      </c>
      <c r="N77" s="6">
        <v>8</v>
      </c>
      <c r="O77" s="8">
        <f t="shared" si="21"/>
        <v>5.5020632737276499E-4</v>
      </c>
      <c r="P77" s="6">
        <v>21</v>
      </c>
      <c r="Q77" s="8">
        <f t="shared" si="22"/>
        <v>1.2954966070326999E-2</v>
      </c>
      <c r="R77" s="6">
        <v>49</v>
      </c>
      <c r="S77" s="8">
        <f t="shared" si="23"/>
        <v>3.3700137551581802E-3</v>
      </c>
      <c r="T77" s="7">
        <v>62</v>
      </c>
      <c r="U77" s="6">
        <v>1</v>
      </c>
      <c r="V77" s="8">
        <f t="shared" si="26"/>
        <v>1.6129032258064498E-2</v>
      </c>
      <c r="W77" s="7">
        <v>14</v>
      </c>
      <c r="X77" s="8">
        <f t="shared" si="19"/>
        <v>5.6250000000000001E-2</v>
      </c>
      <c r="Y77" s="8">
        <f t="shared" si="27"/>
        <v>2.7510316368638201E-4</v>
      </c>
      <c r="Z77" s="7">
        <v>9</v>
      </c>
      <c r="AA77" s="7">
        <v>4</v>
      </c>
    </row>
    <row r="78" spans="1:27" ht="27" customHeight="1" x14ac:dyDescent="0.25">
      <c r="A78" s="15"/>
      <c r="B78" s="6" t="s">
        <v>123</v>
      </c>
      <c r="C78" s="6">
        <v>6</v>
      </c>
      <c r="D78" s="6">
        <v>2781</v>
      </c>
      <c r="E78" s="7">
        <v>166</v>
      </c>
      <c r="F78" s="8">
        <f t="shared" si="24"/>
        <v>5.9690758719884898E-2</v>
      </c>
      <c r="G78" s="6">
        <v>5</v>
      </c>
      <c r="H78" s="6">
        <v>29083</v>
      </c>
      <c r="I78" s="6">
        <v>14590</v>
      </c>
      <c r="J78" s="6">
        <v>891</v>
      </c>
      <c r="K78" s="8">
        <f t="shared" si="25"/>
        <v>6.1069225496915701E-2</v>
      </c>
      <c r="L78" s="6">
        <v>48</v>
      </c>
      <c r="M78" s="8">
        <f t="shared" si="20"/>
        <v>1.7259978425026998E-2</v>
      </c>
      <c r="N78" s="6">
        <v>6</v>
      </c>
      <c r="O78" s="8">
        <f t="shared" si="21"/>
        <v>2.0630608946807399E-4</v>
      </c>
      <c r="P78" s="6">
        <v>19</v>
      </c>
      <c r="Q78" s="8">
        <f t="shared" si="22"/>
        <v>6.8320747932398397E-3</v>
      </c>
      <c r="R78" s="6">
        <v>19</v>
      </c>
      <c r="S78" s="8">
        <f t="shared" si="23"/>
        <v>6.5330261664890102E-4</v>
      </c>
      <c r="T78" s="7">
        <v>60</v>
      </c>
      <c r="U78" s="6">
        <v>0</v>
      </c>
      <c r="V78" s="8">
        <f t="shared" si="26"/>
        <v>0</v>
      </c>
      <c r="W78" s="7">
        <v>16</v>
      </c>
      <c r="X78" s="8">
        <f t="shared" ref="X78:X98" si="28">Z78/E78</f>
        <v>1.43373493975904</v>
      </c>
      <c r="Y78" s="8">
        <f t="shared" si="27"/>
        <v>6.8768696489358004E-4</v>
      </c>
      <c r="Z78" s="7">
        <v>238</v>
      </c>
      <c r="AA78" s="7">
        <v>20</v>
      </c>
    </row>
    <row r="79" spans="1:27" ht="27" customHeight="1" x14ac:dyDescent="0.25">
      <c r="A79" s="15"/>
      <c r="B79" s="6" t="s">
        <v>124</v>
      </c>
      <c r="C79" s="6">
        <v>12</v>
      </c>
      <c r="D79" s="6">
        <v>3338</v>
      </c>
      <c r="E79" s="7">
        <v>234</v>
      </c>
      <c r="F79" s="8">
        <f t="shared" si="24"/>
        <v>7.0101857399640505E-2</v>
      </c>
      <c r="G79" s="6">
        <v>97</v>
      </c>
      <c r="H79" s="6">
        <v>30796</v>
      </c>
      <c r="I79" s="6">
        <v>22486</v>
      </c>
      <c r="J79" s="6">
        <v>7070</v>
      </c>
      <c r="K79" s="8">
        <f t="shared" si="25"/>
        <v>0.31441786000177901</v>
      </c>
      <c r="L79" s="6">
        <v>54</v>
      </c>
      <c r="M79" s="8">
        <f t="shared" si="20"/>
        <v>1.6177351707609301E-2</v>
      </c>
      <c r="N79" s="6">
        <v>81</v>
      </c>
      <c r="O79" s="8">
        <f t="shared" si="21"/>
        <v>2.6302117158072502E-3</v>
      </c>
      <c r="P79" s="6">
        <v>151</v>
      </c>
      <c r="Q79" s="8">
        <f t="shared" si="22"/>
        <v>4.5236668663870598E-2</v>
      </c>
      <c r="R79" s="6">
        <v>123</v>
      </c>
      <c r="S79" s="8">
        <f t="shared" si="23"/>
        <v>3.9940251980776697E-3</v>
      </c>
      <c r="T79" s="7">
        <v>120</v>
      </c>
      <c r="U79" s="6">
        <v>0</v>
      </c>
      <c r="V79" s="8">
        <f t="shared" si="26"/>
        <v>0</v>
      </c>
      <c r="W79" s="7">
        <v>6</v>
      </c>
      <c r="X79" s="8">
        <f t="shared" si="28"/>
        <v>1.76495726495726</v>
      </c>
      <c r="Y79" s="8">
        <f t="shared" si="27"/>
        <v>4.5460449409014201E-4</v>
      </c>
      <c r="Z79" s="7">
        <v>413</v>
      </c>
      <c r="AA79" s="7">
        <v>14</v>
      </c>
    </row>
    <row r="80" spans="1:27" ht="27" customHeight="1" x14ac:dyDescent="0.25">
      <c r="A80" s="15"/>
      <c r="B80" s="6" t="s">
        <v>125</v>
      </c>
      <c r="C80" s="6">
        <v>1</v>
      </c>
      <c r="D80" s="6">
        <v>2134</v>
      </c>
      <c r="E80" s="7">
        <v>167</v>
      </c>
      <c r="F80" s="8">
        <f t="shared" si="24"/>
        <v>7.8256794751640102E-2</v>
      </c>
      <c r="G80" s="6">
        <v>34</v>
      </c>
      <c r="H80" s="6">
        <v>14221</v>
      </c>
      <c r="I80" s="6">
        <v>9886</v>
      </c>
      <c r="J80" s="6">
        <v>844</v>
      </c>
      <c r="K80" s="8">
        <f t="shared" si="25"/>
        <v>8.5373255108233903E-2</v>
      </c>
      <c r="L80" s="6">
        <v>9</v>
      </c>
      <c r="M80" s="8">
        <f t="shared" si="20"/>
        <v>4.2174320524836001E-3</v>
      </c>
      <c r="N80" s="6">
        <v>0</v>
      </c>
      <c r="O80" s="8">
        <f t="shared" si="21"/>
        <v>0</v>
      </c>
      <c r="P80" s="6">
        <v>11</v>
      </c>
      <c r="Q80" s="8">
        <f t="shared" si="22"/>
        <v>5.1546391752577301E-3</v>
      </c>
      <c r="R80" s="6">
        <v>28</v>
      </c>
      <c r="S80" s="8">
        <f t="shared" si="23"/>
        <v>1.9689192039940898E-3</v>
      </c>
      <c r="T80" s="7">
        <v>61</v>
      </c>
      <c r="U80" s="6">
        <v>0</v>
      </c>
      <c r="V80" s="8">
        <f t="shared" si="26"/>
        <v>0</v>
      </c>
      <c r="W80" s="7">
        <v>12</v>
      </c>
      <c r="X80" s="8">
        <f t="shared" si="28"/>
        <v>0.18562874251497</v>
      </c>
      <c r="Y80" s="8">
        <f t="shared" si="27"/>
        <v>7.0318542999788999E-4</v>
      </c>
      <c r="Z80" s="7">
        <v>31</v>
      </c>
      <c r="AA80" s="7">
        <v>10</v>
      </c>
    </row>
    <row r="81" spans="1:27" ht="27" customHeight="1" x14ac:dyDescent="0.25">
      <c r="A81" s="16"/>
      <c r="B81" s="6" t="s">
        <v>126</v>
      </c>
      <c r="C81" s="6">
        <v>2</v>
      </c>
      <c r="D81" s="6">
        <v>595</v>
      </c>
      <c r="E81" s="7">
        <v>63</v>
      </c>
      <c r="F81" s="8">
        <f t="shared" si="24"/>
        <v>0.105882352941176</v>
      </c>
      <c r="G81" s="6">
        <v>0</v>
      </c>
      <c r="H81" s="6">
        <v>3892</v>
      </c>
      <c r="I81" s="6">
        <v>3168</v>
      </c>
      <c r="J81" s="6">
        <v>8037</v>
      </c>
      <c r="K81" s="8">
        <f t="shared" si="25"/>
        <v>2.5369318181818201</v>
      </c>
      <c r="L81" s="6">
        <v>51</v>
      </c>
      <c r="M81" s="8">
        <f t="shared" si="20"/>
        <v>8.5714285714285701E-2</v>
      </c>
      <c r="N81" s="6">
        <v>60</v>
      </c>
      <c r="O81" s="8">
        <f t="shared" si="21"/>
        <v>1.54162384378212E-2</v>
      </c>
      <c r="P81" s="6">
        <v>180</v>
      </c>
      <c r="Q81" s="8">
        <f t="shared" si="22"/>
        <v>0.30252100840336099</v>
      </c>
      <c r="R81" s="6">
        <v>145</v>
      </c>
      <c r="S81" s="8">
        <f t="shared" si="23"/>
        <v>3.7255909558067797E-2</v>
      </c>
      <c r="T81" s="7">
        <v>16</v>
      </c>
      <c r="U81" s="6">
        <v>0</v>
      </c>
      <c r="V81" s="8">
        <f t="shared" si="26"/>
        <v>0</v>
      </c>
      <c r="W81" s="7">
        <v>13</v>
      </c>
      <c r="X81" s="8">
        <f t="shared" si="28"/>
        <v>1.0952380952381</v>
      </c>
      <c r="Y81" s="8">
        <f t="shared" si="27"/>
        <v>6.9373072970195298E-3</v>
      </c>
      <c r="Z81" s="7">
        <v>69</v>
      </c>
      <c r="AA81" s="7">
        <v>27</v>
      </c>
    </row>
    <row r="82" spans="1:27" ht="27" customHeight="1" x14ac:dyDescent="0.25">
      <c r="A82" s="14" t="s">
        <v>127</v>
      </c>
      <c r="B82" s="6" t="s">
        <v>128</v>
      </c>
      <c r="C82" s="6">
        <v>8</v>
      </c>
      <c r="D82" s="6">
        <v>1359</v>
      </c>
      <c r="E82" s="7">
        <v>195</v>
      </c>
      <c r="F82" s="8">
        <f t="shared" si="24"/>
        <v>0.143487858719647</v>
      </c>
      <c r="G82" s="6">
        <v>2</v>
      </c>
      <c r="H82" s="6">
        <v>19567</v>
      </c>
      <c r="I82" s="6">
        <v>14915</v>
      </c>
      <c r="J82" s="6">
        <v>850</v>
      </c>
      <c r="K82" s="8">
        <f t="shared" si="25"/>
        <v>5.6989607777405298E-2</v>
      </c>
      <c r="L82" s="6">
        <v>9</v>
      </c>
      <c r="M82" s="8">
        <f t="shared" si="20"/>
        <v>6.6225165562913899E-3</v>
      </c>
      <c r="N82" s="6">
        <v>3</v>
      </c>
      <c r="O82" s="8">
        <f t="shared" si="21"/>
        <v>1.53319364235703E-4</v>
      </c>
      <c r="P82" s="6">
        <v>17</v>
      </c>
      <c r="Q82" s="8">
        <f t="shared" si="22"/>
        <v>1.2509197939661499E-2</v>
      </c>
      <c r="R82" s="6">
        <v>17</v>
      </c>
      <c r="S82" s="8">
        <f t="shared" si="23"/>
        <v>8.6880973066898301E-4</v>
      </c>
      <c r="T82" s="7">
        <v>67</v>
      </c>
      <c r="U82" s="6">
        <v>0</v>
      </c>
      <c r="V82" s="8">
        <f t="shared" si="26"/>
        <v>0</v>
      </c>
      <c r="W82" s="7">
        <v>7</v>
      </c>
      <c r="X82" s="8">
        <f t="shared" si="28"/>
        <v>0.138461538461538</v>
      </c>
      <c r="Y82" s="8">
        <f t="shared" si="27"/>
        <v>3.06638728471406E-4</v>
      </c>
      <c r="Z82" s="7">
        <v>27</v>
      </c>
      <c r="AA82" s="7">
        <v>6</v>
      </c>
    </row>
    <row r="83" spans="1:27" ht="27" customHeight="1" x14ac:dyDescent="0.25">
      <c r="A83" s="15"/>
      <c r="B83" s="6" t="s">
        <v>129</v>
      </c>
      <c r="C83" s="6">
        <v>16</v>
      </c>
      <c r="D83" s="6">
        <v>2441</v>
      </c>
      <c r="E83" s="7">
        <v>120</v>
      </c>
      <c r="F83" s="8">
        <f t="shared" si="24"/>
        <v>4.9160180253994303E-2</v>
      </c>
      <c r="G83" s="6">
        <v>11</v>
      </c>
      <c r="H83" s="6">
        <v>18336</v>
      </c>
      <c r="I83" s="6">
        <v>13884</v>
      </c>
      <c r="J83" s="6">
        <v>404</v>
      </c>
      <c r="K83" s="8">
        <f t="shared" si="25"/>
        <v>2.90982425813886E-2</v>
      </c>
      <c r="L83" s="6">
        <v>11</v>
      </c>
      <c r="M83" s="8">
        <f t="shared" si="20"/>
        <v>4.5063498566161398E-3</v>
      </c>
      <c r="N83" s="6">
        <v>3</v>
      </c>
      <c r="O83" s="8">
        <f t="shared" si="21"/>
        <v>1.63612565445026E-4</v>
      </c>
      <c r="P83" s="6">
        <v>14</v>
      </c>
      <c r="Q83" s="8">
        <f t="shared" si="22"/>
        <v>5.7353543629659999E-3</v>
      </c>
      <c r="R83" s="6">
        <v>12</v>
      </c>
      <c r="S83" s="8">
        <f t="shared" si="23"/>
        <v>6.5445026178010497E-4</v>
      </c>
      <c r="T83" s="7">
        <v>130</v>
      </c>
      <c r="U83" s="6">
        <v>0</v>
      </c>
      <c r="V83" s="8">
        <f t="shared" si="26"/>
        <v>0</v>
      </c>
      <c r="W83" s="7">
        <v>18</v>
      </c>
      <c r="X83" s="8">
        <f t="shared" si="28"/>
        <v>1.6666666666666701E-2</v>
      </c>
      <c r="Y83" s="8">
        <f t="shared" si="27"/>
        <v>3.27225130890052E-4</v>
      </c>
      <c r="Z83" s="7">
        <v>2</v>
      </c>
      <c r="AA83" s="7">
        <v>6</v>
      </c>
    </row>
    <row r="84" spans="1:27" ht="27" customHeight="1" x14ac:dyDescent="0.25">
      <c r="A84" s="15"/>
      <c r="B84" s="6" t="s">
        <v>130</v>
      </c>
      <c r="C84" s="6">
        <v>6</v>
      </c>
      <c r="D84" s="6">
        <v>1641</v>
      </c>
      <c r="E84" s="7">
        <v>98</v>
      </c>
      <c r="F84" s="8">
        <f t="shared" si="24"/>
        <v>5.97196831200488E-2</v>
      </c>
      <c r="G84" s="6">
        <v>2</v>
      </c>
      <c r="H84" s="6">
        <v>11213</v>
      </c>
      <c r="I84" s="6">
        <v>7238</v>
      </c>
      <c r="J84" s="6">
        <v>158</v>
      </c>
      <c r="K84" s="8">
        <f t="shared" si="25"/>
        <v>2.1829234595191999E-2</v>
      </c>
      <c r="L84" s="6">
        <v>0</v>
      </c>
      <c r="M84" s="8">
        <f t="shared" si="20"/>
        <v>0</v>
      </c>
      <c r="N84" s="6">
        <v>1</v>
      </c>
      <c r="O84" s="8">
        <f t="shared" si="21"/>
        <v>8.9182199233033094E-5</v>
      </c>
      <c r="P84" s="6">
        <v>3</v>
      </c>
      <c r="Q84" s="8">
        <f t="shared" si="22"/>
        <v>1.82815356489945E-3</v>
      </c>
      <c r="R84" s="6">
        <v>5</v>
      </c>
      <c r="S84" s="8">
        <f t="shared" si="23"/>
        <v>4.45910996165165E-4</v>
      </c>
      <c r="T84" s="7">
        <v>127</v>
      </c>
      <c r="U84" s="6">
        <v>0</v>
      </c>
      <c r="V84" s="8">
        <f t="shared" si="26"/>
        <v>0</v>
      </c>
      <c r="W84" s="7">
        <v>1</v>
      </c>
      <c r="X84" s="8">
        <f t="shared" si="28"/>
        <v>0</v>
      </c>
      <c r="Y84" s="8">
        <f t="shared" si="27"/>
        <v>0</v>
      </c>
      <c r="Z84" s="7"/>
      <c r="AA84" s="7"/>
    </row>
    <row r="85" spans="1:27" ht="27" customHeight="1" x14ac:dyDescent="0.25">
      <c r="A85" s="15"/>
      <c r="B85" s="6" t="s">
        <v>131</v>
      </c>
      <c r="C85" s="6">
        <v>7</v>
      </c>
      <c r="D85" s="6">
        <v>2203</v>
      </c>
      <c r="E85" s="7">
        <v>248</v>
      </c>
      <c r="F85" s="8">
        <f t="shared" si="24"/>
        <v>0.11257376305038599</v>
      </c>
      <c r="G85" s="6">
        <v>121</v>
      </c>
      <c r="H85" s="6">
        <v>14648</v>
      </c>
      <c r="I85" s="6">
        <v>11859</v>
      </c>
      <c r="J85" s="6">
        <v>2193</v>
      </c>
      <c r="K85" s="8">
        <f t="shared" si="25"/>
        <v>0.18492284341006801</v>
      </c>
      <c r="L85" s="6">
        <v>12</v>
      </c>
      <c r="M85" s="8">
        <f t="shared" si="20"/>
        <v>5.4471175669541499E-3</v>
      </c>
      <c r="N85" s="6">
        <v>2</v>
      </c>
      <c r="O85" s="8">
        <f t="shared" si="21"/>
        <v>1.36537411250683E-4</v>
      </c>
      <c r="P85" s="6">
        <v>22</v>
      </c>
      <c r="Q85" s="8">
        <f t="shared" si="22"/>
        <v>9.9863822060826096E-3</v>
      </c>
      <c r="R85" s="6">
        <v>19</v>
      </c>
      <c r="S85" s="8">
        <f t="shared" si="23"/>
        <v>1.2971054068814901E-3</v>
      </c>
      <c r="T85" s="7">
        <v>69</v>
      </c>
      <c r="U85" s="6">
        <v>0</v>
      </c>
      <c r="V85" s="8">
        <f t="shared" si="26"/>
        <v>0</v>
      </c>
      <c r="W85" s="7">
        <v>7</v>
      </c>
      <c r="X85" s="8">
        <f t="shared" si="28"/>
        <v>0.25</v>
      </c>
      <c r="Y85" s="8">
        <f t="shared" si="27"/>
        <v>1.57018022938285E-3</v>
      </c>
      <c r="Z85" s="7">
        <v>62</v>
      </c>
      <c r="AA85" s="7">
        <v>23</v>
      </c>
    </row>
    <row r="86" spans="1:27" ht="27" customHeight="1" x14ac:dyDescent="0.25">
      <c r="A86" s="15"/>
      <c r="B86" s="6" t="s">
        <v>132</v>
      </c>
      <c r="C86" s="6">
        <v>7</v>
      </c>
      <c r="D86" s="6">
        <v>2079</v>
      </c>
      <c r="E86" s="7">
        <v>179</v>
      </c>
      <c r="F86" s="8">
        <f t="shared" si="24"/>
        <v>8.6099086099086106E-2</v>
      </c>
      <c r="G86" s="6">
        <v>0</v>
      </c>
      <c r="H86" s="6">
        <v>18616</v>
      </c>
      <c r="I86" s="6">
        <v>12709</v>
      </c>
      <c r="J86" s="6">
        <v>662</v>
      </c>
      <c r="K86" s="8">
        <f t="shared" si="25"/>
        <v>5.20890707372728E-2</v>
      </c>
      <c r="L86" s="6">
        <v>9</v>
      </c>
      <c r="M86" s="8">
        <f t="shared" si="20"/>
        <v>4.3290043290043299E-3</v>
      </c>
      <c r="N86" s="6">
        <v>2</v>
      </c>
      <c r="O86" s="8">
        <f t="shared" si="21"/>
        <v>1.07434464976364E-4</v>
      </c>
      <c r="P86" s="6">
        <v>5</v>
      </c>
      <c r="Q86" s="8">
        <f t="shared" si="22"/>
        <v>2.4050024050024099E-3</v>
      </c>
      <c r="R86" s="6">
        <v>9</v>
      </c>
      <c r="S86" s="8">
        <f t="shared" si="23"/>
        <v>4.8345509239363998E-4</v>
      </c>
      <c r="T86" s="7">
        <v>110</v>
      </c>
      <c r="U86" s="6">
        <v>0</v>
      </c>
      <c r="V86" s="8">
        <f t="shared" si="26"/>
        <v>0</v>
      </c>
      <c r="W86" s="7">
        <v>6</v>
      </c>
      <c r="X86" s="8">
        <f t="shared" si="28"/>
        <v>3.3519553072625698E-2</v>
      </c>
      <c r="Y86" s="8">
        <f t="shared" si="27"/>
        <v>5.3717232488182201E-4</v>
      </c>
      <c r="Z86" s="7">
        <v>6</v>
      </c>
      <c r="AA86" s="7">
        <v>10</v>
      </c>
    </row>
    <row r="87" spans="1:27" ht="27" customHeight="1" x14ac:dyDescent="0.25">
      <c r="A87" s="15"/>
      <c r="B87" s="6" t="s">
        <v>133</v>
      </c>
      <c r="C87" s="6">
        <v>6</v>
      </c>
      <c r="D87" s="6">
        <v>1422</v>
      </c>
      <c r="E87" s="7">
        <v>49</v>
      </c>
      <c r="F87" s="8">
        <f t="shared" si="24"/>
        <v>3.4458509142053402E-2</v>
      </c>
      <c r="G87" s="6">
        <v>0</v>
      </c>
      <c r="H87" s="6">
        <v>9714</v>
      </c>
      <c r="I87" s="6">
        <v>6608</v>
      </c>
      <c r="J87" s="6">
        <v>262</v>
      </c>
      <c r="K87" s="8">
        <f t="shared" si="25"/>
        <v>3.9648910411622301E-2</v>
      </c>
      <c r="L87" s="6">
        <v>2</v>
      </c>
      <c r="M87" s="8">
        <f t="shared" si="20"/>
        <v>1.40646976090014E-3</v>
      </c>
      <c r="N87" s="6">
        <v>1</v>
      </c>
      <c r="O87" s="8">
        <f t="shared" si="21"/>
        <v>1.02944204241301E-4</v>
      </c>
      <c r="P87" s="6">
        <v>6</v>
      </c>
      <c r="Q87" s="8">
        <f t="shared" si="22"/>
        <v>4.2194092827004199E-3</v>
      </c>
      <c r="R87" s="6">
        <v>8</v>
      </c>
      <c r="S87" s="8">
        <f t="shared" si="23"/>
        <v>8.2355363393040999E-4</v>
      </c>
      <c r="T87" s="7">
        <v>83</v>
      </c>
      <c r="U87" s="6">
        <v>0</v>
      </c>
      <c r="V87" s="8">
        <f t="shared" si="26"/>
        <v>0</v>
      </c>
      <c r="W87" s="7">
        <v>6</v>
      </c>
      <c r="X87" s="8">
        <f t="shared" si="28"/>
        <v>2.04081632653061E-2</v>
      </c>
      <c r="Y87" s="8">
        <f t="shared" si="27"/>
        <v>2.0588840848260201E-4</v>
      </c>
      <c r="Z87" s="7">
        <v>1</v>
      </c>
      <c r="AA87" s="7">
        <v>2</v>
      </c>
    </row>
    <row r="88" spans="1:27" ht="27" customHeight="1" x14ac:dyDescent="0.25">
      <c r="A88" s="15"/>
      <c r="B88" s="6" t="s">
        <v>134</v>
      </c>
      <c r="C88" s="6">
        <v>10</v>
      </c>
      <c r="D88" s="6">
        <v>1210</v>
      </c>
      <c r="E88" s="7">
        <v>67</v>
      </c>
      <c r="F88" s="8">
        <f t="shared" si="24"/>
        <v>5.5371900826446302E-2</v>
      </c>
      <c r="G88" s="6">
        <v>0</v>
      </c>
      <c r="H88" s="6">
        <v>9863</v>
      </c>
      <c r="I88" s="6">
        <v>5259</v>
      </c>
      <c r="J88" s="6">
        <v>316</v>
      </c>
      <c r="K88" s="8">
        <f t="shared" si="25"/>
        <v>6.00874691005895E-2</v>
      </c>
      <c r="L88" s="6">
        <v>10</v>
      </c>
      <c r="M88" s="8">
        <f t="shared" si="20"/>
        <v>8.2644628099173608E-3</v>
      </c>
      <c r="N88" s="6">
        <v>0</v>
      </c>
      <c r="O88" s="8">
        <f t="shared" si="21"/>
        <v>0</v>
      </c>
      <c r="P88" s="6">
        <v>1</v>
      </c>
      <c r="Q88" s="8">
        <f t="shared" si="22"/>
        <v>8.2644628099173595E-4</v>
      </c>
      <c r="R88" s="6">
        <v>4</v>
      </c>
      <c r="S88" s="8">
        <f t="shared" si="23"/>
        <v>4.0555611882794299E-4</v>
      </c>
      <c r="T88" s="7">
        <v>78</v>
      </c>
      <c r="U88" s="6">
        <v>0</v>
      </c>
      <c r="V88" s="8">
        <f>0</f>
        <v>0</v>
      </c>
      <c r="W88" s="7">
        <v>6</v>
      </c>
      <c r="X88" s="8">
        <f t="shared" si="28"/>
        <v>0</v>
      </c>
      <c r="Y88" s="8">
        <f t="shared" si="27"/>
        <v>0</v>
      </c>
      <c r="Z88" s="7"/>
      <c r="AA88" s="7"/>
    </row>
    <row r="89" spans="1:27" ht="27" customHeight="1" x14ac:dyDescent="0.25">
      <c r="A89" s="16"/>
      <c r="B89" s="6" t="s">
        <v>135</v>
      </c>
      <c r="C89" s="6">
        <v>2</v>
      </c>
      <c r="D89" s="6">
        <v>2683</v>
      </c>
      <c r="E89" s="7">
        <v>128</v>
      </c>
      <c r="F89" s="8">
        <f t="shared" si="24"/>
        <v>4.7707789787551198E-2</v>
      </c>
      <c r="G89" s="6">
        <v>45</v>
      </c>
      <c r="H89" s="6">
        <v>11884</v>
      </c>
      <c r="I89" s="6">
        <v>8603</v>
      </c>
      <c r="J89" s="6">
        <v>875</v>
      </c>
      <c r="K89" s="8">
        <f t="shared" si="25"/>
        <v>0.10170870626525599</v>
      </c>
      <c r="L89" s="6">
        <v>10</v>
      </c>
      <c r="M89" s="8">
        <f t="shared" si="20"/>
        <v>3.7271710771524399E-3</v>
      </c>
      <c r="N89" s="6">
        <v>5</v>
      </c>
      <c r="O89" s="8">
        <f t="shared" si="21"/>
        <v>4.20733759676876E-4</v>
      </c>
      <c r="P89" s="6">
        <v>17</v>
      </c>
      <c r="Q89" s="8">
        <f t="shared" si="22"/>
        <v>6.3361908311591504E-3</v>
      </c>
      <c r="R89" s="6">
        <v>13</v>
      </c>
      <c r="S89" s="8">
        <f t="shared" si="23"/>
        <v>1.0939077751598799E-3</v>
      </c>
      <c r="T89" s="7">
        <v>68</v>
      </c>
      <c r="U89" s="6">
        <v>0</v>
      </c>
      <c r="V89" s="8">
        <f t="shared" ref="V89:V97" si="29">0</f>
        <v>0</v>
      </c>
      <c r="W89" s="7">
        <v>2</v>
      </c>
      <c r="X89" s="8">
        <f t="shared" si="28"/>
        <v>0</v>
      </c>
      <c r="Y89" s="8">
        <f t="shared" si="27"/>
        <v>1.0097610232245001E-3</v>
      </c>
      <c r="Z89" s="7"/>
      <c r="AA89" s="7">
        <v>12</v>
      </c>
    </row>
    <row r="90" spans="1:27" ht="27" customHeight="1" x14ac:dyDescent="0.25">
      <c r="A90" s="14" t="s">
        <v>136</v>
      </c>
      <c r="B90" s="6" t="s">
        <v>137</v>
      </c>
      <c r="C90" s="6">
        <v>15</v>
      </c>
      <c r="D90" s="6">
        <v>602</v>
      </c>
      <c r="E90" s="7">
        <v>86</v>
      </c>
      <c r="F90" s="8">
        <f t="shared" si="24"/>
        <v>0.14285714285714299</v>
      </c>
      <c r="G90" s="6">
        <v>309</v>
      </c>
      <c r="H90" s="6">
        <v>11001</v>
      </c>
      <c r="I90" s="6">
        <v>7427</v>
      </c>
      <c r="J90" s="6">
        <v>205</v>
      </c>
      <c r="K90" s="8">
        <f t="shared" si="25"/>
        <v>2.7601992729231199E-2</v>
      </c>
      <c r="L90" s="6">
        <v>12</v>
      </c>
      <c r="M90" s="8">
        <f t="shared" si="20"/>
        <v>1.9933554817275701E-2</v>
      </c>
      <c r="N90" s="6">
        <v>1</v>
      </c>
      <c r="O90" s="8">
        <f t="shared" si="21"/>
        <v>9.0900827197527503E-5</v>
      </c>
      <c r="P90" s="6">
        <v>7</v>
      </c>
      <c r="Q90" s="8">
        <f t="shared" si="22"/>
        <v>1.16279069767442E-2</v>
      </c>
      <c r="R90" s="6">
        <v>13</v>
      </c>
      <c r="S90" s="8">
        <f t="shared" si="23"/>
        <v>1.1817107535678599E-3</v>
      </c>
      <c r="T90" s="7">
        <v>25</v>
      </c>
      <c r="U90" s="6">
        <v>0</v>
      </c>
      <c r="V90" s="8">
        <f t="shared" si="29"/>
        <v>0</v>
      </c>
      <c r="W90" s="7">
        <v>1</v>
      </c>
      <c r="X90" s="8">
        <f t="shared" si="28"/>
        <v>4.6511627906976702E-2</v>
      </c>
      <c r="Y90" s="8">
        <f t="shared" si="27"/>
        <v>2.7270248159258199E-4</v>
      </c>
      <c r="Z90" s="7">
        <v>4</v>
      </c>
      <c r="AA90" s="7">
        <v>3</v>
      </c>
    </row>
    <row r="91" spans="1:27" ht="27" customHeight="1" x14ac:dyDescent="0.25">
      <c r="A91" s="15"/>
      <c r="B91" s="6" t="s">
        <v>138</v>
      </c>
      <c r="C91" s="6">
        <v>1</v>
      </c>
      <c r="D91" s="6">
        <v>842</v>
      </c>
      <c r="E91" s="7">
        <v>35</v>
      </c>
      <c r="F91" s="8">
        <f t="shared" si="24"/>
        <v>4.1567695961995201E-2</v>
      </c>
      <c r="G91" s="6">
        <v>6</v>
      </c>
      <c r="H91" s="6">
        <v>8009</v>
      </c>
      <c r="I91" s="6">
        <v>6260</v>
      </c>
      <c r="J91" s="6">
        <v>150</v>
      </c>
      <c r="K91" s="8">
        <f t="shared" si="25"/>
        <v>2.3961661341852999E-2</v>
      </c>
      <c r="L91" s="6">
        <v>0</v>
      </c>
      <c r="M91" s="8">
        <f t="shared" si="20"/>
        <v>0</v>
      </c>
      <c r="N91" s="6">
        <v>1</v>
      </c>
      <c r="O91" s="8">
        <f t="shared" si="21"/>
        <v>1.2485953302534601E-4</v>
      </c>
      <c r="P91" s="6">
        <v>2</v>
      </c>
      <c r="Q91" s="8">
        <f t="shared" si="22"/>
        <v>2.37529691211401E-3</v>
      </c>
      <c r="R91" s="6">
        <v>4</v>
      </c>
      <c r="S91" s="8">
        <f t="shared" si="23"/>
        <v>4.9943813210138598E-4</v>
      </c>
      <c r="T91" s="7">
        <v>42</v>
      </c>
      <c r="U91" s="6">
        <v>0</v>
      </c>
      <c r="V91" s="8">
        <f t="shared" si="29"/>
        <v>0</v>
      </c>
      <c r="W91" s="7">
        <v>1</v>
      </c>
      <c r="X91" s="8">
        <f t="shared" si="28"/>
        <v>2.8571428571428598E-2</v>
      </c>
      <c r="Y91" s="8">
        <f t="shared" si="27"/>
        <v>0</v>
      </c>
      <c r="Z91" s="7">
        <v>1</v>
      </c>
      <c r="AA91" s="7"/>
    </row>
    <row r="92" spans="1:27" ht="27" customHeight="1" x14ac:dyDescent="0.25">
      <c r="A92" s="15"/>
      <c r="B92" s="6" t="s">
        <v>139</v>
      </c>
      <c r="C92" s="6">
        <v>4</v>
      </c>
      <c r="D92" s="6">
        <v>737</v>
      </c>
      <c r="E92" s="7">
        <v>42</v>
      </c>
      <c r="F92" s="8">
        <f t="shared" si="24"/>
        <v>5.6987788331071897E-2</v>
      </c>
      <c r="G92" s="6">
        <v>0</v>
      </c>
      <c r="H92" s="6">
        <v>8035</v>
      </c>
      <c r="I92" s="6">
        <v>6407</v>
      </c>
      <c r="J92" s="6">
        <v>397</v>
      </c>
      <c r="K92" s="8">
        <f t="shared" si="25"/>
        <v>6.1963477446542799E-2</v>
      </c>
      <c r="L92" s="6">
        <v>9</v>
      </c>
      <c r="M92" s="8">
        <f t="shared" si="20"/>
        <v>1.22116689280868E-2</v>
      </c>
      <c r="N92" s="6">
        <v>2</v>
      </c>
      <c r="O92" s="8">
        <f t="shared" si="21"/>
        <v>2.4891101431238297E-4</v>
      </c>
      <c r="P92" s="6">
        <v>7</v>
      </c>
      <c r="Q92" s="8">
        <f t="shared" si="22"/>
        <v>9.4979647218453207E-3</v>
      </c>
      <c r="R92" s="6">
        <v>15</v>
      </c>
      <c r="S92" s="8">
        <f t="shared" si="23"/>
        <v>1.8668326073428699E-3</v>
      </c>
      <c r="T92" s="7">
        <v>21</v>
      </c>
      <c r="U92" s="6">
        <v>0</v>
      </c>
      <c r="V92" s="8">
        <f t="shared" si="29"/>
        <v>0</v>
      </c>
      <c r="W92" s="7">
        <v>2</v>
      </c>
      <c r="X92" s="8">
        <f t="shared" si="28"/>
        <v>1.5714285714285701</v>
      </c>
      <c r="Y92" s="8">
        <f t="shared" si="27"/>
        <v>3.73366521468575E-4</v>
      </c>
      <c r="Z92" s="7">
        <v>66</v>
      </c>
      <c r="AA92" s="7">
        <v>3</v>
      </c>
    </row>
    <row r="93" spans="1:27" ht="27" customHeight="1" x14ac:dyDescent="0.25">
      <c r="A93" s="15"/>
      <c r="B93" s="6" t="s">
        <v>140</v>
      </c>
      <c r="C93" s="6">
        <v>3</v>
      </c>
      <c r="D93" s="6">
        <v>1605</v>
      </c>
      <c r="E93" s="7">
        <v>66</v>
      </c>
      <c r="F93" s="8">
        <f t="shared" si="24"/>
        <v>4.1121495327102797E-2</v>
      </c>
      <c r="G93" s="6">
        <v>0</v>
      </c>
      <c r="H93" s="6">
        <v>9237</v>
      </c>
      <c r="I93" s="6">
        <v>6094</v>
      </c>
      <c r="J93" s="6">
        <v>58</v>
      </c>
      <c r="K93" s="8">
        <f t="shared" si="25"/>
        <v>9.5175582540203505E-3</v>
      </c>
      <c r="L93" s="6">
        <v>1</v>
      </c>
      <c r="M93" s="8">
        <f t="shared" si="20"/>
        <v>6.2305295950155798E-4</v>
      </c>
      <c r="N93" s="6">
        <v>0</v>
      </c>
      <c r="O93" s="8">
        <f t="shared" si="21"/>
        <v>0</v>
      </c>
      <c r="P93" s="6">
        <v>0</v>
      </c>
      <c r="Q93" s="8">
        <f t="shared" si="22"/>
        <v>0</v>
      </c>
      <c r="R93" s="6">
        <v>3</v>
      </c>
      <c r="S93" s="8">
        <f t="shared" si="23"/>
        <v>3.2478077297824E-4</v>
      </c>
      <c r="T93" s="7">
        <v>28</v>
      </c>
      <c r="U93" s="6">
        <v>0</v>
      </c>
      <c r="V93" s="8">
        <f t="shared" si="29"/>
        <v>0</v>
      </c>
      <c r="W93" s="7">
        <v>0</v>
      </c>
      <c r="X93" s="8">
        <f t="shared" si="28"/>
        <v>0</v>
      </c>
      <c r="Y93" s="8">
        <f t="shared" si="27"/>
        <v>2.1652051531882599E-4</v>
      </c>
      <c r="Z93" s="7"/>
      <c r="AA93" s="7">
        <v>2</v>
      </c>
    </row>
    <row r="94" spans="1:27" ht="27" customHeight="1" x14ac:dyDescent="0.25">
      <c r="A94" s="15"/>
      <c r="B94" s="6" t="s">
        <v>141</v>
      </c>
      <c r="C94" s="6">
        <v>2</v>
      </c>
      <c r="D94" s="6">
        <v>647</v>
      </c>
      <c r="E94" s="7">
        <v>39</v>
      </c>
      <c r="F94" s="8">
        <f t="shared" si="24"/>
        <v>6.0278207109737199E-2</v>
      </c>
      <c r="G94" s="6">
        <v>0</v>
      </c>
      <c r="H94" s="6">
        <v>5501</v>
      </c>
      <c r="I94" s="6">
        <v>4102</v>
      </c>
      <c r="J94" s="6">
        <v>28</v>
      </c>
      <c r="K94" s="8">
        <f t="shared" si="25"/>
        <v>6.8259385665529002E-3</v>
      </c>
      <c r="L94" s="6">
        <v>1</v>
      </c>
      <c r="M94" s="8">
        <f t="shared" si="20"/>
        <v>1.5455950540958299E-3</v>
      </c>
      <c r="N94" s="6">
        <v>0</v>
      </c>
      <c r="O94" s="8">
        <f t="shared" si="21"/>
        <v>0</v>
      </c>
      <c r="P94" s="6">
        <v>0</v>
      </c>
      <c r="Q94" s="8">
        <f t="shared" si="22"/>
        <v>0</v>
      </c>
      <c r="R94" s="6">
        <v>1</v>
      </c>
      <c r="S94" s="8">
        <f t="shared" si="23"/>
        <v>1.81785129976368E-4</v>
      </c>
      <c r="T94" s="7">
        <v>25</v>
      </c>
      <c r="U94" s="6">
        <v>0</v>
      </c>
      <c r="V94" s="8">
        <f t="shared" si="29"/>
        <v>0</v>
      </c>
      <c r="W94" s="7">
        <v>0</v>
      </c>
      <c r="X94" s="8">
        <f t="shared" si="28"/>
        <v>0</v>
      </c>
      <c r="Y94" s="8">
        <f t="shared" si="27"/>
        <v>0</v>
      </c>
      <c r="Z94" s="7"/>
      <c r="AA94" s="7"/>
    </row>
    <row r="95" spans="1:27" ht="27" customHeight="1" x14ac:dyDescent="0.25">
      <c r="A95" s="15"/>
      <c r="B95" s="6" t="s">
        <v>142</v>
      </c>
      <c r="C95" s="6">
        <v>4</v>
      </c>
      <c r="D95" s="6">
        <v>266</v>
      </c>
      <c r="E95" s="7">
        <v>5</v>
      </c>
      <c r="F95" s="8">
        <f t="shared" si="24"/>
        <v>1.8796992481203E-2</v>
      </c>
      <c r="G95" s="6">
        <v>0</v>
      </c>
      <c r="H95" s="6">
        <v>4701</v>
      </c>
      <c r="I95" s="6">
        <v>2442</v>
      </c>
      <c r="J95" s="6">
        <v>5</v>
      </c>
      <c r="K95" s="8">
        <f t="shared" si="25"/>
        <v>2.0475020475020501E-3</v>
      </c>
      <c r="L95" s="6">
        <v>0</v>
      </c>
      <c r="M95" s="8">
        <f t="shared" si="20"/>
        <v>0</v>
      </c>
      <c r="N95" s="6">
        <v>0</v>
      </c>
      <c r="O95" s="8">
        <f t="shared" si="21"/>
        <v>0</v>
      </c>
      <c r="P95" s="6">
        <v>0</v>
      </c>
      <c r="Q95" s="8">
        <f t="shared" si="22"/>
        <v>0</v>
      </c>
      <c r="R95" s="6">
        <v>0</v>
      </c>
      <c r="S95" s="8">
        <f t="shared" si="23"/>
        <v>0</v>
      </c>
      <c r="T95" s="7">
        <v>12</v>
      </c>
      <c r="U95" s="6">
        <v>0</v>
      </c>
      <c r="V95" s="8">
        <f t="shared" si="29"/>
        <v>0</v>
      </c>
      <c r="W95" s="7">
        <v>0</v>
      </c>
      <c r="X95" s="8">
        <f t="shared" si="28"/>
        <v>0</v>
      </c>
      <c r="Y95" s="8">
        <f t="shared" si="27"/>
        <v>0</v>
      </c>
      <c r="Z95" s="7"/>
      <c r="AA95" s="7"/>
    </row>
    <row r="96" spans="1:27" ht="27" customHeight="1" x14ac:dyDescent="0.25">
      <c r="A96" s="15"/>
      <c r="B96" s="6" t="s">
        <v>143</v>
      </c>
      <c r="C96" s="6">
        <v>0</v>
      </c>
      <c r="D96" s="6">
        <v>183</v>
      </c>
      <c r="E96" s="7">
        <v>31</v>
      </c>
      <c r="F96" s="8">
        <f t="shared" si="24"/>
        <v>0.16939890710382499</v>
      </c>
      <c r="G96" s="6">
        <v>0</v>
      </c>
      <c r="H96" s="6">
        <v>4080</v>
      </c>
      <c r="I96" s="6">
        <v>1647</v>
      </c>
      <c r="J96" s="6">
        <v>38</v>
      </c>
      <c r="K96" s="8">
        <f t="shared" si="25"/>
        <v>2.3072252580449301E-2</v>
      </c>
      <c r="L96" s="6">
        <v>1</v>
      </c>
      <c r="M96" s="8">
        <f t="shared" si="20"/>
        <v>5.4644808743169399E-3</v>
      </c>
      <c r="N96" s="6">
        <v>0</v>
      </c>
      <c r="O96" s="8">
        <f t="shared" si="21"/>
        <v>0</v>
      </c>
      <c r="P96" s="6">
        <v>2</v>
      </c>
      <c r="Q96" s="8">
        <f t="shared" si="22"/>
        <v>1.0928961748633901E-2</v>
      </c>
      <c r="R96" s="6">
        <v>0</v>
      </c>
      <c r="S96" s="8">
        <f t="shared" si="23"/>
        <v>0</v>
      </c>
      <c r="T96" s="7">
        <v>11</v>
      </c>
      <c r="U96" s="6">
        <v>0</v>
      </c>
      <c r="V96" s="8">
        <f t="shared" si="29"/>
        <v>0</v>
      </c>
      <c r="W96" s="7">
        <v>0</v>
      </c>
      <c r="X96" s="8">
        <f t="shared" si="28"/>
        <v>0.51612903225806495</v>
      </c>
      <c r="Y96" s="8">
        <f t="shared" si="27"/>
        <v>2.45098039215686E-4</v>
      </c>
      <c r="Z96" s="7">
        <v>16</v>
      </c>
      <c r="AA96" s="7">
        <v>1</v>
      </c>
    </row>
    <row r="97" spans="1:27" ht="27" customHeight="1" x14ac:dyDescent="0.25">
      <c r="A97" s="16"/>
      <c r="B97" s="6" t="s">
        <v>144</v>
      </c>
      <c r="C97" s="6">
        <v>5</v>
      </c>
      <c r="D97" s="6">
        <v>363</v>
      </c>
      <c r="E97" s="7">
        <v>17</v>
      </c>
      <c r="F97" s="8">
        <f t="shared" si="24"/>
        <v>4.6831955922865001E-2</v>
      </c>
      <c r="G97" s="6">
        <v>1</v>
      </c>
      <c r="H97" s="6">
        <v>5330</v>
      </c>
      <c r="I97" s="6">
        <v>3049</v>
      </c>
      <c r="J97" s="6">
        <v>9</v>
      </c>
      <c r="K97" s="8">
        <f t="shared" si="25"/>
        <v>2.9517874713020698E-3</v>
      </c>
      <c r="L97" s="6">
        <v>0</v>
      </c>
      <c r="M97" s="8">
        <f t="shared" si="20"/>
        <v>0</v>
      </c>
      <c r="N97" s="6">
        <v>0</v>
      </c>
      <c r="O97" s="8">
        <f t="shared" si="21"/>
        <v>0</v>
      </c>
      <c r="P97" s="6">
        <v>0</v>
      </c>
      <c r="Q97" s="8">
        <f t="shared" si="22"/>
        <v>0</v>
      </c>
      <c r="R97" s="6">
        <v>2</v>
      </c>
      <c r="S97" s="8">
        <f t="shared" si="23"/>
        <v>3.7523452157598499E-4</v>
      </c>
      <c r="T97" s="7">
        <v>20</v>
      </c>
      <c r="U97" s="6">
        <v>0</v>
      </c>
      <c r="V97" s="8">
        <f t="shared" si="29"/>
        <v>0</v>
      </c>
      <c r="W97" s="7">
        <v>0</v>
      </c>
      <c r="X97" s="8">
        <f t="shared" si="28"/>
        <v>0</v>
      </c>
      <c r="Y97" s="8">
        <f t="shared" si="27"/>
        <v>0</v>
      </c>
      <c r="Z97" s="7"/>
      <c r="AA97" s="7"/>
    </row>
    <row r="98" spans="1:27" s="6" customFormat="1" ht="27" customHeight="1" x14ac:dyDescent="0.25">
      <c r="B98" s="6" t="s">
        <v>39</v>
      </c>
      <c r="C98" s="6">
        <f>SUM(C2:C97)</f>
        <v>737</v>
      </c>
      <c r="D98" s="6">
        <f>SUM(D2:D97)</f>
        <v>189675</v>
      </c>
      <c r="E98" s="6">
        <f>SUM(E2:E97)</f>
        <v>16358</v>
      </c>
      <c r="F98" s="6">
        <v>0</v>
      </c>
      <c r="G98" s="6">
        <f>SUM(G2:G97)</f>
        <v>2744</v>
      </c>
      <c r="H98" s="6">
        <f>SUM(H2:H97)</f>
        <v>1560200</v>
      </c>
      <c r="I98" s="6">
        <f>SUM(I2:I97)</f>
        <v>1199699</v>
      </c>
      <c r="J98" s="6">
        <f>SUM(J2:J97)</f>
        <v>160494</v>
      </c>
      <c r="K98" s="8">
        <f t="shared" si="25"/>
        <v>0.13377855612115999</v>
      </c>
      <c r="L98" s="6">
        <f>SUM(L2:L97)</f>
        <v>900</v>
      </c>
      <c r="M98" s="8">
        <f t="shared" si="20"/>
        <v>4.7449584816132897E-3</v>
      </c>
      <c r="N98" s="6">
        <f>SUM(N2:N97)</f>
        <v>1190</v>
      </c>
      <c r="O98" s="8">
        <f t="shared" si="21"/>
        <v>7.6272272785540298E-4</v>
      </c>
      <c r="P98" s="6">
        <f>SUM(P2:P97)</f>
        <v>4378</v>
      </c>
      <c r="Q98" s="8">
        <f t="shared" si="22"/>
        <v>2.3081586925003301E-2</v>
      </c>
      <c r="R98" s="6">
        <f>SUM(R2:R97)</f>
        <v>5170</v>
      </c>
      <c r="S98" s="8">
        <f t="shared" si="23"/>
        <v>3.3136777336238901E-3</v>
      </c>
      <c r="T98" s="6">
        <f>SUM(T2:T97)</f>
        <v>6640</v>
      </c>
      <c r="U98" s="6">
        <f>SUM(U2:U97)</f>
        <v>440</v>
      </c>
      <c r="V98" s="8">
        <f t="shared" si="26"/>
        <v>6.6265060240963902E-2</v>
      </c>
      <c r="W98" s="6">
        <f>SUM(W2:W97)</f>
        <v>952</v>
      </c>
      <c r="X98" s="8">
        <f t="shared" si="28"/>
        <v>0.22826751436605899</v>
      </c>
      <c r="Y98" s="8">
        <f>SUM(Y2:Y97)</f>
        <v>4.1483157686072102E-2</v>
      </c>
      <c r="Z98" s="7">
        <f>SUM(Z15:Z97)</f>
        <v>3734</v>
      </c>
      <c r="AA98" s="7">
        <f>SUM(AA2:AA97)</f>
        <v>645</v>
      </c>
    </row>
  </sheetData>
  <mergeCells count="13">
    <mergeCell ref="A2:A10"/>
    <mergeCell ref="A12:A15"/>
    <mergeCell ref="A16:A20"/>
    <mergeCell ref="A21:A27"/>
    <mergeCell ref="A28:A32"/>
    <mergeCell ref="A71:A81"/>
    <mergeCell ref="A82:A89"/>
    <mergeCell ref="A90:A97"/>
    <mergeCell ref="A33:A38"/>
    <mergeCell ref="A39:A46"/>
    <mergeCell ref="A47:A57"/>
    <mergeCell ref="A58:A65"/>
    <mergeCell ref="A66:A70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8.08984375" defaultRowHeight="27" customHeight="1" x14ac:dyDescent="0.25"/>
  <cols>
    <col min="1" max="1" width="18.08984375" style="1"/>
    <col min="2" max="6" width="10" style="1" customWidth="1"/>
    <col min="7" max="7" width="10" style="1" hidden="1" customWidth="1"/>
    <col min="8" max="20" width="10" style="1" customWidth="1"/>
    <col min="21" max="16384" width="18.08984375" style="1"/>
  </cols>
  <sheetData>
    <row r="1" spans="1:20" ht="43.5" customHeight="1" x14ac:dyDescent="0.25">
      <c r="A1" s="3" t="s">
        <v>145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146</v>
      </c>
      <c r="G1" s="3" t="s">
        <v>164</v>
      </c>
      <c r="H1" s="3" t="s">
        <v>45</v>
      </c>
      <c r="I1" s="3" t="s">
        <v>9</v>
      </c>
      <c r="J1" s="3" t="s">
        <v>147</v>
      </c>
      <c r="K1" s="3" t="s">
        <v>11</v>
      </c>
      <c r="L1" s="3" t="s">
        <v>148</v>
      </c>
      <c r="M1" s="3" t="s">
        <v>13</v>
      </c>
      <c r="N1" s="3" t="s">
        <v>149</v>
      </c>
      <c r="O1" s="3" t="s">
        <v>15</v>
      </c>
      <c r="P1" s="3" t="s">
        <v>150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 ht="62.25" customHeight="1" x14ac:dyDescent="0.25">
      <c r="A2" s="4"/>
      <c r="B2" s="5" t="s">
        <v>151</v>
      </c>
      <c r="C2" s="5" t="s">
        <v>152</v>
      </c>
      <c r="D2" s="4" t="s">
        <v>153</v>
      </c>
      <c r="E2" s="5" t="s">
        <v>151</v>
      </c>
      <c r="F2" s="5" t="s">
        <v>151</v>
      </c>
      <c r="G2" s="5"/>
      <c r="H2" s="5" t="s">
        <v>151</v>
      </c>
      <c r="I2" s="5" t="s">
        <v>151</v>
      </c>
      <c r="J2" s="5" t="s">
        <v>151</v>
      </c>
      <c r="K2" s="5" t="s">
        <v>151</v>
      </c>
      <c r="L2" s="5" t="s">
        <v>151</v>
      </c>
      <c r="M2" s="5" t="s">
        <v>151</v>
      </c>
      <c r="N2" s="5" t="s">
        <v>151</v>
      </c>
      <c r="O2" s="5" t="s">
        <v>151</v>
      </c>
      <c r="P2" s="5" t="s">
        <v>151</v>
      </c>
      <c r="Q2" s="5" t="s">
        <v>152</v>
      </c>
      <c r="R2" s="5" t="s">
        <v>151</v>
      </c>
      <c r="S2" s="5" t="s">
        <v>151</v>
      </c>
      <c r="T2" s="5" t="s">
        <v>154</v>
      </c>
    </row>
    <row r="3" spans="1:20" ht="27" customHeight="1" x14ac:dyDescent="0.25">
      <c r="A3" s="13" t="s">
        <v>155</v>
      </c>
      <c r="B3" s="1">
        <v>85215</v>
      </c>
      <c r="C3" s="1">
        <v>11232</v>
      </c>
      <c r="D3" s="17">
        <f>C3/B3</f>
        <v>0.13180778032036614</v>
      </c>
      <c r="E3" s="1">
        <v>975391</v>
      </c>
      <c r="F3" s="1">
        <v>725845</v>
      </c>
      <c r="G3" s="1">
        <v>118250</v>
      </c>
      <c r="H3" s="17">
        <f>G3/E3</f>
        <v>0.12123343356664149</v>
      </c>
      <c r="I3" s="1">
        <v>307</v>
      </c>
      <c r="J3" s="17">
        <f>I3/B3</f>
        <v>3.6026521152379277E-3</v>
      </c>
      <c r="K3" s="1">
        <v>0</v>
      </c>
      <c r="L3" s="17">
        <f>K3/E3</f>
        <v>0</v>
      </c>
      <c r="M3" s="1">
        <v>719</v>
      </c>
      <c r="N3" s="17">
        <f>M3/B3</f>
        <v>8.4374816640262872E-3</v>
      </c>
      <c r="O3" s="1">
        <v>1</v>
      </c>
      <c r="P3" s="17">
        <f>O3/E3</f>
        <v>1.0252298821703296E-6</v>
      </c>
      <c r="Q3" s="1">
        <v>408</v>
      </c>
      <c r="R3" s="1">
        <v>321</v>
      </c>
      <c r="S3" s="17">
        <f>R3/Q3</f>
        <v>0.78676470588235292</v>
      </c>
      <c r="T3" s="1">
        <v>701</v>
      </c>
    </row>
    <row r="4" spans="1:20" ht="27" customHeight="1" x14ac:dyDescent="0.25">
      <c r="A4" s="13" t="s">
        <v>156</v>
      </c>
      <c r="B4" s="1">
        <v>7479</v>
      </c>
      <c r="C4" s="1">
        <v>924</v>
      </c>
      <c r="D4" s="17">
        <f t="shared" ref="D4:D10" si="0">C4/B4</f>
        <v>0.12354592860008022</v>
      </c>
      <c r="E4" s="1">
        <v>79248</v>
      </c>
      <c r="F4" s="1">
        <v>61622</v>
      </c>
      <c r="G4" s="1">
        <v>10623</v>
      </c>
      <c r="H4" s="17">
        <f>G4/E4</f>
        <v>0.13404754694124774</v>
      </c>
      <c r="I4" s="1">
        <v>16</v>
      </c>
      <c r="J4" s="17">
        <f>I4/B4</f>
        <v>2.1393234389624283E-3</v>
      </c>
      <c r="K4" s="1">
        <v>0</v>
      </c>
      <c r="L4" s="17">
        <f>K4/E4</f>
        <v>0</v>
      </c>
      <c r="M4" s="1">
        <v>36</v>
      </c>
      <c r="N4" s="17">
        <f>M4/B4</f>
        <v>4.8134777376654635E-3</v>
      </c>
      <c r="O4" s="1">
        <v>0</v>
      </c>
      <c r="P4" s="17">
        <f>O4/E4</f>
        <v>0</v>
      </c>
      <c r="Q4" s="1">
        <v>35</v>
      </c>
      <c r="R4" s="1">
        <v>34</v>
      </c>
      <c r="S4" s="17">
        <f>R4/Q4</f>
        <v>0.97142857142857142</v>
      </c>
      <c r="T4" s="1">
        <v>76</v>
      </c>
    </row>
    <row r="5" spans="1:20" ht="27" customHeight="1" x14ac:dyDescent="0.25">
      <c r="A5" s="13" t="s">
        <v>157</v>
      </c>
      <c r="B5" s="1">
        <v>963</v>
      </c>
      <c r="C5" s="1">
        <v>195</v>
      </c>
      <c r="D5" s="17">
        <f t="shared" si="0"/>
        <v>0.20249221183800623</v>
      </c>
      <c r="E5" s="1">
        <v>14032</v>
      </c>
      <c r="F5" s="1">
        <v>11369</v>
      </c>
      <c r="G5" s="1">
        <v>681</v>
      </c>
      <c r="H5" s="17">
        <f>G5/E5</f>
        <v>4.8531927023945265E-2</v>
      </c>
      <c r="I5" s="1">
        <v>1</v>
      </c>
      <c r="J5" s="17">
        <f>I5/B5</f>
        <v>1.0384215991692627E-3</v>
      </c>
      <c r="K5" s="1">
        <v>0</v>
      </c>
      <c r="L5" s="17">
        <f>K5/E5</f>
        <v>0</v>
      </c>
      <c r="M5" s="1">
        <v>2</v>
      </c>
      <c r="N5" s="17">
        <f>M5/B5</f>
        <v>2.0768431983385254E-3</v>
      </c>
      <c r="O5" s="1">
        <v>0</v>
      </c>
      <c r="P5" s="17">
        <f>O5/E5</f>
        <v>0</v>
      </c>
      <c r="Q5" s="1">
        <v>1</v>
      </c>
      <c r="R5" s="1">
        <v>2</v>
      </c>
      <c r="S5" s="17">
        <f t="shared" ref="S5:S9" si="1">R5/Q5</f>
        <v>2</v>
      </c>
      <c r="T5" s="1">
        <v>6</v>
      </c>
    </row>
    <row r="6" spans="1:20" ht="27" customHeight="1" x14ac:dyDescent="0.25">
      <c r="A6" s="13" t="s">
        <v>158</v>
      </c>
      <c r="B6" s="1">
        <v>17390</v>
      </c>
      <c r="C6" s="1">
        <v>1916</v>
      </c>
      <c r="D6" s="17">
        <f t="shared" si="0"/>
        <v>0.11017826336975273</v>
      </c>
      <c r="E6" s="1">
        <v>181780</v>
      </c>
      <c r="F6" s="1">
        <v>153526</v>
      </c>
      <c r="G6" s="1">
        <v>16061</v>
      </c>
      <c r="H6" s="17">
        <f>G6/E6</f>
        <v>8.8354054351413802E-2</v>
      </c>
      <c r="I6" s="1">
        <v>39</v>
      </c>
      <c r="J6" s="17">
        <f>I6/B6</f>
        <v>2.2426682001150085E-3</v>
      </c>
      <c r="K6" s="1">
        <v>0</v>
      </c>
      <c r="L6" s="17">
        <f>K6/E6</f>
        <v>0</v>
      </c>
      <c r="M6" s="1">
        <v>78</v>
      </c>
      <c r="N6" s="17">
        <f>M6/B6</f>
        <v>4.485336400230017E-3</v>
      </c>
      <c r="O6" s="1">
        <v>0</v>
      </c>
      <c r="P6" s="17">
        <f>O6/E6</f>
        <v>0</v>
      </c>
      <c r="Q6" s="1">
        <v>65</v>
      </c>
      <c r="R6" s="1">
        <v>56</v>
      </c>
      <c r="S6" s="17">
        <f t="shared" si="1"/>
        <v>0.86153846153846159</v>
      </c>
      <c r="T6" s="1">
        <v>98</v>
      </c>
    </row>
    <row r="7" spans="1:20" ht="27" customHeight="1" x14ac:dyDescent="0.25">
      <c r="A7" s="13" t="s">
        <v>159</v>
      </c>
      <c r="B7" s="1">
        <v>580</v>
      </c>
      <c r="C7" s="1">
        <v>109</v>
      </c>
      <c r="D7" s="17">
        <f t="shared" si="0"/>
        <v>0.18793103448275861</v>
      </c>
      <c r="E7" s="1">
        <v>9085</v>
      </c>
      <c r="F7" s="1">
        <v>5724</v>
      </c>
      <c r="G7" s="1">
        <v>457</v>
      </c>
      <c r="H7" s="17">
        <f>G7/E7</f>
        <v>5.0302696752889377E-2</v>
      </c>
      <c r="I7" s="1">
        <v>3</v>
      </c>
      <c r="J7" s="17">
        <f>I7/B7</f>
        <v>5.1724137931034482E-3</v>
      </c>
      <c r="K7" s="1">
        <v>0</v>
      </c>
      <c r="L7" s="17">
        <f>K7/E7</f>
        <v>0</v>
      </c>
      <c r="M7" s="1">
        <v>4</v>
      </c>
      <c r="N7" s="17">
        <f>M7/B7</f>
        <v>6.8965517241379309E-3</v>
      </c>
      <c r="O7" s="1">
        <v>0</v>
      </c>
      <c r="P7" s="17">
        <f>O7/E7</f>
        <v>0</v>
      </c>
      <c r="Q7" s="1">
        <v>2</v>
      </c>
      <c r="R7" s="1">
        <v>3</v>
      </c>
      <c r="S7" s="17">
        <f t="shared" si="1"/>
        <v>1.5</v>
      </c>
      <c r="T7" s="1">
        <v>4</v>
      </c>
    </row>
    <row r="8" spans="1:20" ht="27" customHeight="1" x14ac:dyDescent="0.25">
      <c r="A8" s="13" t="s">
        <v>160</v>
      </c>
      <c r="B8" s="1">
        <v>635</v>
      </c>
      <c r="C8" s="1">
        <v>87</v>
      </c>
      <c r="D8" s="17">
        <f t="shared" si="0"/>
        <v>0.13700787401574804</v>
      </c>
      <c r="E8" s="1">
        <v>11806</v>
      </c>
      <c r="F8" s="1">
        <v>7496</v>
      </c>
      <c r="G8" s="1">
        <v>378</v>
      </c>
      <c r="H8" s="17">
        <f>G8/E8</f>
        <v>3.2017618160257499E-2</v>
      </c>
      <c r="I8" s="1">
        <v>0</v>
      </c>
      <c r="J8" s="17">
        <f>I8/B8</f>
        <v>0</v>
      </c>
      <c r="K8" s="1">
        <v>0</v>
      </c>
      <c r="L8" s="17">
        <f>K8/E8</f>
        <v>0</v>
      </c>
      <c r="M8" s="1">
        <v>3</v>
      </c>
      <c r="N8" s="17">
        <f>M8/B8</f>
        <v>4.7244094488188976E-3</v>
      </c>
      <c r="O8" s="1">
        <v>0</v>
      </c>
      <c r="P8" s="17">
        <f>O8/E8</f>
        <v>0</v>
      </c>
      <c r="Q8" s="1">
        <v>3</v>
      </c>
      <c r="R8" s="1">
        <v>2</v>
      </c>
      <c r="S8" s="17">
        <f t="shared" si="1"/>
        <v>0.66666666666666663</v>
      </c>
      <c r="T8" s="1">
        <v>6</v>
      </c>
    </row>
    <row r="9" spans="1:20" ht="27" customHeight="1" x14ac:dyDescent="0.25">
      <c r="A9" s="13" t="s">
        <v>161</v>
      </c>
      <c r="B9" s="1">
        <v>22110</v>
      </c>
      <c r="C9" s="1">
        <v>1862</v>
      </c>
      <c r="D9" s="17">
        <f t="shared" si="0"/>
        <v>8.4215287200361824E-2</v>
      </c>
      <c r="E9" s="1">
        <v>213849</v>
      </c>
      <c r="F9" s="1">
        <v>154292</v>
      </c>
      <c r="G9" s="1">
        <v>16373</v>
      </c>
      <c r="H9" s="17">
        <f>G9/E9</f>
        <v>7.6563369480334251E-2</v>
      </c>
      <c r="I9" s="1">
        <v>67</v>
      </c>
      <c r="J9" s="17">
        <f>I9/B9</f>
        <v>3.0303030303030303E-3</v>
      </c>
      <c r="K9" s="1">
        <v>1</v>
      </c>
      <c r="L9" s="17">
        <f>K9/E9</f>
        <v>4.6761967556546908E-6</v>
      </c>
      <c r="M9" s="1">
        <v>181</v>
      </c>
      <c r="N9" s="17">
        <f>M9/B9</f>
        <v>8.1863410221619179E-3</v>
      </c>
      <c r="O9" s="1">
        <v>2</v>
      </c>
      <c r="P9" s="17">
        <f>O9/E9</f>
        <v>9.3523935113093816E-6</v>
      </c>
      <c r="Q9" s="1">
        <v>71</v>
      </c>
      <c r="R9" s="1">
        <v>54</v>
      </c>
      <c r="S9" s="17">
        <f t="shared" si="1"/>
        <v>0.76056338028169013</v>
      </c>
      <c r="T9" s="1">
        <v>129</v>
      </c>
    </row>
    <row r="10" spans="1:20" ht="27" customHeight="1" x14ac:dyDescent="0.25">
      <c r="A10" s="13" t="s">
        <v>162</v>
      </c>
      <c r="B10" s="1">
        <v>524</v>
      </c>
      <c r="C10" s="1">
        <v>13</v>
      </c>
      <c r="D10" s="17">
        <f t="shared" si="0"/>
        <v>2.4809160305343511E-2</v>
      </c>
      <c r="E10" s="1">
        <v>2178</v>
      </c>
      <c r="F10" s="1">
        <v>1574</v>
      </c>
      <c r="G10" s="1">
        <v>33</v>
      </c>
      <c r="H10" s="17">
        <f>G10/E10</f>
        <v>1.5151515151515152E-2</v>
      </c>
      <c r="I10" s="1">
        <v>0</v>
      </c>
      <c r="J10" s="17">
        <f>I10/B10</f>
        <v>0</v>
      </c>
      <c r="K10" s="1">
        <v>0</v>
      </c>
      <c r="L10" s="17">
        <f>K10/E10</f>
        <v>0</v>
      </c>
      <c r="M10" s="1">
        <v>0</v>
      </c>
      <c r="N10" s="17">
        <f>M10/B10</f>
        <v>0</v>
      </c>
      <c r="O10" s="1">
        <v>0</v>
      </c>
      <c r="P10" s="17">
        <f>O10/E10</f>
        <v>0</v>
      </c>
      <c r="Q10" s="1">
        <v>0</v>
      </c>
      <c r="R10" s="1">
        <v>0</v>
      </c>
      <c r="S10" s="17">
        <v>0</v>
      </c>
    </row>
    <row r="11" spans="1:20" s="21" customFormat="1" ht="27" customHeight="1" x14ac:dyDescent="0.25">
      <c r="A11" s="18" t="s">
        <v>163</v>
      </c>
      <c r="B11" s="19">
        <f>B5+B6+B7+B8+B9+B10</f>
        <v>42202</v>
      </c>
      <c r="C11" s="19">
        <f t="shared" ref="C11:H11" si="2">C5+C6+C7+C8+C9+C10</f>
        <v>4182</v>
      </c>
      <c r="D11" s="20">
        <f t="shared" si="2"/>
        <v>0.74663383121197091</v>
      </c>
      <c r="E11" s="19">
        <f t="shared" si="2"/>
        <v>432730</v>
      </c>
      <c r="F11" s="19">
        <f t="shared" si="2"/>
        <v>333981</v>
      </c>
      <c r="G11" s="19">
        <f t="shared" si="2"/>
        <v>33983</v>
      </c>
      <c r="H11" s="19">
        <f t="shared" si="2"/>
        <v>0.31092118092035531</v>
      </c>
      <c r="I11" s="19">
        <f t="shared" ref="I11" si="3">I5+I6+I7+I8+I9+I10</f>
        <v>110</v>
      </c>
      <c r="J11" s="20">
        <f t="shared" ref="J11" si="4">J5+J6+J7+J8+J9+J10</f>
        <v>1.1483806622690751E-2</v>
      </c>
      <c r="K11" s="19">
        <f t="shared" ref="K11" si="5">K5+K6+K7+K8+K9+K10</f>
        <v>1</v>
      </c>
      <c r="L11" s="20">
        <v>0</v>
      </c>
      <c r="M11" s="19">
        <f t="shared" ref="M11:N11" si="6">M5+M6+M7+M8+M9+M10</f>
        <v>268</v>
      </c>
      <c r="N11" s="20">
        <f t="shared" si="6"/>
        <v>2.636948179368729E-2</v>
      </c>
      <c r="O11" s="19">
        <f t="shared" ref="O11" si="7">O5+O6+O7+O8+O9+O10</f>
        <v>2</v>
      </c>
      <c r="P11" s="20">
        <v>0</v>
      </c>
      <c r="Q11" s="19">
        <f t="shared" ref="Q11" si="8">Q5+Q6+Q7+Q8+Q9+Q10</f>
        <v>142</v>
      </c>
      <c r="R11" s="19">
        <f t="shared" ref="R11" si="9">R5+R6+R7+R8+R9+R10</f>
        <v>117</v>
      </c>
      <c r="S11" s="20">
        <f t="shared" ref="S11:T11" si="10">S5+S6+S7+S8+S9+S10</f>
        <v>5.788768508486819</v>
      </c>
      <c r="T11" s="19">
        <f t="shared" si="10"/>
        <v>243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地市汇总</vt:lpstr>
      <vt:lpstr>区县汇总</vt:lpstr>
      <vt:lpstr>代理商汇总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cjk</cp:lastModifiedBy>
  <dcterms:created xsi:type="dcterms:W3CDTF">2006-09-16T00:00:00Z</dcterms:created>
  <dcterms:modified xsi:type="dcterms:W3CDTF">2017-10-30T11:46:08Z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