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Thomas Boeriis\4 Dages Prøve\Excel\"/>
    </mc:Choice>
  </mc:AlternateContent>
  <bookViews>
    <workbookView xWindow="0" yWindow="0" windowWidth="17445" windowHeight="5535" activeTab="1"/>
  </bookViews>
  <sheets>
    <sheet name="Projektoversigt" sheetId="1" r:id="rId1"/>
    <sheet name="Opgaveoplysninger" sheetId="2" r:id="rId2"/>
  </sheets>
  <definedNames>
    <definedName name="ProjektListe">Projekter[Projekt]</definedName>
    <definedName name="Projektstart">Opgaver[[#Headers],[Projekt]]</definedName>
    <definedName name="_xlnm.Print_Titles" localSheetId="1">Opgaveoplysninger!$3:$3</definedName>
    <definedName name="_xlnm.Print_Titles" localSheetId="0">Projektoversigt!$3:$3</definedName>
  </definedNames>
  <calcPr calcId="152511"/>
</workbook>
</file>

<file path=xl/calcChain.xml><?xml version="1.0" encoding="utf-8"?>
<calcChain xmlns="http://schemas.openxmlformats.org/spreadsheetml/2006/main">
  <c r="C5" i="1" l="1"/>
  <c r="D5" i="1" s="1"/>
  <c r="C9" i="1"/>
  <c r="D9" i="1" s="1"/>
  <c r="C10" i="1"/>
  <c r="D10" i="1" s="1"/>
  <c r="E9" i="1" a="1"/>
  <c r="E9" i="1" s="1"/>
  <c r="F9" i="1" a="1"/>
  <c r="F9" i="1" s="1"/>
  <c r="C4" i="1" l="1"/>
  <c r="C6" i="1"/>
  <c r="C7" i="1"/>
  <c r="C8" i="1"/>
  <c r="D4" i="1" l="1"/>
  <c r="D6" i="1"/>
  <c r="D7" i="1"/>
  <c r="D8" i="1"/>
</calcChain>
</file>

<file path=xl/sharedStrings.xml><?xml version="1.0" encoding="utf-8"?>
<sst xmlns="http://schemas.openxmlformats.org/spreadsheetml/2006/main" count="45" uniqueCount="34">
  <si>
    <t>Start</t>
  </si>
  <si>
    <t xml:space="preserve"> Start</t>
  </si>
  <si>
    <t xml:space="preserve">  </t>
  </si>
  <si>
    <t>Projekt</t>
  </si>
  <si>
    <t>Status</t>
  </si>
  <si>
    <t xml:space="preserve"> Slut</t>
  </si>
  <si>
    <t>Bemærkninger</t>
  </si>
  <si>
    <t>Opgaveoplysninger</t>
  </si>
  <si>
    <t>Slut</t>
  </si>
  <si>
    <t>Opgave</t>
  </si>
  <si>
    <t>Udført</t>
  </si>
  <si>
    <t>Inspirations Søgning</t>
  </si>
  <si>
    <t>Graphicriver, rundt på nettet.</t>
  </si>
  <si>
    <t>Design Photoshop</t>
  </si>
  <si>
    <t>Foundation Framework</t>
  </si>
  <si>
    <t>Deadline</t>
  </si>
  <si>
    <t>From Works Architects</t>
  </si>
  <si>
    <t>HTML5 / CSS3 Markup</t>
  </si>
  <si>
    <t>Foundation Markup</t>
  </si>
  <si>
    <t>HTML5 / SASS = CSS3</t>
  </si>
  <si>
    <t>Business Card / Paper Mockups</t>
  </si>
  <si>
    <t>Preview af Logo på brevpapir, visitkort, mm.</t>
  </si>
  <si>
    <t>Find inspiration på themeforrest.net</t>
  </si>
  <si>
    <t>Mock up af Mobile Layout</t>
  </si>
  <si>
    <t>Mock up af Desktop layout</t>
  </si>
  <si>
    <t>Install Ruby</t>
  </si>
  <si>
    <t>Install SASS, Foundation</t>
  </si>
  <si>
    <t>Find inspiration på uden for Pinterest</t>
  </si>
  <si>
    <t>Install Brackets Mark 33</t>
  </si>
  <si>
    <t>Sæt op boilerplate til Foundation</t>
  </si>
  <si>
    <t>.NET C#</t>
  </si>
  <si>
    <t>Sæt op HTML/SASS/CSS for websitet.</t>
  </si>
  <si>
    <t>Forside Layout</t>
  </si>
  <si>
    <t>1280 Px Wide Grid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</si>
</sst>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0"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9"/>
      <color theme="1" tint="0.34998626667073579"/>
      <name val="Century Gothic"/>
      <scheme val="minor"/>
    </font>
    <font>
      <b/>
      <sz val="9"/>
      <color theme="4"/>
      <name val="Century Gothic"/>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23">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3" applyFont="1" applyFill="1" applyBorder="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0" fontId="8" fillId="0" borderId="0" xfId="3" applyFont="1">
      <alignment horizontal="left" indent="1"/>
    </xf>
    <xf numFmtId="9" fontId="9" fillId="0" borderId="0" xfId="0" applyNumberFormat="1" applyFont="1">
      <alignment vertical="center"/>
    </xf>
    <xf numFmtId="0" fontId="3" fillId="0" borderId="0" xfId="4" applyNumberFormat="1">
      <alignment horizontal="left" vertical="center"/>
    </xf>
    <xf numFmtId="164" fontId="0" fillId="0" borderId="0" xfId="0" applyNumberFormat="1" applyAlignment="1">
      <alignment horizontal="right" indent="1"/>
    </xf>
    <xf numFmtId="9" fontId="9" fillId="0" borderId="0" xfId="1" applyNumberFormat="1" applyFont="1" applyFill="1" applyBorder="1" applyAlignment="1">
      <alignment vertical="center"/>
    </xf>
  </cellXfs>
  <cellStyles count="5">
    <cellStyle name="Chart" xfId="4"/>
    <cellStyle name="Indent" xfId="3"/>
    <cellStyle name="Normal" xfId="0" builtinId="0" customBuiltin="1"/>
    <cellStyle name="Overskrift 1" xfId="2" builtinId="16" customBuiltin="1"/>
    <cellStyle name="Procent" xfId="1" builtinId="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ajor"/>
      </font>
      <alignment horizontal="left" vertical="center" textRotation="0" wrapText="0" 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font>
        <b val="0"/>
        <i val="0"/>
        <strike val="0"/>
        <condense val="0"/>
        <extend val="0"/>
        <outline val="0"/>
        <shadow val="0"/>
        <u val="none"/>
        <vertAlign val="baseline"/>
        <sz val="9"/>
        <color theme="1" tint="0.34998626667073579"/>
        <name val="Century Gothic"/>
        <scheme val="minor"/>
      </font>
    </dxf>
    <dxf>
      <font>
        <b val="0"/>
        <i val="0"/>
        <strike val="0"/>
        <condense val="0"/>
        <extend val="0"/>
        <outline val="0"/>
        <shadow val="0"/>
        <u val="none"/>
        <vertAlign val="baseline"/>
        <sz val="9"/>
        <color theme="1" tint="0.34998626667073579"/>
        <name val="Century Gothic"/>
        <scheme val="major"/>
      </font>
      <fill>
        <patternFill patternType="none">
          <fgColor indexed="64"/>
          <bgColor indexed="65"/>
        </patternFill>
      </fill>
      <alignment horizontal="left" vertical="center" textRotation="0" wrapText="0" 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Opgaveoplysninger!A1"/></Relationships>
</file>

<file path=xl/drawings/_rels/drawing2.xml.rels><?xml version="1.0" encoding="UTF-8" standalone="yes"?>
<Relationships xmlns="http://schemas.openxmlformats.org/package/2006/relationships"><Relationship Id="rId1" Type="http://schemas.openxmlformats.org/officeDocument/2006/relationships/hyperlink" Target="#Projektoversigt!A1"/></Relationships>
</file>

<file path=xl/drawings/drawing1.xml><?xml version="1.0" encoding="utf-8"?>
<xdr:wsDr xmlns:xdr="http://schemas.openxmlformats.org/drawingml/2006/spreadsheetDrawing" xmlns:a="http://schemas.openxmlformats.org/drawingml/2006/main">
  <xdr:twoCellAnchor>
    <xdr:from>
      <xdr:col>6</xdr:col>
      <xdr:colOff>1085850</xdr:colOff>
      <xdr:row>0</xdr:row>
      <xdr:rowOff>200025</xdr:rowOff>
    </xdr:from>
    <xdr:to>
      <xdr:col>7</xdr:col>
      <xdr:colOff>9525</xdr:colOff>
      <xdr:row>0</xdr:row>
      <xdr:rowOff>542926</xdr:rowOff>
    </xdr:to>
    <xdr:grpSp>
      <xdr:nvGrpSpPr>
        <xdr:cNvPr id="4" name="Opgaveoplysninger" descr="Klik på denne figur for at skifte til fanen Opgaveoplysninger." title="Navigationsknap – Opgaveoplysninger">
          <a:hlinkClick xmlns:r="http://schemas.openxmlformats.org/officeDocument/2006/relationships" r:id="rId1" tooltip="Klik for at se arket Opgavedetaljer."/>
        </xdr:cNvPr>
        <xdr:cNvGrpSpPr/>
      </xdr:nvGrpSpPr>
      <xdr:grpSpPr>
        <a:xfrm>
          <a:off x="8010525" y="200025"/>
          <a:ext cx="2476500" cy="342901"/>
          <a:chOff x="2933700" y="6505574"/>
          <a:chExt cx="2476500" cy="342901"/>
        </a:xfrm>
      </xdr:grpSpPr>
      <xdr:sp macro="[0]!Sheet1.ShowTasks" textlink="">
        <xdr:nvSpPr>
          <xdr:cNvPr id="5" name="Kombinationstegning 6"/>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Kombinationstegning 7"/>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kstboks 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marL="0" indent="0" algn="r"/>
            <a:r>
              <a:rPr lang="da-DK" sz="1400">
                <a:ln>
                  <a:noFill/>
                </a:ln>
                <a:solidFill>
                  <a:schemeClr val="accent1"/>
                </a:solidFill>
                <a:latin typeface="+mj-lt"/>
                <a:ea typeface="+mn-ea"/>
                <a:cs typeface="+mn-cs"/>
              </a:rPr>
              <a:t>Opgaveoplysninger</a:t>
            </a:r>
            <a:endParaRPr lang="en-US" sz="1400">
              <a:ln>
                <a:noFill/>
              </a:ln>
              <a:solidFill>
                <a:schemeClr val="accent1"/>
              </a:solidFill>
              <a:latin typeface="+mj-lt"/>
              <a:ea typeface="+mn-ea"/>
              <a:cs typeface="+mn-cs"/>
            </a:endParaRPr>
          </a:p>
        </xdr:txBody>
      </xdr:sp>
    </xdr:grpSp>
    <xdr:clientData fPrintsWithSheet="0"/>
  </xdr:twoCellAnchor>
  <xdr:twoCellAnchor>
    <xdr:from>
      <xdr:col>1</xdr:col>
      <xdr:colOff>211</xdr:colOff>
      <xdr:row>0</xdr:row>
      <xdr:rowOff>619124</xdr:rowOff>
    </xdr:from>
    <xdr:to>
      <xdr:col>3</xdr:col>
      <xdr:colOff>1323974</xdr:colOff>
      <xdr:row>2</xdr:row>
      <xdr:rowOff>41855</xdr:rowOff>
    </xdr:to>
    <xdr:sp macro="" textlink="">
      <xdr:nvSpPr>
        <xdr:cNvPr id="8" name="Tip til angivelse af data" descr="Dobbeltklik på projektet for at få vist og angive tilknyttede opgaver.&#10;&#10;Dette tip udskrives ikke og kan slettes. " title="Tip til angivelse af data"/>
        <xdr:cNvSpPr>
          <a:spLocks noChangeAspect="1"/>
        </xdr:cNvSpPr>
      </xdr:nvSpPr>
      <xdr:spPr>
        <a:xfrm flipH="1">
          <a:off x="257386" y="619124"/>
          <a:ext cx="4162213"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indent="0" algn="l" rtl="0"/>
          <a:r>
            <a:rPr lang="da-DK" sz="900">
              <a:solidFill>
                <a:schemeClr val="tx1">
                  <a:lumMod val="65000"/>
                  <a:lumOff val="35000"/>
                </a:schemeClr>
              </a:solidFill>
              <a:effectLst/>
              <a:latin typeface="+mn-lt"/>
              <a:ea typeface="+mn-ea"/>
              <a:cs typeface="+mn-cs"/>
            </a:rPr>
            <a:t>TIP! Dobbeltklik på projektet for at få vist og angive tilknyttede opgaver.</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ktoversigt" descr="Klik på denne figur for at skifte til fanen Opgaveoplysninger." title="Navigationsknap – Opgaveoplysninger">
          <a:hlinkClick xmlns:r="http://schemas.openxmlformats.org/officeDocument/2006/relationships" r:id="rId1" tooltip="Klik for at se arket Projektoversigt."/>
        </xdr:cNvPr>
        <xdr:cNvGrpSpPr/>
      </xdr:nvGrpSpPr>
      <xdr:grpSpPr>
        <a:xfrm>
          <a:off x="8229600" y="200025"/>
          <a:ext cx="2381251" cy="342901"/>
          <a:chOff x="2933700" y="6505574"/>
          <a:chExt cx="2381251" cy="342901"/>
        </a:xfrm>
      </xdr:grpSpPr>
      <xdr:sp macro="[0]!Sheet2.ShowProjects" textlink="">
        <xdr:nvSpPr>
          <xdr:cNvPr id="15" name="Kombinationstegning 6"/>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Kombinationstegning 7"/>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kstboks 1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marL="0" indent="0" algn="r" rtl="0"/>
            <a:r>
              <a:rPr lang="da-DK" sz="1400">
                <a:ln>
                  <a:noFill/>
                </a:ln>
                <a:solidFill>
                  <a:schemeClr val="accent1"/>
                </a:solidFill>
                <a:latin typeface="+mj-lt"/>
                <a:ea typeface="+mn-ea"/>
                <a:cs typeface="+mn-cs"/>
              </a:rPr>
              <a:t>Projektoversigt     </a:t>
            </a:r>
          </a:p>
        </xdr:txBody>
      </xdr:sp>
    </xdr:grpSp>
    <xdr:clientData fPrintsWithSheet="0"/>
  </xdr:twoCellAnchor>
  <xdr:twoCellAnchor>
    <xdr:from>
      <xdr:col>4</xdr:col>
      <xdr:colOff>266699</xdr:colOff>
      <xdr:row>0</xdr:row>
      <xdr:rowOff>609600</xdr:rowOff>
    </xdr:from>
    <xdr:to>
      <xdr:col>6</xdr:col>
      <xdr:colOff>180975</xdr:colOff>
      <xdr:row>2</xdr:row>
      <xdr:rowOff>34290</xdr:rowOff>
    </xdr:to>
    <xdr:sp macro="" textlink="">
      <xdr:nvSpPr>
        <xdr:cNvPr id="2" name="Tip til angivelse af data" descr="Dobbeltklik i kolonnen Udført, når opgaven er fuldført.&#10;&#10;Dette tip udskrives ikke og kan slettes." title="Tip til angivelse af data"/>
        <xdr:cNvSpPr>
          <a:spLocks noChangeAspect="1"/>
        </xdr:cNvSpPr>
      </xdr:nvSpPr>
      <xdr:spPr>
        <a:xfrm>
          <a:off x="4724399" y="609600"/>
          <a:ext cx="3381376"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indent="0" algn="l" rtl="0"/>
          <a:r>
            <a:rPr lang="da-DK" sz="900">
              <a:solidFill>
                <a:schemeClr val="tx1">
                  <a:lumMod val="65000"/>
                  <a:lumOff val="35000"/>
                </a:schemeClr>
              </a:solidFill>
              <a:effectLst/>
              <a:latin typeface="+mn-lt"/>
              <a:ea typeface="+mn-ea"/>
              <a:cs typeface="+mn-cs"/>
            </a:rPr>
            <a:t>TIP: Dobbeltklik i kolonnen Udført, når opgaven er fuldført.</a:t>
          </a:r>
        </a:p>
      </xdr:txBody>
    </xdr:sp>
    <xdr:clientData fPrintsWithSheet="0"/>
  </xdr:twoCellAnchor>
</xdr:wsDr>
</file>

<file path=xl/tables/table1.xml><?xml version="1.0" encoding="utf-8"?>
<table xmlns="http://schemas.openxmlformats.org/spreadsheetml/2006/main" id="1" name="Projekter" displayName="Projekter" ref="B3:G10" headerRowDxfId="17">
  <autoFilter ref="B3:G10"/>
  <tableColumns count="6">
    <tableColumn id="1" name="Projekt" totalsRowLabel="Total" dataDxfId="16" dataCellStyle="Indent"/>
    <tableColumn id="2" name="  " totalsRowFunction="count" dataDxfId="15" totalsRowDxfId="14">
      <calculatedColumnFormula>IFERROR((SUMIFS(Opgaver[Udført],Opgaver[Projekt],Projekter[[#This Row],[Projekt]])/COUNTIFS(Opgaver[Projekt],Projekter[[#This Row],[Projekt]]))+0.0001,0.0001)</calculatedColumnFormula>
    </tableColumn>
    <tableColumn id="3" name="Status" dataDxfId="13" totalsRowDxfId="12" dataCellStyle="Chart">
      <calculatedColumnFormula>REPT("|",Projekter[[  ]]*175)</calculatedColumnFormula>
    </tableColumn>
    <tableColumn id="4" name=" Start" dataDxfId="11" totalsRowDxfId="10">
      <calculatedColumnFormula array="1">MIN(IF((Opgaver[Projekt]=Projekter[[#This Row],[Projekt]])*(Opgaver[Start]&gt;0),Opgaver[Start]))</calculatedColumnFormula>
    </tableColumn>
    <tableColumn id="5" name=" Slut" dataDxfId="9" totalsRowDxfId="8">
      <calculatedColumnFormula array="1">MAX(IF((Opgaver[Projekt]=Projekter[[#This Row],[Projekt]])*(Opgaver[Start]&gt;0),Opgaver[[Start]:[Slut]]))</calculatedColumnFormula>
    </tableColumn>
    <tableColumn id="6" name="Bemærkninger" totalsRowFunction="count" totalsRowDxfId="7" dataCellStyle="Indent"/>
  </tableColumns>
  <tableStyleInfo name="Weekly Planner Tables"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Opgaver" displayName="Opgaver" ref="B3:G21" totalsRowShown="0" headerRowDxfId="6" headerRowCellStyle="Indent">
  <autoFilter ref="B3:G21"/>
  <tableColumns count="6">
    <tableColumn id="3" name="Start" dataDxfId="5"/>
    <tableColumn id="4" name="Slut" dataDxfId="4"/>
    <tableColumn id="1" name="Projekt" dataDxfId="3" dataCellStyle="Indent"/>
    <tableColumn id="2" name="Opgave" dataDxfId="2" dataCellStyle="Indent"/>
    <tableColumn id="5" name="Udført" dataDxfId="1"/>
    <tableColumn id="6" name="Bemærkninger"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0"/>
  <sheetViews>
    <sheetView showGridLines="0" showZeros="0" zoomScaleNormal="100" workbookViewId="0">
      <selection activeCell="C14" sqref="C14"/>
    </sheetView>
  </sheetViews>
  <sheetFormatPr defaultRowHeight="18" customHeight="1" x14ac:dyDescent="0.3"/>
  <cols>
    <col min="1" max="1" width="3.85546875" customWidth="1"/>
    <col min="2" max="2" width="34.28515625" customWidth="1"/>
    <col min="3" max="3" width="8.28515625" customWidth="1"/>
    <col min="4" max="4" width="28.85546875" customWidth="1"/>
    <col min="5" max="6" width="14.28515625" customWidth="1"/>
    <col min="7" max="7" width="53.28515625" customWidth="1"/>
    <col min="8" max="8" width="3.85546875" customWidth="1"/>
  </cols>
  <sheetData>
    <row r="1" spans="2:7" ht="52.5" customHeight="1" x14ac:dyDescent="0.3">
      <c r="B1" s="1" t="s">
        <v>16</v>
      </c>
    </row>
    <row r="3" spans="2:7" ht="18" customHeight="1" x14ac:dyDescent="0.3">
      <c r="B3" s="12" t="s">
        <v>3</v>
      </c>
      <c r="C3" s="13" t="s">
        <v>2</v>
      </c>
      <c r="D3" s="13" t="s">
        <v>4</v>
      </c>
      <c r="E3" s="14" t="s">
        <v>1</v>
      </c>
      <c r="F3" s="14" t="s">
        <v>5</v>
      </c>
      <c r="G3" s="12" t="s">
        <v>6</v>
      </c>
    </row>
    <row r="4" spans="2:7" ht="18" customHeight="1" x14ac:dyDescent="0.3">
      <c r="B4" s="2" t="s">
        <v>11</v>
      </c>
      <c r="C4" s="5">
        <f>IFERROR((SUMIFS(Opgaver[Udført],Opgaver[Projekt],Projekter[[#This Row],[Projekt]])/COUNTIFS(Opgaver[Projekt],Projekter[[#This Row],[Projekt]]))+0.0001,0.0001)</f>
        <v>1.0001</v>
      </c>
      <c r="D4" s="4" t="str">
        <f>REPT("|",Projekter[[  ]]*175)</f>
        <v>|||||||||||||||||||||||||||||||||||||||||||||||||||||||||||||||||||||||||||||||||||||||||||||||||||||||||||||||||||||||||||||||||||||||||||||||||||||||||||||||||||||||||||||||</v>
      </c>
      <c r="E4" s="11">
        <v>41596</v>
      </c>
      <c r="F4" s="11">
        <v>41596</v>
      </c>
      <c r="G4" s="3" t="s">
        <v>12</v>
      </c>
    </row>
    <row r="5" spans="2:7" ht="18" customHeight="1" x14ac:dyDescent="0.3">
      <c r="B5" s="18" t="s">
        <v>20</v>
      </c>
      <c r="C5" s="22">
        <f>IFERROR((SUMIFS(Opgaver[Udført],Opgaver[Projekt],Projekter[[#This Row],[Projekt]])/COUNTIFS(Opgaver[Projekt],Projekter[[#This Row],[Projekt]]))+0.0001,0.0001)</f>
        <v>1E-4</v>
      </c>
      <c r="D5" s="20" t="str">
        <f>REPT("|",Projekter[[  ]]*175)</f>
        <v/>
      </c>
      <c r="E5" s="11">
        <v>41596</v>
      </c>
      <c r="F5" s="11">
        <v>41600</v>
      </c>
      <c r="G5" s="3" t="s">
        <v>21</v>
      </c>
    </row>
    <row r="6" spans="2:7" ht="18" customHeight="1" x14ac:dyDescent="0.3">
      <c r="B6" s="2" t="s">
        <v>13</v>
      </c>
      <c r="C6" s="5">
        <f>IFERROR((SUMIFS(Opgaver[Udført],Opgaver[Projekt],Projekter[[#This Row],[Projekt]])/COUNTIFS(Opgaver[Projekt],Projekter[[#This Row],[Projekt]]))+0.0001,0.0001)</f>
        <v>0.50009999999999999</v>
      </c>
      <c r="D6" s="4" t="str">
        <f>REPT("|",Projekter[[  ]]*175)</f>
        <v>|||||||||||||||||||||||||||||||||||||||||||||||||||||||||||||||||||||||||||||||||||||||</v>
      </c>
      <c r="E6" s="11">
        <v>41596</v>
      </c>
      <c r="F6" s="11">
        <v>41598</v>
      </c>
      <c r="G6" s="3"/>
    </row>
    <row r="7" spans="2:7" ht="18" customHeight="1" x14ac:dyDescent="0.3">
      <c r="B7" s="18" t="s">
        <v>18</v>
      </c>
      <c r="C7" s="5">
        <f>IFERROR((SUMIFS(Opgaver[Udført],Opgaver[Projekt],Projekter[[#This Row],[Projekt]])/COUNTIFS(Opgaver[Projekt],Projekter[[#This Row],[Projekt]]))+0.0001,0.0001)</f>
        <v>1E-4</v>
      </c>
      <c r="D7" s="4" t="str">
        <f>REPT("|",Projekter[[  ]]*175)</f>
        <v/>
      </c>
      <c r="E7" s="11">
        <v>41598</v>
      </c>
      <c r="F7" s="11">
        <v>41598</v>
      </c>
      <c r="G7" s="3" t="s">
        <v>14</v>
      </c>
    </row>
    <row r="8" spans="2:7" ht="18" customHeight="1" x14ac:dyDescent="0.3">
      <c r="B8" s="2" t="s">
        <v>17</v>
      </c>
      <c r="C8" s="6">
        <f>IFERROR((SUMIFS(Opgaver[Udført],Opgaver[Projekt],Projekter[[#This Row],[Projekt]])/COUNTIFS(Opgaver[Projekt],Projekter[[#This Row],[Projekt]]))+0.0001,0.0001)</f>
        <v>1E-4</v>
      </c>
      <c r="D8" s="4" t="str">
        <f>REPT("|",Projekter[[  ]]*175)</f>
        <v/>
      </c>
      <c r="E8" s="11">
        <v>41598</v>
      </c>
      <c r="F8" s="11">
        <v>41599</v>
      </c>
      <c r="G8" s="2" t="s">
        <v>19</v>
      </c>
    </row>
    <row r="9" spans="2:7" ht="18" customHeight="1" x14ac:dyDescent="0.3">
      <c r="B9" s="18" t="s">
        <v>30</v>
      </c>
      <c r="C9" s="19">
        <f>IFERROR((SUMIFS(Opgaver[Udført],Opgaver[Projekt],Projekter[[#This Row],[Projekt]])/COUNTIFS(Opgaver[Projekt],Projekter[[#This Row],[Projekt]]))+0.0001,0.0001)</f>
        <v>1E-4</v>
      </c>
      <c r="D9" s="20" t="str">
        <f>REPT("|",Projekter[[  ]]*175)</f>
        <v/>
      </c>
      <c r="E9" s="21">
        <f t="array" ref="E9">MIN(IF((Opgaver[Projekt]=Projekter[[#This Row],[Projekt]])*(Opgaver[Start]&gt;0),Opgaver[Start]))</f>
        <v>0</v>
      </c>
      <c r="F9" s="21">
        <f t="array" ref="F9">MAX(IF((Opgaver[Projekt]=Projekter[[#This Row],[Projekt]])*(Opgaver[Start]&gt;0),Opgaver[[Start]:[Slut]]))</f>
        <v>0</v>
      </c>
      <c r="G9" s="2"/>
    </row>
    <row r="10" spans="2:7" ht="18" customHeight="1" x14ac:dyDescent="0.3">
      <c r="B10" s="18" t="s">
        <v>15</v>
      </c>
      <c r="C10" s="19">
        <f>IFERROR((SUMIFS(Opgaver[Udført],Opgaver[Projekt],Projekter[[#This Row],[Projekt]])/COUNTIFS(Opgaver[Projekt],Projekter[[#This Row],[Projekt]]))+0.0001,0.0001)</f>
        <v>1E-4</v>
      </c>
      <c r="D10" s="20" t="str">
        <f>REPT("|",Projekter[[  ]]*175)</f>
        <v/>
      </c>
      <c r="E10" s="21">
        <v>41596</v>
      </c>
      <c r="F10" s="21">
        <v>41601</v>
      </c>
      <c r="G10"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tabSelected="1" zoomScaleNormal="100" workbookViewId="0">
      <selection activeCell="F7" sqref="F7"/>
    </sheetView>
  </sheetViews>
  <sheetFormatPr defaultRowHeight="18" customHeight="1" x14ac:dyDescent="0.3"/>
  <cols>
    <col min="1" max="1" width="3.85546875" customWidth="1"/>
    <col min="2" max="3" width="15" customWidth="1"/>
    <col min="4" max="4" width="33" customWidth="1"/>
    <col min="5" max="5" width="42.140625" bestFit="1" customWidth="1"/>
    <col min="6" max="6" width="9.85546875" customWidth="1"/>
    <col min="7" max="7" width="40.7109375" customWidth="1"/>
    <col min="8" max="8" width="3.85546875" customWidth="1"/>
  </cols>
  <sheetData>
    <row r="1" spans="2:7" ht="52.5" customHeight="1" x14ac:dyDescent="0.3">
      <c r="B1" s="1" t="s">
        <v>7</v>
      </c>
    </row>
    <row r="3" spans="2:7" ht="18" customHeight="1" x14ac:dyDescent="0.3">
      <c r="B3" s="15" t="s">
        <v>0</v>
      </c>
      <c r="C3" s="15" t="s">
        <v>8</v>
      </c>
      <c r="D3" s="16" t="s">
        <v>3</v>
      </c>
      <c r="E3" s="16" t="s">
        <v>9</v>
      </c>
      <c r="F3" s="13" t="s">
        <v>10</v>
      </c>
      <c r="G3" s="16" t="s">
        <v>6</v>
      </c>
    </row>
    <row r="4" spans="2:7" ht="18" customHeight="1" x14ac:dyDescent="0.3">
      <c r="B4" s="8">
        <v>41596</v>
      </c>
      <c r="C4" s="8">
        <v>41596</v>
      </c>
      <c r="D4" s="17" t="s">
        <v>11</v>
      </c>
      <c r="E4" s="7" t="s">
        <v>22</v>
      </c>
      <c r="F4" s="9">
        <v>1</v>
      </c>
      <c r="G4" s="7"/>
    </row>
    <row r="5" spans="2:7" ht="18" customHeight="1" x14ac:dyDescent="0.3">
      <c r="B5" s="8">
        <v>41596</v>
      </c>
      <c r="C5" s="8">
        <v>41596</v>
      </c>
      <c r="D5" s="17" t="s">
        <v>11</v>
      </c>
      <c r="E5" s="7" t="s">
        <v>27</v>
      </c>
      <c r="F5" s="9">
        <v>1</v>
      </c>
      <c r="G5" s="7"/>
    </row>
    <row r="6" spans="2:7" ht="18" customHeight="1" x14ac:dyDescent="0.3">
      <c r="B6" s="8">
        <v>41596</v>
      </c>
      <c r="C6" s="8">
        <v>41597</v>
      </c>
      <c r="D6" s="17" t="s">
        <v>13</v>
      </c>
      <c r="E6" s="17" t="s">
        <v>23</v>
      </c>
      <c r="F6" s="9">
        <v>1</v>
      </c>
      <c r="G6" s="7" t="s">
        <v>32</v>
      </c>
    </row>
    <row r="7" spans="2:7" ht="18" customHeight="1" x14ac:dyDescent="0.3">
      <c r="B7" s="8">
        <v>41596</v>
      </c>
      <c r="C7" s="8">
        <v>41597</v>
      </c>
      <c r="D7" s="17" t="s">
        <v>13</v>
      </c>
      <c r="E7" s="7" t="s">
        <v>24</v>
      </c>
      <c r="F7" s="9"/>
      <c r="G7" s="7" t="s">
        <v>33</v>
      </c>
    </row>
    <row r="8" spans="2:7" ht="18" customHeight="1" x14ac:dyDescent="0.3">
      <c r="B8" s="8">
        <v>41596</v>
      </c>
      <c r="C8" s="8">
        <v>41597</v>
      </c>
      <c r="D8" s="17" t="s">
        <v>18</v>
      </c>
      <c r="E8" s="7" t="s">
        <v>25</v>
      </c>
      <c r="F8" s="9"/>
      <c r="G8" s="7"/>
    </row>
    <row r="9" spans="2:7" ht="18" customHeight="1" x14ac:dyDescent="0.3">
      <c r="B9" s="8">
        <v>41596</v>
      </c>
      <c r="C9" s="8">
        <v>41597</v>
      </c>
      <c r="D9" s="17" t="s">
        <v>18</v>
      </c>
      <c r="E9" s="7" t="s">
        <v>26</v>
      </c>
      <c r="F9" s="9"/>
      <c r="G9" s="7"/>
    </row>
    <row r="10" spans="2:7" ht="18" customHeight="1" x14ac:dyDescent="0.3">
      <c r="B10" s="8">
        <v>41598</v>
      </c>
      <c r="C10" s="8">
        <v>41598</v>
      </c>
      <c r="D10" s="17" t="s">
        <v>17</v>
      </c>
      <c r="E10" s="7" t="s">
        <v>28</v>
      </c>
      <c r="F10" s="9"/>
      <c r="G10" s="7"/>
    </row>
    <row r="11" spans="2:7" ht="18" customHeight="1" x14ac:dyDescent="0.3">
      <c r="B11" s="8">
        <v>41598</v>
      </c>
      <c r="C11" s="8">
        <v>41598</v>
      </c>
      <c r="D11" s="17" t="s">
        <v>17</v>
      </c>
      <c r="E11" s="7" t="s">
        <v>29</v>
      </c>
      <c r="F11" s="9"/>
      <c r="G11" s="7"/>
    </row>
    <row r="12" spans="2:7" ht="18" customHeight="1" x14ac:dyDescent="0.3">
      <c r="B12" s="8">
        <v>41598</v>
      </c>
      <c r="C12" s="8">
        <v>41598</v>
      </c>
      <c r="D12" s="17" t="s">
        <v>17</v>
      </c>
      <c r="E12" s="7" t="s">
        <v>31</v>
      </c>
      <c r="F12" s="9"/>
      <c r="G12" s="7"/>
    </row>
    <row r="13" spans="2:7" ht="18" customHeight="1" x14ac:dyDescent="0.3">
      <c r="B13" s="8"/>
      <c r="C13" s="8"/>
      <c r="D13" s="17"/>
      <c r="E13" s="7"/>
      <c r="F13" s="9"/>
      <c r="G13" s="7"/>
    </row>
    <row r="14" spans="2:7" ht="18" customHeight="1" x14ac:dyDescent="0.3">
      <c r="B14" s="8"/>
      <c r="C14" s="8"/>
      <c r="D14" s="17"/>
      <c r="E14" s="7"/>
      <c r="F14" s="9"/>
      <c r="G14" s="7"/>
    </row>
    <row r="15" spans="2:7" ht="18" customHeight="1" x14ac:dyDescent="0.3">
      <c r="B15" s="8"/>
      <c r="C15" s="8"/>
      <c r="D15" s="17"/>
      <c r="E15" s="7"/>
      <c r="F15" s="9"/>
      <c r="G15" s="7"/>
    </row>
    <row r="16" spans="2:7" ht="18" customHeight="1" x14ac:dyDescent="0.3">
      <c r="B16" s="8"/>
      <c r="C16" s="8"/>
      <c r="D16" s="17"/>
      <c r="E16" s="7"/>
      <c r="F16" s="9"/>
      <c r="G16" s="7"/>
    </row>
    <row r="17" spans="2:7" ht="18" customHeight="1" x14ac:dyDescent="0.3">
      <c r="B17" s="8"/>
      <c r="C17" s="8"/>
      <c r="D17" s="17"/>
      <c r="E17" s="7"/>
      <c r="F17" s="9"/>
      <c r="G17" s="7"/>
    </row>
    <row r="18" spans="2:7" ht="18" customHeight="1" x14ac:dyDescent="0.3">
      <c r="B18" s="8"/>
      <c r="C18" s="8"/>
      <c r="D18" s="17"/>
      <c r="E18" s="7"/>
      <c r="F18" s="9"/>
      <c r="G18" s="7"/>
    </row>
    <row r="19" spans="2:7" ht="18" customHeight="1" x14ac:dyDescent="0.3">
      <c r="B19" s="8"/>
      <c r="C19" s="8"/>
      <c r="D19" s="17"/>
      <c r="E19" s="7"/>
      <c r="F19" s="9"/>
      <c r="G19" s="7"/>
    </row>
    <row r="20" spans="2:7" ht="18" customHeight="1" x14ac:dyDescent="0.3">
      <c r="B20" s="8"/>
      <c r="C20" s="8"/>
      <c r="D20" s="17"/>
      <c r="E20" s="7"/>
      <c r="F20" s="9"/>
      <c r="G20" s="7"/>
    </row>
    <row r="21" spans="2:7" ht="18" customHeight="1" x14ac:dyDescent="0.3">
      <c r="B21" s="8"/>
      <c r="C21" s="8"/>
      <c r="D21" s="17"/>
      <c r="E21" s="7"/>
      <c r="F21" s="10"/>
      <c r="G21" s="7"/>
    </row>
  </sheetData>
  <dataValidations count="2">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19:D21 D4:D17">
      <formula1>ProjektListe</formula1>
    </dataValidation>
    <dataValidation type="list" errorStyle="warning" allowBlank="1" showInputMessage="1" showErrorMessage="1" errorTitle="Ups!" error="Dette projekt er ukendt. Klik på Ja, hvis du alligevel vil bruge det, du skrev. Det vises dog ikke i projektoversigten, medmindre du føjer det til listen på arket Projektoversigt." sqref="D18">
      <formula1>ProjektListe</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Projektoversigt</vt:lpstr>
      <vt:lpstr>Opgaveoplysninger</vt:lpstr>
      <vt:lpstr>ProjektListe</vt:lpstr>
      <vt:lpstr>Projektstart</vt:lpstr>
      <vt:lpstr>Opgaveoplysninger!Udskriftstitler</vt:lpstr>
      <vt:lpstr>Projektoversigt!Udskriftstitler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Administrator</cp:lastModifiedBy>
  <dcterms:created xsi:type="dcterms:W3CDTF">2013-11-18T09:47:32Z</dcterms:created>
  <dcterms:modified xsi:type="dcterms:W3CDTF">2013-11-19T16:43:17Z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