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iley\University of Utah Senior\Spring 2020\ME EN 4010 - Senior Design II\Final Project\"/>
    </mc:Choice>
  </mc:AlternateContent>
  <bookViews>
    <workbookView xWindow="0" yWindow="0" windowWidth="23040" windowHeight="8976" firstSheet="2" activeTab="2"/>
  </bookViews>
  <sheets>
    <sheet name="Side 7-8 Hist" sheetId="18" r:id="rId1"/>
    <sheet name="Side 5-6 Hist" sheetId="20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1" i="1" l="1"/>
  <c r="AB21" i="1"/>
  <c r="AC18" i="1"/>
  <c r="AC19" i="1"/>
  <c r="AC20" i="1"/>
  <c r="AC22" i="1"/>
  <c r="AC23" i="1"/>
  <c r="AC24" i="1"/>
  <c r="AC25" i="1"/>
  <c r="AC26" i="1"/>
  <c r="AC27" i="1"/>
  <c r="AC28" i="1"/>
  <c r="AC29" i="1"/>
  <c r="AC30" i="1"/>
  <c r="AC31" i="1"/>
  <c r="AC32" i="1"/>
  <c r="AC17" i="1"/>
  <c r="AB18" i="1"/>
  <c r="AB19" i="1"/>
  <c r="AB20" i="1"/>
  <c r="AB22" i="1"/>
  <c r="AB23" i="1"/>
  <c r="AB24" i="1"/>
  <c r="AB25" i="1"/>
  <c r="AB26" i="1"/>
  <c r="AB27" i="1"/>
  <c r="AB28" i="1"/>
  <c r="AB29" i="1"/>
  <c r="AB30" i="1"/>
  <c r="AB31" i="1"/>
  <c r="AB32" i="1"/>
  <c r="AB17" i="1"/>
  <c r="O7" i="1"/>
  <c r="P7" i="1"/>
  <c r="Q7" i="1"/>
  <c r="M7" i="1" s="1"/>
  <c r="R7" i="1"/>
  <c r="O8" i="1"/>
  <c r="P8" i="1"/>
  <c r="Q8" i="1"/>
  <c r="R8" i="1"/>
  <c r="O9" i="1"/>
  <c r="P9" i="1"/>
  <c r="Q9" i="1"/>
  <c r="R9" i="1"/>
  <c r="O10" i="1"/>
  <c r="P10" i="1"/>
  <c r="Q10" i="1"/>
  <c r="R10" i="1"/>
  <c r="L11" i="1"/>
  <c r="M11" i="1"/>
  <c r="O11" i="1"/>
  <c r="P11" i="1"/>
  <c r="Q11" i="1"/>
  <c r="R11" i="1"/>
  <c r="M12" i="1"/>
  <c r="O12" i="1"/>
  <c r="L12" i="1" s="1"/>
  <c r="P12" i="1"/>
  <c r="Q12" i="1"/>
  <c r="R12" i="1"/>
  <c r="O13" i="1"/>
  <c r="P13" i="1"/>
  <c r="L13" i="1" s="1"/>
  <c r="Q13" i="1"/>
  <c r="M13" i="1" s="1"/>
  <c r="R13" i="1"/>
  <c r="O14" i="1"/>
  <c r="L14" i="1" s="1"/>
  <c r="P14" i="1"/>
  <c r="Q14" i="1"/>
  <c r="M14" i="1" s="1"/>
  <c r="R14" i="1"/>
  <c r="L15" i="1"/>
  <c r="M15" i="1"/>
  <c r="O15" i="1"/>
  <c r="P15" i="1"/>
  <c r="Q15" i="1"/>
  <c r="R15" i="1"/>
  <c r="M16" i="1"/>
  <c r="O16" i="1"/>
  <c r="L16" i="1" s="1"/>
  <c r="P16" i="1"/>
  <c r="Q16" i="1"/>
  <c r="R16" i="1"/>
  <c r="O17" i="1"/>
  <c r="P17" i="1"/>
  <c r="L17" i="1" s="1"/>
  <c r="Q17" i="1"/>
  <c r="M17" i="1" s="1"/>
  <c r="R17" i="1"/>
  <c r="O18" i="1"/>
  <c r="L18" i="1" s="1"/>
  <c r="P18" i="1"/>
  <c r="Q18" i="1"/>
  <c r="M18" i="1" s="1"/>
  <c r="R18" i="1"/>
  <c r="L19" i="1"/>
  <c r="M19" i="1"/>
  <c r="O19" i="1"/>
  <c r="P19" i="1"/>
  <c r="Q19" i="1"/>
  <c r="R19" i="1"/>
  <c r="M20" i="1"/>
  <c r="O20" i="1"/>
  <c r="L20" i="1" s="1"/>
  <c r="P20" i="1"/>
  <c r="Q20" i="1"/>
  <c r="R20" i="1"/>
  <c r="O21" i="1"/>
  <c r="P21" i="1"/>
  <c r="L21" i="1" s="1"/>
  <c r="Q21" i="1"/>
  <c r="M21" i="1" s="1"/>
  <c r="R21" i="1"/>
  <c r="O22" i="1"/>
  <c r="L22" i="1" s="1"/>
  <c r="P22" i="1"/>
  <c r="Q22" i="1"/>
  <c r="M22" i="1" s="1"/>
  <c r="R22" i="1"/>
  <c r="L23" i="1"/>
  <c r="M23" i="1"/>
  <c r="O23" i="1"/>
  <c r="P23" i="1"/>
  <c r="Q23" i="1"/>
  <c r="R23" i="1"/>
  <c r="M24" i="1"/>
  <c r="O24" i="1"/>
  <c r="L24" i="1" s="1"/>
  <c r="P24" i="1"/>
  <c r="Q24" i="1"/>
  <c r="R24" i="1"/>
  <c r="O25" i="1"/>
  <c r="P25" i="1"/>
  <c r="L25" i="1" s="1"/>
  <c r="Q25" i="1"/>
  <c r="M25" i="1" s="1"/>
  <c r="R25" i="1"/>
  <c r="O26" i="1"/>
  <c r="L26" i="1" s="1"/>
  <c r="P26" i="1"/>
  <c r="Q26" i="1"/>
  <c r="M26" i="1" s="1"/>
  <c r="R26" i="1"/>
  <c r="L27" i="1"/>
  <c r="M27" i="1"/>
  <c r="O27" i="1"/>
  <c r="P27" i="1"/>
  <c r="Q27" i="1"/>
  <c r="R27" i="1"/>
  <c r="M28" i="1"/>
  <c r="O28" i="1"/>
  <c r="L28" i="1" s="1"/>
  <c r="P28" i="1"/>
  <c r="Q28" i="1"/>
  <c r="R28" i="1"/>
  <c r="O29" i="1"/>
  <c r="P29" i="1"/>
  <c r="L29" i="1" s="1"/>
  <c r="Q29" i="1"/>
  <c r="M29" i="1" s="1"/>
  <c r="R29" i="1"/>
  <c r="O30" i="1"/>
  <c r="L30" i="1" s="1"/>
  <c r="P30" i="1"/>
  <c r="Q30" i="1"/>
  <c r="M30" i="1" s="1"/>
  <c r="R30" i="1"/>
  <c r="L31" i="1"/>
  <c r="M31" i="1"/>
  <c r="O31" i="1"/>
  <c r="P31" i="1"/>
  <c r="Q31" i="1"/>
  <c r="R31" i="1"/>
  <c r="M32" i="1"/>
  <c r="O32" i="1"/>
  <c r="L32" i="1" s="1"/>
  <c r="P32" i="1"/>
  <c r="Q32" i="1"/>
  <c r="R32" i="1"/>
  <c r="O33" i="1"/>
  <c r="P33" i="1"/>
  <c r="L33" i="1" s="1"/>
  <c r="Q33" i="1"/>
  <c r="M33" i="1" s="1"/>
  <c r="R33" i="1"/>
  <c r="L3" i="1"/>
  <c r="O5" i="1"/>
  <c r="L5" i="1" s="1"/>
  <c r="P5" i="1"/>
  <c r="Q5" i="1"/>
  <c r="M5" i="1" s="1"/>
  <c r="R5" i="1"/>
  <c r="O4" i="1"/>
  <c r="L4" i="1" s="1"/>
  <c r="P4" i="1"/>
  <c r="Q4" i="1"/>
  <c r="M4" i="1" s="1"/>
  <c r="R4" i="1"/>
  <c r="R3" i="1"/>
  <c r="Q3" i="1"/>
  <c r="M3" i="1" s="1"/>
  <c r="P3" i="1"/>
  <c r="O3" i="1"/>
  <c r="M10" i="1" l="1"/>
  <c r="L10" i="1"/>
  <c r="M9" i="1"/>
  <c r="L9" i="1"/>
  <c r="M8" i="1"/>
  <c r="L8" i="1"/>
  <c r="L7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M61" i="1" s="1"/>
  <c r="H62" i="1"/>
  <c r="I62" i="1"/>
  <c r="M62" i="1" s="1"/>
  <c r="J62" i="1"/>
  <c r="H63" i="1"/>
  <c r="I63" i="1"/>
  <c r="J63" i="1"/>
  <c r="H64" i="1"/>
  <c r="I64" i="1"/>
  <c r="J64" i="1"/>
  <c r="M64" i="1" s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G42" i="1"/>
  <c r="G43" i="1"/>
  <c r="G44" i="1"/>
  <c r="L44" i="1" s="1"/>
  <c r="G45" i="1"/>
  <c r="G46" i="1"/>
  <c r="G47" i="1"/>
  <c r="L47" i="1" s="1"/>
  <c r="G48" i="1"/>
  <c r="G49" i="1"/>
  <c r="G50" i="1"/>
  <c r="G51" i="1"/>
  <c r="G52" i="1"/>
  <c r="L52" i="1" s="1"/>
  <c r="G53" i="1"/>
  <c r="G54" i="1"/>
  <c r="G55" i="1"/>
  <c r="L55" i="1" s="1"/>
  <c r="G56" i="1"/>
  <c r="G57" i="1"/>
  <c r="G58" i="1"/>
  <c r="G59" i="1"/>
  <c r="G60" i="1"/>
  <c r="L60" i="1" s="1"/>
  <c r="G61" i="1"/>
  <c r="G62" i="1"/>
  <c r="G63" i="1"/>
  <c r="L63" i="1" s="1"/>
  <c r="G64" i="1"/>
  <c r="G65" i="1"/>
  <c r="G66" i="1"/>
  <c r="G67" i="1"/>
  <c r="G68" i="1"/>
  <c r="L68" i="1" s="1"/>
  <c r="G69" i="1"/>
  <c r="G70" i="1"/>
  <c r="G41" i="1"/>
  <c r="M53" i="1" l="1"/>
  <c r="M56" i="1"/>
  <c r="M45" i="1"/>
  <c r="M48" i="1"/>
  <c r="M66" i="1"/>
  <c r="M58" i="1"/>
  <c r="M50" i="1"/>
  <c r="M42" i="1"/>
  <c r="L66" i="1"/>
  <c r="L50" i="1"/>
  <c r="M68" i="1"/>
  <c r="M60" i="1"/>
  <c r="M52" i="1"/>
  <c r="M44" i="1"/>
  <c r="L58" i="1"/>
  <c r="L42" i="1"/>
  <c r="M65" i="1"/>
  <c r="M57" i="1"/>
  <c r="M49" i="1"/>
  <c r="M41" i="1"/>
  <c r="L64" i="1"/>
  <c r="L56" i="1"/>
  <c r="L48" i="1"/>
  <c r="M54" i="1"/>
  <c r="M46" i="1"/>
  <c r="M51" i="1"/>
  <c r="L62" i="1"/>
  <c r="L54" i="1"/>
  <c r="L69" i="1"/>
  <c r="L61" i="1"/>
  <c r="L53" i="1"/>
  <c r="L45" i="1"/>
  <c r="M69" i="1"/>
  <c r="M59" i="1"/>
  <c r="L67" i="1"/>
  <c r="L59" i="1"/>
  <c r="L51" i="1"/>
  <c r="L43" i="1"/>
  <c r="M63" i="1"/>
  <c r="M55" i="1"/>
  <c r="M47" i="1"/>
  <c r="L46" i="1"/>
  <c r="M67" i="1"/>
  <c r="L70" i="1"/>
  <c r="L65" i="1"/>
  <c r="L57" i="1"/>
  <c r="L49" i="1"/>
  <c r="M70" i="1"/>
  <c r="L41" i="1"/>
  <c r="I74" i="1"/>
  <c r="M43" i="1"/>
  <c r="H74" i="1"/>
  <c r="J74" i="1"/>
  <c r="G74" i="1"/>
  <c r="E73" i="1"/>
  <c r="F73" i="1"/>
  <c r="G72" i="1"/>
  <c r="H72" i="1"/>
  <c r="I72" i="1"/>
  <c r="J72" i="1"/>
  <c r="D73" i="1" l="1"/>
  <c r="C73" i="1"/>
  <c r="J73" i="1"/>
  <c r="H73" i="1"/>
  <c r="G73" i="1"/>
  <c r="I73" i="1"/>
  <c r="D36" i="1"/>
  <c r="E36" i="1"/>
  <c r="F36" i="1"/>
  <c r="G36" i="1"/>
  <c r="H36" i="1"/>
  <c r="I36" i="1"/>
  <c r="J36" i="1"/>
  <c r="C36" i="1"/>
  <c r="D35" i="1"/>
  <c r="E35" i="1"/>
  <c r="F35" i="1"/>
  <c r="G35" i="1"/>
  <c r="H35" i="1"/>
  <c r="I35" i="1"/>
  <c r="J35" i="1"/>
  <c r="C35" i="1"/>
  <c r="I38" i="1" l="1"/>
  <c r="G38" i="1"/>
  <c r="E38" i="1"/>
  <c r="F48" i="1"/>
  <c r="F56" i="1"/>
  <c r="F64" i="1"/>
  <c r="F70" i="1"/>
  <c r="F41" i="1"/>
  <c r="F44" i="1"/>
  <c r="F52" i="1"/>
  <c r="F60" i="1"/>
  <c r="F55" i="1"/>
  <c r="F63" i="1"/>
  <c r="F42" i="1"/>
  <c r="F53" i="1"/>
  <c r="F61" i="1"/>
  <c r="F43" i="1"/>
  <c r="F51" i="1"/>
  <c r="F59" i="1"/>
  <c r="F67" i="1"/>
  <c r="F46" i="1"/>
  <c r="F54" i="1"/>
  <c r="F49" i="1"/>
  <c r="F65" i="1"/>
  <c r="F50" i="1"/>
  <c r="F66" i="1"/>
  <c r="F45" i="1"/>
  <c r="F62" i="1"/>
  <c r="F57" i="1"/>
  <c r="F68" i="1"/>
  <c r="F47" i="1"/>
  <c r="F58" i="1"/>
  <c r="F69" i="1"/>
  <c r="C46" i="1"/>
  <c r="C54" i="1"/>
  <c r="C62" i="1"/>
  <c r="C70" i="1"/>
  <c r="C56" i="1"/>
  <c r="C65" i="1"/>
  <c r="C42" i="1"/>
  <c r="C51" i="1"/>
  <c r="C60" i="1"/>
  <c r="C45" i="1"/>
  <c r="C47" i="1"/>
  <c r="C55" i="1"/>
  <c r="C63" i="1"/>
  <c r="C48" i="1"/>
  <c r="C64" i="1"/>
  <c r="C49" i="1"/>
  <c r="C59" i="1"/>
  <c r="C52" i="1"/>
  <c r="C53" i="1"/>
  <c r="C41" i="1"/>
  <c r="C66" i="1"/>
  <c r="C43" i="1"/>
  <c r="C57" i="1"/>
  <c r="C50" i="1"/>
  <c r="C69" i="1"/>
  <c r="C58" i="1"/>
  <c r="C67" i="1"/>
  <c r="C68" i="1"/>
  <c r="C61" i="1"/>
  <c r="C44" i="1"/>
  <c r="E43" i="1"/>
  <c r="E51" i="1"/>
  <c r="E59" i="1"/>
  <c r="E67" i="1"/>
  <c r="E49" i="1"/>
  <c r="E57" i="1"/>
  <c r="E65" i="1"/>
  <c r="E52" i="1"/>
  <c r="E60" i="1"/>
  <c r="E68" i="1"/>
  <c r="E55" i="1"/>
  <c r="E53" i="1"/>
  <c r="E46" i="1"/>
  <c r="E54" i="1"/>
  <c r="E62" i="1"/>
  <c r="E70" i="1"/>
  <c r="E41" i="1"/>
  <c r="E44" i="1"/>
  <c r="E66" i="1"/>
  <c r="E56" i="1"/>
  <c r="E64" i="1"/>
  <c r="E47" i="1"/>
  <c r="E42" i="1"/>
  <c r="E50" i="1"/>
  <c r="E58" i="1"/>
  <c r="E63" i="1"/>
  <c r="E45" i="1"/>
  <c r="E69" i="1"/>
  <c r="E48" i="1"/>
  <c r="E61" i="1"/>
  <c r="D46" i="1"/>
  <c r="D54" i="1"/>
  <c r="D62" i="1"/>
  <c r="D70" i="1"/>
  <c r="D44" i="1"/>
  <c r="D52" i="1"/>
  <c r="D47" i="1"/>
  <c r="D42" i="1"/>
  <c r="D66" i="1"/>
  <c r="D64" i="1"/>
  <c r="D43" i="1"/>
  <c r="D41" i="1"/>
  <c r="D49" i="1"/>
  <c r="D57" i="1"/>
  <c r="D65" i="1"/>
  <c r="D60" i="1"/>
  <c r="D68" i="1"/>
  <c r="D55" i="1"/>
  <c r="D63" i="1"/>
  <c r="D53" i="1"/>
  <c r="D56" i="1"/>
  <c r="D58" i="1"/>
  <c r="D51" i="1"/>
  <c r="D67" i="1"/>
  <c r="D50" i="1"/>
  <c r="D45" i="1"/>
  <c r="D69" i="1"/>
  <c r="D59" i="1"/>
  <c r="D61" i="1"/>
  <c r="D48" i="1"/>
  <c r="C38" i="1"/>
  <c r="F72" i="1" l="1"/>
  <c r="E72" i="1"/>
  <c r="D72" i="1"/>
  <c r="C72" i="1"/>
</calcChain>
</file>

<file path=xl/sharedStrings.xml><?xml version="1.0" encoding="utf-8"?>
<sst xmlns="http://schemas.openxmlformats.org/spreadsheetml/2006/main" count="37" uniqueCount="32">
  <si>
    <t>Side</t>
  </si>
  <si>
    <t>Trial</t>
  </si>
  <si>
    <t>All measurements in inches</t>
  </si>
  <si>
    <t>N-S: 1-1/32 Inch</t>
  </si>
  <si>
    <t>E-W: 1 Inch</t>
  </si>
  <si>
    <t>Std Dev</t>
  </si>
  <si>
    <t>Average</t>
  </si>
  <si>
    <t>E</t>
  </si>
  <si>
    <t>N</t>
  </si>
  <si>
    <t>S</t>
  </si>
  <si>
    <t>W</t>
  </si>
  <si>
    <t>Motor 1</t>
  </si>
  <si>
    <t>Motor 2</t>
  </si>
  <si>
    <t>Motor 3</t>
  </si>
  <si>
    <t>Average Difference (Per Side)</t>
  </si>
  <si>
    <t>Max:</t>
  </si>
  <si>
    <t>Minimum:</t>
  </si>
  <si>
    <t>Difference from average</t>
  </si>
  <si>
    <t>Bin</t>
  </si>
  <si>
    <t>More</t>
  </si>
  <si>
    <t>Frequency</t>
  </si>
  <si>
    <t>Bins</t>
  </si>
  <si>
    <t>Rotation 1</t>
  </si>
  <si>
    <t>Rotation 2</t>
  </si>
  <si>
    <t>Difference 1</t>
  </si>
  <si>
    <t>Difference 2</t>
  </si>
  <si>
    <t>Difference 3</t>
  </si>
  <si>
    <t>Difference 4</t>
  </si>
  <si>
    <t>Fixed</t>
  </si>
  <si>
    <t>Measurements</t>
  </si>
  <si>
    <t>Old data</t>
  </si>
  <si>
    <t>Time to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</si>
</sst>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7-8 Hist'!$B$1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7-8 Hist'!$A$2:$A$11</c:f>
              <c:strCach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More</c:v>
                </c:pt>
              </c:strCache>
            </c:strRef>
          </c:cat>
          <c:val>
            <c:numRef>
              <c:f>'Side 7-8 Hist'!$B$2:$B$11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89888"/>
        <c:axId val="447881424"/>
      </c:barChart>
      <c:catAx>
        <c:axId val="453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1424"/>
        <c:crosses val="autoZero"/>
        <c:auto val="1"/>
        <c:lblAlgn val="ctr"/>
        <c:lblOffset val="100"/>
        <c:noMultiLvlLbl val="0"/>
      </c:catAx>
      <c:valAx>
        <c:axId val="4478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 5-6 Hist'!$B$1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 5-6 Hist'!$A$2:$A$11</c:f>
              <c:strCache>
                <c:ptCount val="10"/>
                <c:pt idx="0">
                  <c:v>-0.2</c:v>
                </c:pt>
                <c:pt idx="1">
                  <c:v>-0.175</c:v>
                </c:pt>
                <c:pt idx="2">
                  <c:v>-0.15</c:v>
                </c:pt>
                <c:pt idx="3">
                  <c:v>-0.125</c:v>
                </c:pt>
                <c:pt idx="4">
                  <c:v>-0.1</c:v>
                </c:pt>
                <c:pt idx="5">
                  <c:v>-0.075</c:v>
                </c:pt>
                <c:pt idx="6">
                  <c:v>-0.05</c:v>
                </c:pt>
                <c:pt idx="7">
                  <c:v>-0.025</c:v>
                </c:pt>
                <c:pt idx="8">
                  <c:v>0</c:v>
                </c:pt>
                <c:pt idx="9">
                  <c:v>More</c:v>
                </c:pt>
              </c:strCache>
            </c:strRef>
          </c:cat>
          <c:val>
            <c:numRef>
              <c:f>'Side 5-6 Hist'!$B$2:$B$11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877112"/>
        <c:axId val="447879072"/>
      </c:barChart>
      <c:catAx>
        <c:axId val="44787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79072"/>
        <c:crosses val="autoZero"/>
        <c:auto val="1"/>
        <c:lblAlgn val="ctr"/>
        <c:lblOffset val="100"/>
        <c:noMultiLvlLbl val="0"/>
      </c:catAx>
      <c:valAx>
        <c:axId val="4478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7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7</xdr:row>
      <xdr:rowOff>100965</xdr:rowOff>
    </xdr:from>
    <xdr:to>
      <xdr:col>13</xdr:col>
      <xdr:colOff>403860</xdr:colOff>
      <xdr:row>22</xdr:row>
      <xdr:rowOff>97155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7</xdr:row>
      <xdr:rowOff>100965</xdr:rowOff>
    </xdr:from>
    <xdr:to>
      <xdr:col>13</xdr:col>
      <xdr:colOff>403860</xdr:colOff>
      <xdr:row>22</xdr:row>
      <xdr:rowOff>97155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4" x14ac:dyDescent="0.55000000000000004"/>
  <sheetData>
    <row r="1" spans="1:2" x14ac:dyDescent="0.55000000000000004">
      <c r="A1" s="10" t="s">
        <v>18</v>
      </c>
      <c r="B1" s="10" t="s">
        <v>20</v>
      </c>
    </row>
    <row r="2" spans="1:2" x14ac:dyDescent="0.55000000000000004">
      <c r="A2" s="7">
        <v>0</v>
      </c>
      <c r="B2" s="8">
        <v>1</v>
      </c>
    </row>
    <row r="3" spans="1:2" x14ac:dyDescent="0.55000000000000004">
      <c r="A3" s="7">
        <v>0.01</v>
      </c>
      <c r="B3" s="8">
        <v>1</v>
      </c>
    </row>
    <row r="4" spans="1:2" x14ac:dyDescent="0.55000000000000004">
      <c r="A4" s="7">
        <v>0.02</v>
      </c>
      <c r="B4" s="8">
        <v>1</v>
      </c>
    </row>
    <row r="5" spans="1:2" x14ac:dyDescent="0.55000000000000004">
      <c r="A5" s="7">
        <v>0.03</v>
      </c>
      <c r="B5" s="8">
        <v>6</v>
      </c>
    </row>
    <row r="6" spans="1:2" x14ac:dyDescent="0.55000000000000004">
      <c r="A6" s="7">
        <v>0.04</v>
      </c>
      <c r="B6" s="8">
        <v>5</v>
      </c>
    </row>
    <row r="7" spans="1:2" x14ac:dyDescent="0.55000000000000004">
      <c r="A7" s="7">
        <v>0.05</v>
      </c>
      <c r="B7" s="8">
        <v>8</v>
      </c>
    </row>
    <row r="8" spans="1:2" x14ac:dyDescent="0.55000000000000004">
      <c r="A8" s="7">
        <v>0.06</v>
      </c>
      <c r="B8" s="8">
        <v>3</v>
      </c>
    </row>
    <row r="9" spans="1:2" x14ac:dyDescent="0.55000000000000004">
      <c r="A9" s="7">
        <v>7.0000000000000007E-2</v>
      </c>
      <c r="B9" s="8">
        <v>1</v>
      </c>
    </row>
    <row r="10" spans="1:2" x14ac:dyDescent="0.55000000000000004">
      <c r="A10" s="7">
        <v>0.08</v>
      </c>
      <c r="B10" s="8">
        <v>2</v>
      </c>
    </row>
    <row r="11" spans="1:2" ht="14.7" thickBot="1" x14ac:dyDescent="0.6">
      <c r="A11" s="9" t="s">
        <v>19</v>
      </c>
      <c r="B11" s="9">
        <v>2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4" x14ac:dyDescent="0.55000000000000004"/>
  <sheetData>
    <row r="1" spans="1:2" x14ac:dyDescent="0.55000000000000004">
      <c r="A1" s="10" t="s">
        <v>18</v>
      </c>
      <c r="B1" s="10" t="s">
        <v>20</v>
      </c>
    </row>
    <row r="2" spans="1:2" x14ac:dyDescent="0.55000000000000004">
      <c r="A2" s="7">
        <v>-0.2</v>
      </c>
      <c r="B2" s="8">
        <v>7</v>
      </c>
    </row>
    <row r="3" spans="1:2" x14ac:dyDescent="0.55000000000000004">
      <c r="A3" s="7">
        <v>-0.17499999999999999</v>
      </c>
      <c r="B3" s="8">
        <v>12</v>
      </c>
    </row>
    <row r="4" spans="1:2" x14ac:dyDescent="0.55000000000000004">
      <c r="A4" s="7">
        <v>-0.15</v>
      </c>
      <c r="B4" s="8">
        <v>6</v>
      </c>
    </row>
    <row r="5" spans="1:2" x14ac:dyDescent="0.55000000000000004">
      <c r="A5" s="7">
        <v>-0.125</v>
      </c>
      <c r="B5" s="8">
        <v>4</v>
      </c>
    </row>
    <row r="6" spans="1:2" x14ac:dyDescent="0.55000000000000004">
      <c r="A6" s="7">
        <v>-0.1</v>
      </c>
      <c r="B6" s="8">
        <v>0</v>
      </c>
    </row>
    <row r="7" spans="1:2" x14ac:dyDescent="0.55000000000000004">
      <c r="A7" s="7">
        <v>-7.4999999999999997E-2</v>
      </c>
      <c r="B7" s="8">
        <v>1</v>
      </c>
    </row>
    <row r="8" spans="1:2" x14ac:dyDescent="0.55000000000000004">
      <c r="A8" s="7">
        <v>-0.05</v>
      </c>
      <c r="B8" s="8">
        <v>0</v>
      </c>
    </row>
    <row r="9" spans="1:2" x14ac:dyDescent="0.55000000000000004">
      <c r="A9" s="7">
        <v>-2.5000000000000001E-2</v>
      </c>
      <c r="B9" s="8">
        <v>0</v>
      </c>
    </row>
    <row r="10" spans="1:2" x14ac:dyDescent="0.55000000000000004">
      <c r="A10" s="7">
        <v>0</v>
      </c>
      <c r="B10" s="8">
        <v>0</v>
      </c>
    </row>
    <row r="11" spans="1:2" ht="14.7" thickBot="1" x14ac:dyDescent="0.6">
      <c r="A11" s="9" t="s">
        <v>19</v>
      </c>
      <c r="B11" s="9">
        <v>0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tabSelected="1" topLeftCell="J7" zoomScale="93" zoomScaleNormal="55" workbookViewId="0">
      <selection activeCell="U18" sqref="U18"/>
    </sheetView>
  </sheetViews>
  <sheetFormatPr defaultRowHeight="14.4" x14ac:dyDescent="0.55000000000000004"/>
  <cols>
    <col min="15" max="18" width="10.3125" bestFit="1" customWidth="1"/>
    <col min="21" max="21" width="12.578125" bestFit="1" customWidth="1"/>
    <col min="27" max="27" width="12.5234375" bestFit="1" customWidth="1"/>
    <col min="28" max="29" width="10.3125" bestFit="1" customWidth="1"/>
  </cols>
  <sheetData>
    <row r="1" spans="1:29" x14ac:dyDescent="0.55000000000000004">
      <c r="C1" s="12" t="s">
        <v>0</v>
      </c>
      <c r="D1" s="12"/>
      <c r="E1" s="12"/>
      <c r="F1" s="12"/>
      <c r="G1" s="12"/>
      <c r="H1" s="12"/>
      <c r="I1" s="12"/>
      <c r="J1" s="12"/>
    </row>
    <row r="2" spans="1:29" ht="14.4" customHeight="1" x14ac:dyDescent="0.55000000000000004">
      <c r="A2" s="13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s="4" t="s">
        <v>22</v>
      </c>
      <c r="M2" s="4" t="s">
        <v>23</v>
      </c>
      <c r="N2" s="4"/>
      <c r="O2" s="4" t="s">
        <v>24</v>
      </c>
      <c r="P2" s="4" t="s">
        <v>25</v>
      </c>
      <c r="Q2" s="4" t="s">
        <v>26</v>
      </c>
      <c r="R2" s="4" t="s">
        <v>27</v>
      </c>
      <c r="S2" s="4"/>
      <c r="T2" s="4"/>
      <c r="U2" s="14" t="s">
        <v>2</v>
      </c>
      <c r="V2" s="14"/>
      <c r="W2" s="14"/>
      <c r="X2" s="14"/>
    </row>
    <row r="3" spans="1:29" x14ac:dyDescent="0.55000000000000004">
      <c r="A3" s="13"/>
      <c r="B3">
        <v>1</v>
      </c>
      <c r="C3">
        <v>1.048</v>
      </c>
      <c r="D3">
        <v>0.80500000000000005</v>
      </c>
      <c r="E3">
        <v>0.74350000000000005</v>
      </c>
      <c r="F3">
        <v>0.89600000000000002</v>
      </c>
      <c r="G3">
        <v>1.728</v>
      </c>
      <c r="H3">
        <v>1.8865000000000001</v>
      </c>
      <c r="I3">
        <v>1.0745</v>
      </c>
      <c r="J3">
        <v>1.2264999999999999</v>
      </c>
      <c r="L3">
        <f>O3-P3</f>
        <v>8.4499999999999909E-2</v>
      </c>
      <c r="M3">
        <f>Q3-R3</f>
        <v>-0.30449999999999988</v>
      </c>
      <c r="O3">
        <f>C3-H3</f>
        <v>-0.83850000000000002</v>
      </c>
      <c r="P3">
        <f>D3-G3</f>
        <v>-0.92299999999999993</v>
      </c>
      <c r="Q3">
        <f>E3-J3</f>
        <v>-0.48299999999999987</v>
      </c>
      <c r="R3">
        <f>F3-I3</f>
        <v>-0.17849999999999999</v>
      </c>
      <c r="U3" s="14"/>
      <c r="V3" s="14"/>
      <c r="W3" s="14"/>
      <c r="X3" s="14"/>
    </row>
    <row r="4" spans="1:29" x14ac:dyDescent="0.55000000000000004">
      <c r="A4" s="13"/>
      <c r="B4">
        <v>2</v>
      </c>
      <c r="C4">
        <v>1.05</v>
      </c>
      <c r="D4">
        <v>0.873</v>
      </c>
      <c r="E4">
        <v>0.96599999999999997</v>
      </c>
      <c r="F4">
        <v>0.9</v>
      </c>
      <c r="G4">
        <v>1.65</v>
      </c>
      <c r="H4">
        <v>1.78</v>
      </c>
      <c r="I4">
        <v>1.25</v>
      </c>
      <c r="J4">
        <v>1.24</v>
      </c>
      <c r="L4">
        <f t="shared" ref="L4:L6" si="0">O4-P4</f>
        <v>4.6999999999999931E-2</v>
      </c>
      <c r="M4">
        <f t="shared" ref="M4:M6" si="1">Q4-R4</f>
        <v>7.5999999999999956E-2</v>
      </c>
      <c r="O4">
        <f>C4-H4</f>
        <v>-0.73</v>
      </c>
      <c r="P4">
        <f>D4-G4</f>
        <v>-0.77699999999999991</v>
      </c>
      <c r="Q4">
        <f>E4-J4</f>
        <v>-0.27400000000000002</v>
      </c>
      <c r="R4">
        <f>F4-I4</f>
        <v>-0.35</v>
      </c>
      <c r="Z4" s="1" t="s">
        <v>9</v>
      </c>
    </row>
    <row r="5" spans="1:29" x14ac:dyDescent="0.55000000000000004">
      <c r="A5" s="13"/>
      <c r="B5">
        <v>3</v>
      </c>
      <c r="C5">
        <v>1.45</v>
      </c>
      <c r="D5">
        <v>1.1870000000000001</v>
      </c>
      <c r="E5">
        <v>0.86799999999999999</v>
      </c>
      <c r="F5">
        <v>0.94699999999999995</v>
      </c>
      <c r="G5">
        <v>1.27</v>
      </c>
      <c r="H5">
        <v>1.59</v>
      </c>
      <c r="I5">
        <v>0.93</v>
      </c>
      <c r="J5">
        <v>1.1499999999999999</v>
      </c>
      <c r="L5">
        <f t="shared" si="0"/>
        <v>-5.7000000000000162E-2</v>
      </c>
      <c r="M5">
        <f t="shared" si="1"/>
        <v>-0.29899999999999982</v>
      </c>
      <c r="O5">
        <f>C5-H5</f>
        <v>-0.14000000000000012</v>
      </c>
      <c r="P5">
        <f>D5-G5</f>
        <v>-8.2999999999999963E-2</v>
      </c>
      <c r="Q5">
        <f>E5-J5</f>
        <v>-0.28199999999999992</v>
      </c>
      <c r="R5">
        <f>F5-I5</f>
        <v>1.6999999999999904E-2</v>
      </c>
      <c r="U5" s="12" t="s">
        <v>3</v>
      </c>
      <c r="V5" s="12"/>
      <c r="W5" s="12"/>
      <c r="Y5" s="1">
        <v>3</v>
      </c>
      <c r="AA5" s="1">
        <v>4</v>
      </c>
    </row>
    <row r="6" spans="1:29" x14ac:dyDescent="0.55000000000000004">
      <c r="A6" s="13"/>
      <c r="B6" t="s">
        <v>28</v>
      </c>
      <c r="U6" s="11"/>
      <c r="V6" s="11"/>
      <c r="W6" s="11"/>
      <c r="Y6" s="11"/>
      <c r="AA6" s="11"/>
    </row>
    <row r="7" spans="1:29" x14ac:dyDescent="0.55000000000000004">
      <c r="A7" s="13"/>
      <c r="B7">
        <v>4</v>
      </c>
      <c r="C7">
        <v>0.79300000000000004</v>
      </c>
      <c r="D7">
        <v>0.752</v>
      </c>
      <c r="E7">
        <v>1.07</v>
      </c>
      <c r="F7">
        <v>1.28</v>
      </c>
      <c r="G7">
        <v>1.7</v>
      </c>
      <c r="H7">
        <v>2.2599999999999998</v>
      </c>
      <c r="I7">
        <v>0.64500000000000002</v>
      </c>
      <c r="J7">
        <v>1.1200000000000001</v>
      </c>
      <c r="L7">
        <f t="shared" ref="L7:L33" si="2">O7-P7</f>
        <v>-0.51899999999999968</v>
      </c>
      <c r="M7">
        <f t="shared" ref="M7:M33" si="3">Q7-R7</f>
        <v>-0.68500000000000005</v>
      </c>
      <c r="O7">
        <f t="shared" ref="O6:O33" si="4">C7-H7</f>
        <v>-1.4669999999999996</v>
      </c>
      <c r="P7">
        <f t="shared" ref="P6:P33" si="5">D7-G7</f>
        <v>-0.94799999999999995</v>
      </c>
      <c r="Q7">
        <f t="shared" ref="Q6:Q33" si="6">E7-J7</f>
        <v>-5.0000000000000044E-2</v>
      </c>
      <c r="R7">
        <f t="shared" ref="R6:R33" si="7">F7-I7</f>
        <v>0.63500000000000001</v>
      </c>
      <c r="U7" s="12" t="s">
        <v>4</v>
      </c>
      <c r="V7" s="12"/>
      <c r="W7" s="12"/>
      <c r="X7">
        <v>2</v>
      </c>
      <c r="Y7" s="12"/>
      <c r="Z7" s="12"/>
      <c r="AA7" s="12"/>
      <c r="AB7" s="3">
        <v>5</v>
      </c>
      <c r="AC7" t="s">
        <v>11</v>
      </c>
    </row>
    <row r="8" spans="1:29" x14ac:dyDescent="0.55000000000000004">
      <c r="A8" s="13"/>
      <c r="B8">
        <v>5</v>
      </c>
      <c r="C8">
        <v>1.07</v>
      </c>
      <c r="D8">
        <v>0.998</v>
      </c>
      <c r="E8">
        <v>1.42</v>
      </c>
      <c r="F8">
        <v>0.91</v>
      </c>
      <c r="G8">
        <v>1.63</v>
      </c>
      <c r="H8">
        <v>1.55</v>
      </c>
      <c r="I8">
        <v>1.01</v>
      </c>
      <c r="J8">
        <v>0.73799999999999999</v>
      </c>
      <c r="L8">
        <f t="shared" si="2"/>
        <v>0.15199999999999991</v>
      </c>
      <c r="M8">
        <f t="shared" si="3"/>
        <v>0.78199999999999992</v>
      </c>
      <c r="O8">
        <f t="shared" si="4"/>
        <v>-0.48</v>
      </c>
      <c r="P8">
        <f t="shared" si="5"/>
        <v>-0.6319999999999999</v>
      </c>
      <c r="Q8">
        <f t="shared" si="6"/>
        <v>0.68199999999999994</v>
      </c>
      <c r="R8">
        <f t="shared" si="7"/>
        <v>-9.9999999999999978E-2</v>
      </c>
      <c r="Y8" s="12"/>
      <c r="Z8" s="12"/>
      <c r="AA8" s="12"/>
    </row>
    <row r="9" spans="1:29" x14ac:dyDescent="0.55000000000000004">
      <c r="A9" s="13"/>
      <c r="B9">
        <v>6</v>
      </c>
      <c r="C9">
        <v>1.03</v>
      </c>
      <c r="D9">
        <v>0.871</v>
      </c>
      <c r="E9">
        <v>1.25</v>
      </c>
      <c r="F9">
        <v>1.0900000000000001</v>
      </c>
      <c r="G9">
        <v>1.59</v>
      </c>
      <c r="H9">
        <v>1.76</v>
      </c>
      <c r="I9">
        <v>0.91400000000000003</v>
      </c>
      <c r="J9">
        <v>0.89300000000000002</v>
      </c>
      <c r="L9">
        <f t="shared" si="2"/>
        <v>-1.0999999999999899E-2</v>
      </c>
      <c r="M9">
        <f t="shared" si="3"/>
        <v>0.18099999999999994</v>
      </c>
      <c r="O9">
        <f t="shared" si="4"/>
        <v>-0.73</v>
      </c>
      <c r="P9">
        <f t="shared" si="5"/>
        <v>-0.71900000000000008</v>
      </c>
      <c r="Q9">
        <f t="shared" si="6"/>
        <v>0.35699999999999998</v>
      </c>
      <c r="R9">
        <f t="shared" si="7"/>
        <v>0.17600000000000005</v>
      </c>
      <c r="W9" s="5" t="s">
        <v>7</v>
      </c>
      <c r="Y9" s="12"/>
      <c r="Z9" s="12"/>
      <c r="AA9" s="12"/>
      <c r="AC9" t="s">
        <v>10</v>
      </c>
    </row>
    <row r="10" spans="1:29" x14ac:dyDescent="0.55000000000000004">
      <c r="A10" s="13"/>
      <c r="B10">
        <v>7</v>
      </c>
      <c r="C10">
        <v>0.67100000000000004</v>
      </c>
      <c r="D10">
        <v>0.60499999999999998</v>
      </c>
      <c r="E10">
        <v>0.93700000000000006</v>
      </c>
      <c r="F10">
        <v>1.17</v>
      </c>
      <c r="G10">
        <v>1.79</v>
      </c>
      <c r="H10">
        <v>2.2400000000000002</v>
      </c>
      <c r="I10">
        <v>0.86299999999999999</v>
      </c>
      <c r="J10">
        <v>1.1399999999999999</v>
      </c>
      <c r="L10">
        <f t="shared" si="2"/>
        <v>-0.38400000000000012</v>
      </c>
      <c r="M10">
        <f t="shared" si="3"/>
        <v>-0.50999999999999979</v>
      </c>
      <c r="O10">
        <f t="shared" si="4"/>
        <v>-1.5690000000000002</v>
      </c>
      <c r="P10">
        <f t="shared" si="5"/>
        <v>-1.1850000000000001</v>
      </c>
      <c r="Q10">
        <f t="shared" si="6"/>
        <v>-0.20299999999999985</v>
      </c>
      <c r="R10">
        <f t="shared" si="7"/>
        <v>0.30699999999999994</v>
      </c>
      <c r="Y10" s="12"/>
      <c r="Z10" s="12"/>
      <c r="AA10" s="12"/>
    </row>
    <row r="11" spans="1:29" x14ac:dyDescent="0.55000000000000004">
      <c r="A11" s="13"/>
      <c r="B11">
        <v>8</v>
      </c>
      <c r="L11">
        <f t="shared" si="2"/>
        <v>0</v>
      </c>
      <c r="M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X11">
        <v>1</v>
      </c>
      <c r="Y11" s="12"/>
      <c r="Z11" s="12"/>
      <c r="AA11" s="12"/>
      <c r="AB11" s="3">
        <v>6</v>
      </c>
      <c r="AC11" t="s">
        <v>12</v>
      </c>
    </row>
    <row r="12" spans="1:29" x14ac:dyDescent="0.55000000000000004">
      <c r="A12" s="13"/>
      <c r="B12">
        <v>9</v>
      </c>
      <c r="L12">
        <f t="shared" si="2"/>
        <v>0</v>
      </c>
      <c r="M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Y12" s="2">
        <v>8</v>
      </c>
      <c r="AA12" s="1">
        <v>7</v>
      </c>
    </row>
    <row r="13" spans="1:29" x14ac:dyDescent="0.55000000000000004">
      <c r="A13" s="13"/>
      <c r="B13">
        <v>10</v>
      </c>
      <c r="L13">
        <f t="shared" si="2"/>
        <v>0</v>
      </c>
      <c r="M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Z13" s="1" t="s">
        <v>8</v>
      </c>
    </row>
    <row r="14" spans="1:29" x14ac:dyDescent="0.55000000000000004">
      <c r="A14" s="13"/>
      <c r="B14">
        <v>11</v>
      </c>
      <c r="L14">
        <f t="shared" si="2"/>
        <v>0</v>
      </c>
      <c r="M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Z14" t="s">
        <v>13</v>
      </c>
    </row>
    <row r="15" spans="1:29" x14ac:dyDescent="0.55000000000000004">
      <c r="A15" s="13"/>
      <c r="B15">
        <v>12</v>
      </c>
      <c r="L15">
        <f t="shared" si="2"/>
        <v>0</v>
      </c>
      <c r="M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AA15" t="s">
        <v>31</v>
      </c>
    </row>
    <row r="16" spans="1:29" x14ac:dyDescent="0.55000000000000004">
      <c r="A16" s="13"/>
      <c r="B16">
        <v>13</v>
      </c>
      <c r="L16">
        <f t="shared" si="2"/>
        <v>0</v>
      </c>
      <c r="M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U16" t="s">
        <v>29</v>
      </c>
      <c r="V16">
        <v>1</v>
      </c>
      <c r="W16">
        <v>2</v>
      </c>
      <c r="X16">
        <v>3</v>
      </c>
      <c r="Y16">
        <v>4</v>
      </c>
      <c r="Z16">
        <v>5</v>
      </c>
      <c r="AB16" t="s">
        <v>24</v>
      </c>
      <c r="AC16" t="s">
        <v>25</v>
      </c>
    </row>
    <row r="17" spans="1:29" x14ac:dyDescent="0.55000000000000004">
      <c r="A17" s="13"/>
      <c r="B17">
        <v>14</v>
      </c>
      <c r="L17">
        <f t="shared" si="2"/>
        <v>0</v>
      </c>
      <c r="M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U17" s="15">
        <v>43924</v>
      </c>
      <c r="V17">
        <v>1.24</v>
      </c>
      <c r="W17">
        <v>1.22</v>
      </c>
      <c r="X17">
        <v>1.03</v>
      </c>
      <c r="Y17">
        <v>1.5</v>
      </c>
      <c r="Z17">
        <v>1.33</v>
      </c>
      <c r="AB17">
        <f>(V17 + W17)/2 - Y17</f>
        <v>-0.27</v>
      </c>
      <c r="AC17">
        <f t="shared" ref="AC17:AC32" si="8">X17-Z17</f>
        <v>-0.30000000000000004</v>
      </c>
    </row>
    <row r="18" spans="1:29" x14ac:dyDescent="0.55000000000000004">
      <c r="A18" s="13"/>
      <c r="B18">
        <v>15</v>
      </c>
      <c r="L18">
        <f t="shared" si="2"/>
        <v>0</v>
      </c>
      <c r="M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V18">
        <v>1.1599999999999999</v>
      </c>
      <c r="W18">
        <v>1.32</v>
      </c>
      <c r="X18">
        <v>0.95</v>
      </c>
      <c r="Y18">
        <v>1.52</v>
      </c>
      <c r="Z18">
        <v>1.32</v>
      </c>
      <c r="AB18">
        <f t="shared" ref="AB18:AC32" si="9">(V18 + W18)/2 - Y18</f>
        <v>-0.28000000000000003</v>
      </c>
      <c r="AC18">
        <f t="shared" si="8"/>
        <v>-0.37000000000000011</v>
      </c>
    </row>
    <row r="19" spans="1:29" x14ac:dyDescent="0.55000000000000004">
      <c r="A19" s="13"/>
      <c r="B19">
        <v>16</v>
      </c>
      <c r="L19">
        <f t="shared" si="2"/>
        <v>0</v>
      </c>
      <c r="M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V19">
        <v>1.36</v>
      </c>
      <c r="W19">
        <v>1.32</v>
      </c>
      <c r="X19">
        <v>0.96</v>
      </c>
      <c r="Y19">
        <v>1.35</v>
      </c>
      <c r="Z19">
        <v>1.37</v>
      </c>
      <c r="AB19">
        <f t="shared" si="9"/>
        <v>-1.0000000000000009E-2</v>
      </c>
      <c r="AC19">
        <f t="shared" si="8"/>
        <v>-0.41000000000000014</v>
      </c>
    </row>
    <row r="20" spans="1:29" x14ac:dyDescent="0.55000000000000004">
      <c r="A20" s="13"/>
      <c r="B20">
        <v>17</v>
      </c>
      <c r="L20">
        <f t="shared" si="2"/>
        <v>0</v>
      </c>
      <c r="M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V20">
        <v>1.38</v>
      </c>
      <c r="W20">
        <v>1.33</v>
      </c>
      <c r="X20">
        <v>1</v>
      </c>
      <c r="Y20">
        <v>1.35</v>
      </c>
      <c r="Z20">
        <v>1.36</v>
      </c>
      <c r="AB20">
        <f t="shared" si="9"/>
        <v>4.9999999999998934E-3</v>
      </c>
      <c r="AC20">
        <f t="shared" si="8"/>
        <v>-0.3600000000000001</v>
      </c>
    </row>
    <row r="21" spans="1:29" x14ac:dyDescent="0.55000000000000004">
      <c r="A21" s="13"/>
      <c r="B21">
        <v>18</v>
      </c>
      <c r="L21">
        <f t="shared" si="2"/>
        <v>0</v>
      </c>
      <c r="M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V21">
        <v>1.42</v>
      </c>
      <c r="W21">
        <v>1.36</v>
      </c>
      <c r="X21">
        <v>1.01</v>
      </c>
      <c r="Y21">
        <v>1.3</v>
      </c>
      <c r="Z21">
        <v>1.3</v>
      </c>
      <c r="AA21">
        <v>13.25</v>
      </c>
      <c r="AB21">
        <f>(V21 +W21)/2 -X23</f>
        <v>0.3660000000000001</v>
      </c>
      <c r="AC21">
        <f t="shared" si="8"/>
        <v>-0.29000000000000004</v>
      </c>
    </row>
    <row r="22" spans="1:29" x14ac:dyDescent="0.55000000000000004">
      <c r="A22" s="13"/>
      <c r="B22">
        <v>19</v>
      </c>
      <c r="L22">
        <f t="shared" si="2"/>
        <v>0</v>
      </c>
      <c r="M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AB22">
        <f>(V21 + W21)/2 - Y21</f>
        <v>9.000000000000008E-2</v>
      </c>
      <c r="AC22">
        <f>X21-Z21</f>
        <v>-0.29000000000000004</v>
      </c>
    </row>
    <row r="23" spans="1:29" x14ac:dyDescent="0.55000000000000004">
      <c r="A23" s="13"/>
      <c r="B23">
        <v>20</v>
      </c>
      <c r="L23">
        <f t="shared" si="2"/>
        <v>0</v>
      </c>
      <c r="M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V23">
        <v>1.4390000000000001</v>
      </c>
      <c r="W23">
        <v>1.367</v>
      </c>
      <c r="X23">
        <v>1.024</v>
      </c>
      <c r="Y23">
        <v>1.2929999999999999</v>
      </c>
      <c r="Z23">
        <v>1.3049999999999999</v>
      </c>
      <c r="AA23">
        <v>13</v>
      </c>
      <c r="AB23">
        <f t="shared" si="9"/>
        <v>0.1100000000000001</v>
      </c>
      <c r="AC23">
        <f t="shared" si="8"/>
        <v>-0.28099999999999992</v>
      </c>
    </row>
    <row r="24" spans="1:29" x14ac:dyDescent="0.55000000000000004">
      <c r="A24" s="13"/>
      <c r="B24">
        <v>21</v>
      </c>
      <c r="L24">
        <f t="shared" si="2"/>
        <v>0</v>
      </c>
      <c r="M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V24">
        <v>1.375</v>
      </c>
      <c r="W24">
        <v>1.3129999999999999</v>
      </c>
      <c r="X24">
        <v>1.0089999999999999</v>
      </c>
      <c r="Y24">
        <v>1.337</v>
      </c>
      <c r="Z24">
        <v>1.321</v>
      </c>
      <c r="AA24">
        <v>13.8</v>
      </c>
      <c r="AB24">
        <f t="shared" si="9"/>
        <v>6.9999999999998952E-3</v>
      </c>
      <c r="AC24">
        <f t="shared" si="8"/>
        <v>-0.31200000000000006</v>
      </c>
    </row>
    <row r="25" spans="1:29" x14ac:dyDescent="0.55000000000000004">
      <c r="A25" s="13"/>
      <c r="B25">
        <v>22</v>
      </c>
      <c r="L25">
        <f t="shared" si="2"/>
        <v>0</v>
      </c>
      <c r="M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V25">
        <v>1.397</v>
      </c>
      <c r="W25">
        <v>1.369</v>
      </c>
      <c r="X25">
        <v>1.0069999999999999</v>
      </c>
      <c r="Y25">
        <v>1.3160000000000001</v>
      </c>
      <c r="Z25">
        <v>1.302</v>
      </c>
      <c r="AA25">
        <v>11.7</v>
      </c>
      <c r="AB25">
        <f t="shared" si="9"/>
        <v>6.6999999999999948E-2</v>
      </c>
      <c r="AC25">
        <f t="shared" si="8"/>
        <v>-0.29500000000000015</v>
      </c>
    </row>
    <row r="26" spans="1:29" x14ac:dyDescent="0.55000000000000004">
      <c r="A26" s="13"/>
      <c r="B26">
        <v>23</v>
      </c>
      <c r="L26">
        <f t="shared" si="2"/>
        <v>0</v>
      </c>
      <c r="M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V26">
        <v>1.4319999999999999</v>
      </c>
      <c r="W26">
        <v>1.3540000000000001</v>
      </c>
      <c r="X26">
        <v>1.004</v>
      </c>
      <c r="Y26">
        <v>1.2709999999999999</v>
      </c>
      <c r="Z26">
        <v>1.335</v>
      </c>
      <c r="AA26">
        <v>11</v>
      </c>
      <c r="AB26">
        <f t="shared" si="9"/>
        <v>0.12200000000000011</v>
      </c>
      <c r="AC26">
        <f t="shared" si="8"/>
        <v>-0.33099999999999996</v>
      </c>
    </row>
    <row r="27" spans="1:29" x14ac:dyDescent="0.55000000000000004">
      <c r="A27" s="13"/>
      <c r="B27">
        <v>24</v>
      </c>
      <c r="L27">
        <f t="shared" si="2"/>
        <v>0</v>
      </c>
      <c r="M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V27">
        <v>1.4530000000000001</v>
      </c>
      <c r="W27">
        <v>1.3759999999999999</v>
      </c>
      <c r="X27">
        <v>0.999</v>
      </c>
      <c r="Y27">
        <v>1.2669999999999999</v>
      </c>
      <c r="Z27">
        <v>1.3340000000000001</v>
      </c>
      <c r="AA27">
        <v>12</v>
      </c>
      <c r="AB27">
        <f t="shared" si="9"/>
        <v>0.14749999999999996</v>
      </c>
      <c r="AC27">
        <f t="shared" si="8"/>
        <v>-0.33500000000000008</v>
      </c>
    </row>
    <row r="28" spans="1:29" x14ac:dyDescent="0.55000000000000004">
      <c r="A28" s="13"/>
      <c r="B28">
        <v>25</v>
      </c>
      <c r="L28">
        <f t="shared" si="2"/>
        <v>0</v>
      </c>
      <c r="M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AB28">
        <f t="shared" si="9"/>
        <v>0</v>
      </c>
      <c r="AC28">
        <f t="shared" si="8"/>
        <v>0</v>
      </c>
    </row>
    <row r="29" spans="1:29" x14ac:dyDescent="0.55000000000000004">
      <c r="A29" s="13"/>
      <c r="B29">
        <v>26</v>
      </c>
      <c r="L29">
        <f t="shared" si="2"/>
        <v>0</v>
      </c>
      <c r="M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AB29">
        <f t="shared" si="9"/>
        <v>0</v>
      </c>
      <c r="AC29">
        <f t="shared" si="8"/>
        <v>0</v>
      </c>
    </row>
    <row r="30" spans="1:29" x14ac:dyDescent="0.55000000000000004">
      <c r="A30" s="13"/>
      <c r="B30">
        <v>27</v>
      </c>
      <c r="L30">
        <f t="shared" si="2"/>
        <v>0</v>
      </c>
      <c r="M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AB30">
        <f t="shared" si="9"/>
        <v>0</v>
      </c>
      <c r="AC30">
        <f t="shared" si="8"/>
        <v>0</v>
      </c>
    </row>
    <row r="31" spans="1:29" x14ac:dyDescent="0.55000000000000004">
      <c r="A31" s="13"/>
      <c r="B31">
        <v>28</v>
      </c>
      <c r="L31">
        <f t="shared" si="2"/>
        <v>0</v>
      </c>
      <c r="M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AB31">
        <f t="shared" si="9"/>
        <v>0</v>
      </c>
      <c r="AC31">
        <f t="shared" si="8"/>
        <v>0</v>
      </c>
    </row>
    <row r="32" spans="1:29" x14ac:dyDescent="0.55000000000000004">
      <c r="A32" s="13"/>
      <c r="B32">
        <v>29</v>
      </c>
      <c r="L32">
        <f t="shared" si="2"/>
        <v>0</v>
      </c>
      <c r="M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AB32">
        <f t="shared" si="9"/>
        <v>0</v>
      </c>
      <c r="AC32">
        <f t="shared" si="8"/>
        <v>0</v>
      </c>
    </row>
    <row r="33" spans="1:26" x14ac:dyDescent="0.55000000000000004">
      <c r="A33" s="13"/>
      <c r="B33">
        <v>30</v>
      </c>
      <c r="L33">
        <f t="shared" si="2"/>
        <v>0</v>
      </c>
      <c r="M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</row>
    <row r="35" spans="1:26" x14ac:dyDescent="0.55000000000000004">
      <c r="B35" s="1" t="s">
        <v>5</v>
      </c>
      <c r="C35">
        <f>_xlfn.STDEV.S(C3:C33)</f>
        <v>0.2457647927050027</v>
      </c>
      <c r="D35">
        <f t="shared" ref="D35:J35" si="10">_xlfn.STDEV.S(D3:D33)</f>
        <v>0.18495803899932534</v>
      </c>
      <c r="E35">
        <f t="shared" si="10"/>
        <v>0.2319800124805502</v>
      </c>
      <c r="F35">
        <f t="shared" si="10"/>
        <v>0.15373338082847382</v>
      </c>
      <c r="G35">
        <f t="shared" si="10"/>
        <v>0.16897618879875465</v>
      </c>
      <c r="H35">
        <f t="shared" si="10"/>
        <v>0.28583018185129239</v>
      </c>
      <c r="I35">
        <f t="shared" si="10"/>
        <v>0.18761659866663694</v>
      </c>
      <c r="J35">
        <f t="shared" si="10"/>
        <v>0.18650357458594177</v>
      </c>
      <c r="P35" s="6"/>
      <c r="Q35" s="1"/>
      <c r="R35" s="1"/>
      <c r="S35" s="1"/>
      <c r="T35" s="1"/>
    </row>
    <row r="36" spans="1:26" x14ac:dyDescent="0.55000000000000004">
      <c r="B36" s="1" t="s">
        <v>6</v>
      </c>
      <c r="C36">
        <f>AVERAGE(C3:C33)</f>
        <v>1.0160000000000002</v>
      </c>
      <c r="D36">
        <f t="shared" ref="D36:J36" si="11">AVERAGE(D3:D33)</f>
        <v>0.87014285714285733</v>
      </c>
      <c r="E36">
        <f t="shared" si="11"/>
        <v>1.036357142857143</v>
      </c>
      <c r="F36">
        <f t="shared" si="11"/>
        <v>1.0275714285714286</v>
      </c>
      <c r="G36">
        <f t="shared" si="11"/>
        <v>1.6225714285714286</v>
      </c>
      <c r="H36">
        <f t="shared" si="11"/>
        <v>1.866642857142857</v>
      </c>
      <c r="I36">
        <f t="shared" si="11"/>
        <v>0.95521428571428579</v>
      </c>
      <c r="J36">
        <f t="shared" si="11"/>
        <v>1.0724999999999998</v>
      </c>
      <c r="P36" s="6"/>
      <c r="Q36" s="1"/>
      <c r="R36" s="1"/>
      <c r="S36" s="1"/>
      <c r="T36" s="1"/>
    </row>
    <row r="37" spans="1:26" x14ac:dyDescent="0.55000000000000004">
      <c r="B37" s="1"/>
    </row>
    <row r="38" spans="1:26" ht="43.2" x14ac:dyDescent="0.55000000000000004">
      <c r="B38" s="6" t="s">
        <v>14</v>
      </c>
      <c r="C38" s="12">
        <f>C36-D36</f>
        <v>0.14585714285714291</v>
      </c>
      <c r="D38" s="12"/>
      <c r="E38" s="12">
        <f>E36-F36</f>
        <v>8.7857142857143966E-3</v>
      </c>
      <c r="F38" s="12"/>
      <c r="G38" s="12">
        <f>G36-H36</f>
        <v>-0.24407142857142849</v>
      </c>
      <c r="H38" s="12"/>
      <c r="I38" s="12">
        <f>I36-J36</f>
        <v>-0.11728571428571399</v>
      </c>
      <c r="J38" s="12"/>
      <c r="V38" t="s">
        <v>30</v>
      </c>
    </row>
    <row r="39" spans="1:26" x14ac:dyDescent="0.55000000000000004">
      <c r="B39" s="6"/>
      <c r="C39" s="12"/>
      <c r="D39" s="12"/>
      <c r="V39">
        <v>0.95</v>
      </c>
      <c r="W39">
        <v>0.87</v>
      </c>
      <c r="X39">
        <v>1.18</v>
      </c>
      <c r="Y39">
        <v>1.97</v>
      </c>
      <c r="Z39">
        <v>1.28</v>
      </c>
    </row>
    <row r="40" spans="1:26" x14ac:dyDescent="0.55000000000000004">
      <c r="C40" s="14" t="s">
        <v>17</v>
      </c>
      <c r="D40" s="14"/>
      <c r="E40" s="14"/>
      <c r="F40" s="14"/>
      <c r="G40" s="14"/>
      <c r="H40" s="14"/>
      <c r="I40" s="14"/>
      <c r="J40" s="14"/>
      <c r="V40">
        <v>1.39</v>
      </c>
      <c r="W40">
        <v>1.27</v>
      </c>
      <c r="X40">
        <v>1.1000000000000001</v>
      </c>
      <c r="Y40">
        <v>1.37</v>
      </c>
      <c r="Z40">
        <v>1.17</v>
      </c>
    </row>
    <row r="41" spans="1:26" x14ac:dyDescent="0.55000000000000004">
      <c r="C41">
        <f>C3-C$36</f>
        <v>3.1999999999999806E-2</v>
      </c>
      <c r="D41">
        <f t="shared" ref="D41:F41" si="12">D3-D$36</f>
        <v>-6.514285714285728E-2</v>
      </c>
      <c r="E41">
        <f t="shared" si="12"/>
        <v>-0.29285714285714293</v>
      </c>
      <c r="F41">
        <f t="shared" si="12"/>
        <v>-0.13157142857142856</v>
      </c>
      <c r="G41">
        <f>G3-1</f>
        <v>0.72799999999999998</v>
      </c>
      <c r="H41">
        <f t="shared" ref="H41:J41" si="13">H3-1</f>
        <v>0.88650000000000007</v>
      </c>
      <c r="I41">
        <f t="shared" si="13"/>
        <v>7.4500000000000011E-2</v>
      </c>
      <c r="J41">
        <f t="shared" si="13"/>
        <v>0.22649999999999992</v>
      </c>
      <c r="L41">
        <f>AVERAGE(G41:H41)</f>
        <v>0.80725000000000002</v>
      </c>
      <c r="M41">
        <f t="shared" ref="M41:M69" si="14">AVERAGE(I41:J41)</f>
        <v>0.15049999999999997</v>
      </c>
      <c r="V41">
        <v>1.1399999999999999</v>
      </c>
      <c r="W41">
        <v>1.27</v>
      </c>
      <c r="X41">
        <v>1.04</v>
      </c>
      <c r="Y41">
        <v>1.49</v>
      </c>
      <c r="Z41">
        <v>1.3</v>
      </c>
    </row>
    <row r="42" spans="1:26" x14ac:dyDescent="0.55000000000000004">
      <c r="C42">
        <f>C4-C$36</f>
        <v>3.3999999999999808E-2</v>
      </c>
      <c r="D42">
        <f>D4-D$36</f>
        <v>2.8571428571426694E-3</v>
      </c>
      <c r="E42">
        <f>E4-E$36</f>
        <v>-7.0357142857143007E-2</v>
      </c>
      <c r="F42">
        <f>F4-F$36</f>
        <v>-0.12757142857142856</v>
      </c>
      <c r="G42">
        <f>G4-1</f>
        <v>0.64999999999999991</v>
      </c>
      <c r="H42">
        <f>H4-1</f>
        <v>0.78</v>
      </c>
      <c r="I42">
        <f>I4-1</f>
        <v>0.25</v>
      </c>
      <c r="J42">
        <f>J4-1</f>
        <v>0.24</v>
      </c>
      <c r="L42">
        <f t="shared" ref="L42:L70" si="15">AVERAGE(G42:H42)</f>
        <v>0.71499999999999997</v>
      </c>
      <c r="M42">
        <f t="shared" si="14"/>
        <v>0.245</v>
      </c>
      <c r="V42">
        <v>1.1299999999999999</v>
      </c>
      <c r="W42">
        <v>1.25</v>
      </c>
      <c r="X42">
        <v>0.99199999999999999</v>
      </c>
      <c r="Y42">
        <v>1.51</v>
      </c>
      <c r="Z42">
        <v>1.31</v>
      </c>
    </row>
    <row r="43" spans="1:26" x14ac:dyDescent="0.55000000000000004">
      <c r="C43">
        <f>C5-C$36</f>
        <v>0.43399999999999972</v>
      </c>
      <c r="D43">
        <f>D5-D$36</f>
        <v>0.31685714285714273</v>
      </c>
      <c r="E43">
        <f>E5-E$36</f>
        <v>-0.16835714285714298</v>
      </c>
      <c r="F43">
        <f>F5-F$36</f>
        <v>-8.0571428571428627E-2</v>
      </c>
      <c r="G43">
        <f>G5-1</f>
        <v>0.27</v>
      </c>
      <c r="H43">
        <f>H5-1</f>
        <v>0.59000000000000008</v>
      </c>
      <c r="I43">
        <f>I5-1</f>
        <v>-6.9999999999999951E-2</v>
      </c>
      <c r="J43">
        <f>J5-1</f>
        <v>0.14999999999999991</v>
      </c>
      <c r="L43">
        <f t="shared" si="15"/>
        <v>0.43000000000000005</v>
      </c>
      <c r="M43">
        <f t="shared" si="14"/>
        <v>3.999999999999998E-2</v>
      </c>
    </row>
    <row r="44" spans="1:26" x14ac:dyDescent="0.55000000000000004">
      <c r="C44">
        <f>C7-C$36</f>
        <v>-0.2230000000000002</v>
      </c>
      <c r="D44">
        <f>D7-D$36</f>
        <v>-0.11814285714285733</v>
      </c>
      <c r="E44">
        <f>E7-E$36</f>
        <v>3.3642857142857086E-2</v>
      </c>
      <c r="F44">
        <f>F7-F$36</f>
        <v>0.25242857142857145</v>
      </c>
      <c r="G44">
        <f t="shared" ref="G44:J70" si="16">G7-1</f>
        <v>0.7</v>
      </c>
      <c r="H44">
        <f t="shared" si="16"/>
        <v>1.2599999999999998</v>
      </c>
      <c r="I44">
        <f t="shared" si="16"/>
        <v>-0.35499999999999998</v>
      </c>
      <c r="J44">
        <f t="shared" si="16"/>
        <v>0.12000000000000011</v>
      </c>
      <c r="L44">
        <f t="shared" si="15"/>
        <v>0.97999999999999987</v>
      </c>
      <c r="M44">
        <f t="shared" si="14"/>
        <v>-0.11749999999999994</v>
      </c>
    </row>
    <row r="45" spans="1:26" x14ac:dyDescent="0.55000000000000004">
      <c r="C45">
        <f>C8-C$36</f>
        <v>5.3999999999999826E-2</v>
      </c>
      <c r="D45">
        <f>D8-D$36</f>
        <v>0.12785714285714267</v>
      </c>
      <c r="E45">
        <f>E8-E$36</f>
        <v>0.38364285714285695</v>
      </c>
      <c r="F45">
        <f>F8-F$36</f>
        <v>-0.11757142857142855</v>
      </c>
      <c r="G45">
        <f t="shared" si="16"/>
        <v>0.62999999999999989</v>
      </c>
      <c r="H45">
        <f t="shared" si="16"/>
        <v>0.55000000000000004</v>
      </c>
      <c r="I45">
        <f t="shared" si="16"/>
        <v>1.0000000000000009E-2</v>
      </c>
      <c r="J45">
        <f t="shared" si="16"/>
        <v>-0.26200000000000001</v>
      </c>
      <c r="L45">
        <f t="shared" si="15"/>
        <v>0.59</v>
      </c>
      <c r="M45">
        <f t="shared" si="14"/>
        <v>-0.126</v>
      </c>
    </row>
    <row r="46" spans="1:26" x14ac:dyDescent="0.55000000000000004">
      <c r="C46">
        <f>C9-C$36</f>
        <v>1.399999999999979E-2</v>
      </c>
      <c r="D46">
        <f>D9-D$36</f>
        <v>8.5714285714266758E-4</v>
      </c>
      <c r="E46">
        <f>E9-E$36</f>
        <v>0.21364285714285702</v>
      </c>
      <c r="F46">
        <f>F9-F$36</f>
        <v>6.24285714285715E-2</v>
      </c>
      <c r="G46">
        <f t="shared" si="16"/>
        <v>0.59000000000000008</v>
      </c>
      <c r="H46">
        <f t="shared" si="16"/>
        <v>0.76</v>
      </c>
      <c r="I46">
        <f t="shared" si="16"/>
        <v>-8.5999999999999965E-2</v>
      </c>
      <c r="J46">
        <f t="shared" si="16"/>
        <v>-0.10699999999999998</v>
      </c>
      <c r="L46">
        <f t="shared" si="15"/>
        <v>0.67500000000000004</v>
      </c>
      <c r="M46">
        <f t="shared" si="14"/>
        <v>-9.6499999999999975E-2</v>
      </c>
    </row>
    <row r="47" spans="1:26" x14ac:dyDescent="0.55000000000000004">
      <c r="C47">
        <f>C10-C$36</f>
        <v>-0.3450000000000002</v>
      </c>
      <c r="D47">
        <f>D10-D$36</f>
        <v>-0.26514285714285735</v>
      </c>
      <c r="E47">
        <f>E10-E$36</f>
        <v>-9.9357142857142922E-2</v>
      </c>
      <c r="F47">
        <f>F10-F$36</f>
        <v>0.14242857142857135</v>
      </c>
      <c r="G47">
        <f t="shared" si="16"/>
        <v>0.79</v>
      </c>
      <c r="H47">
        <f t="shared" si="16"/>
        <v>1.2400000000000002</v>
      </c>
      <c r="I47">
        <f t="shared" si="16"/>
        <v>-0.13700000000000001</v>
      </c>
      <c r="J47">
        <f t="shared" si="16"/>
        <v>0.1399999999999999</v>
      </c>
      <c r="L47">
        <f t="shared" si="15"/>
        <v>1.0150000000000001</v>
      </c>
      <c r="M47">
        <f t="shared" si="14"/>
        <v>1.4999999999999458E-3</v>
      </c>
    </row>
    <row r="48" spans="1:26" x14ac:dyDescent="0.55000000000000004">
      <c r="C48">
        <f>C11-C$36</f>
        <v>-1.0160000000000002</v>
      </c>
      <c r="D48">
        <f>D11-D$36</f>
        <v>-0.87014285714285733</v>
      </c>
      <c r="E48">
        <f>E11-E$36</f>
        <v>-1.036357142857143</v>
      </c>
      <c r="F48">
        <f>F11-F$36</f>
        <v>-1.0275714285714286</v>
      </c>
      <c r="G48">
        <f t="shared" si="16"/>
        <v>-1</v>
      </c>
      <c r="H48">
        <f t="shared" si="16"/>
        <v>-1</v>
      </c>
      <c r="I48">
        <f t="shared" si="16"/>
        <v>-1</v>
      </c>
      <c r="J48">
        <f t="shared" si="16"/>
        <v>-1</v>
      </c>
      <c r="L48">
        <f t="shared" si="15"/>
        <v>-1</v>
      </c>
      <c r="M48">
        <f t="shared" si="14"/>
        <v>-1</v>
      </c>
    </row>
    <row r="49" spans="3:13" x14ac:dyDescent="0.55000000000000004">
      <c r="C49">
        <f>C12-C$36</f>
        <v>-1.0160000000000002</v>
      </c>
      <c r="D49">
        <f>D12-D$36</f>
        <v>-0.87014285714285733</v>
      </c>
      <c r="E49">
        <f>E12-E$36</f>
        <v>-1.036357142857143</v>
      </c>
      <c r="F49">
        <f>F12-F$36</f>
        <v>-1.0275714285714286</v>
      </c>
      <c r="G49">
        <f t="shared" si="16"/>
        <v>-1</v>
      </c>
      <c r="H49">
        <f t="shared" si="16"/>
        <v>-1</v>
      </c>
      <c r="I49">
        <f t="shared" si="16"/>
        <v>-1</v>
      </c>
      <c r="J49">
        <f t="shared" si="16"/>
        <v>-1</v>
      </c>
      <c r="L49">
        <f t="shared" si="15"/>
        <v>-1</v>
      </c>
      <c r="M49">
        <f t="shared" si="14"/>
        <v>-1</v>
      </c>
    </row>
    <row r="50" spans="3:13" x14ac:dyDescent="0.55000000000000004">
      <c r="C50">
        <f>C13-C$36</f>
        <v>-1.0160000000000002</v>
      </c>
      <c r="D50">
        <f>D13-D$36</f>
        <v>-0.87014285714285733</v>
      </c>
      <c r="E50">
        <f>E13-E$36</f>
        <v>-1.036357142857143</v>
      </c>
      <c r="F50">
        <f>F13-F$36</f>
        <v>-1.0275714285714286</v>
      </c>
      <c r="G50">
        <f t="shared" si="16"/>
        <v>-1</v>
      </c>
      <c r="H50">
        <f t="shared" si="16"/>
        <v>-1</v>
      </c>
      <c r="I50">
        <f t="shared" si="16"/>
        <v>-1</v>
      </c>
      <c r="J50">
        <f t="shared" si="16"/>
        <v>-1</v>
      </c>
      <c r="L50">
        <f t="shared" si="15"/>
        <v>-1</v>
      </c>
      <c r="M50">
        <f t="shared" si="14"/>
        <v>-1</v>
      </c>
    </row>
    <row r="51" spans="3:13" x14ac:dyDescent="0.55000000000000004">
      <c r="C51">
        <f>C14-C$36</f>
        <v>-1.0160000000000002</v>
      </c>
      <c r="D51">
        <f>D14-D$36</f>
        <v>-0.87014285714285733</v>
      </c>
      <c r="E51">
        <f>E14-E$36</f>
        <v>-1.036357142857143</v>
      </c>
      <c r="F51">
        <f>F14-F$36</f>
        <v>-1.0275714285714286</v>
      </c>
      <c r="G51">
        <f t="shared" si="16"/>
        <v>-1</v>
      </c>
      <c r="H51">
        <f t="shared" si="16"/>
        <v>-1</v>
      </c>
      <c r="I51">
        <f t="shared" si="16"/>
        <v>-1</v>
      </c>
      <c r="J51">
        <f t="shared" si="16"/>
        <v>-1</v>
      </c>
      <c r="L51">
        <f t="shared" si="15"/>
        <v>-1</v>
      </c>
      <c r="M51">
        <f t="shared" si="14"/>
        <v>-1</v>
      </c>
    </row>
    <row r="52" spans="3:13" x14ac:dyDescent="0.55000000000000004">
      <c r="C52">
        <f>C15-C$36</f>
        <v>-1.0160000000000002</v>
      </c>
      <c r="D52">
        <f>D15-D$36</f>
        <v>-0.87014285714285733</v>
      </c>
      <c r="E52">
        <f>E15-E$36</f>
        <v>-1.036357142857143</v>
      </c>
      <c r="F52">
        <f>F15-F$36</f>
        <v>-1.0275714285714286</v>
      </c>
      <c r="G52">
        <f t="shared" si="16"/>
        <v>-1</v>
      </c>
      <c r="H52">
        <f t="shared" si="16"/>
        <v>-1</v>
      </c>
      <c r="I52">
        <f t="shared" si="16"/>
        <v>-1</v>
      </c>
      <c r="J52">
        <f t="shared" si="16"/>
        <v>-1</v>
      </c>
      <c r="L52">
        <f t="shared" si="15"/>
        <v>-1</v>
      </c>
      <c r="M52">
        <f t="shared" si="14"/>
        <v>-1</v>
      </c>
    </row>
    <row r="53" spans="3:13" x14ac:dyDescent="0.55000000000000004">
      <c r="C53">
        <f>C16-C$36</f>
        <v>-1.0160000000000002</v>
      </c>
      <c r="D53">
        <f>D16-D$36</f>
        <v>-0.87014285714285733</v>
      </c>
      <c r="E53">
        <f>E16-E$36</f>
        <v>-1.036357142857143</v>
      </c>
      <c r="F53">
        <f>F16-F$36</f>
        <v>-1.0275714285714286</v>
      </c>
      <c r="G53">
        <f t="shared" si="16"/>
        <v>-1</v>
      </c>
      <c r="H53">
        <f t="shared" si="16"/>
        <v>-1</v>
      </c>
      <c r="I53">
        <f t="shared" si="16"/>
        <v>-1</v>
      </c>
      <c r="J53">
        <f t="shared" si="16"/>
        <v>-1</v>
      </c>
      <c r="L53">
        <f t="shared" si="15"/>
        <v>-1</v>
      </c>
      <c r="M53">
        <f t="shared" si="14"/>
        <v>-1</v>
      </c>
    </row>
    <row r="54" spans="3:13" x14ac:dyDescent="0.55000000000000004">
      <c r="C54">
        <f>C17-C$36</f>
        <v>-1.0160000000000002</v>
      </c>
      <c r="D54">
        <f>D17-D$36</f>
        <v>-0.87014285714285733</v>
      </c>
      <c r="E54">
        <f>E17-E$36</f>
        <v>-1.036357142857143</v>
      </c>
      <c r="F54">
        <f>F17-F$36</f>
        <v>-1.0275714285714286</v>
      </c>
      <c r="G54">
        <f t="shared" si="16"/>
        <v>-1</v>
      </c>
      <c r="H54">
        <f t="shared" si="16"/>
        <v>-1</v>
      </c>
      <c r="I54">
        <f t="shared" si="16"/>
        <v>-1</v>
      </c>
      <c r="J54">
        <f t="shared" si="16"/>
        <v>-1</v>
      </c>
      <c r="L54">
        <f t="shared" si="15"/>
        <v>-1</v>
      </c>
      <c r="M54">
        <f t="shared" si="14"/>
        <v>-1</v>
      </c>
    </row>
    <row r="55" spans="3:13" x14ac:dyDescent="0.55000000000000004">
      <c r="C55">
        <f>C18-C$36</f>
        <v>-1.0160000000000002</v>
      </c>
      <c r="D55">
        <f>D18-D$36</f>
        <v>-0.87014285714285733</v>
      </c>
      <c r="E55">
        <f>E18-E$36</f>
        <v>-1.036357142857143</v>
      </c>
      <c r="F55">
        <f>F18-F$36</f>
        <v>-1.0275714285714286</v>
      </c>
      <c r="G55">
        <f t="shared" si="16"/>
        <v>-1</v>
      </c>
      <c r="H55">
        <f t="shared" si="16"/>
        <v>-1</v>
      </c>
      <c r="I55">
        <f t="shared" si="16"/>
        <v>-1</v>
      </c>
      <c r="J55">
        <f t="shared" si="16"/>
        <v>-1</v>
      </c>
      <c r="L55">
        <f t="shared" si="15"/>
        <v>-1</v>
      </c>
      <c r="M55">
        <f t="shared" si="14"/>
        <v>-1</v>
      </c>
    </row>
    <row r="56" spans="3:13" x14ac:dyDescent="0.55000000000000004">
      <c r="C56">
        <f>C19-C$36</f>
        <v>-1.0160000000000002</v>
      </c>
      <c r="D56">
        <f>D19-D$36</f>
        <v>-0.87014285714285733</v>
      </c>
      <c r="E56">
        <f>E19-E$36</f>
        <v>-1.036357142857143</v>
      </c>
      <c r="F56">
        <f>F19-F$36</f>
        <v>-1.0275714285714286</v>
      </c>
      <c r="G56">
        <f t="shared" si="16"/>
        <v>-1</v>
      </c>
      <c r="H56">
        <f t="shared" si="16"/>
        <v>-1</v>
      </c>
      <c r="I56">
        <f t="shared" si="16"/>
        <v>-1</v>
      </c>
      <c r="J56">
        <f t="shared" si="16"/>
        <v>-1</v>
      </c>
      <c r="L56">
        <f t="shared" si="15"/>
        <v>-1</v>
      </c>
      <c r="M56">
        <f t="shared" si="14"/>
        <v>-1</v>
      </c>
    </row>
    <row r="57" spans="3:13" x14ac:dyDescent="0.55000000000000004">
      <c r="C57">
        <f>C20-C$36</f>
        <v>-1.0160000000000002</v>
      </c>
      <c r="D57">
        <f>D20-D$36</f>
        <v>-0.87014285714285733</v>
      </c>
      <c r="E57">
        <f>E20-E$36</f>
        <v>-1.036357142857143</v>
      </c>
      <c r="F57">
        <f>F20-F$36</f>
        <v>-1.0275714285714286</v>
      </c>
      <c r="G57">
        <f t="shared" si="16"/>
        <v>-1</v>
      </c>
      <c r="H57">
        <f t="shared" si="16"/>
        <v>-1</v>
      </c>
      <c r="I57">
        <f t="shared" si="16"/>
        <v>-1</v>
      </c>
      <c r="J57">
        <f t="shared" si="16"/>
        <v>-1</v>
      </c>
      <c r="L57">
        <f t="shared" si="15"/>
        <v>-1</v>
      </c>
      <c r="M57">
        <f t="shared" si="14"/>
        <v>-1</v>
      </c>
    </row>
    <row r="58" spans="3:13" x14ac:dyDescent="0.55000000000000004">
      <c r="C58">
        <f>C21-C$36</f>
        <v>-1.0160000000000002</v>
      </c>
      <c r="D58">
        <f>D21-D$36</f>
        <v>-0.87014285714285733</v>
      </c>
      <c r="E58">
        <f>E21-E$36</f>
        <v>-1.036357142857143</v>
      </c>
      <c r="F58">
        <f>F21-F$36</f>
        <v>-1.0275714285714286</v>
      </c>
      <c r="G58">
        <f t="shared" si="16"/>
        <v>-1</v>
      </c>
      <c r="H58">
        <f t="shared" si="16"/>
        <v>-1</v>
      </c>
      <c r="I58">
        <f t="shared" si="16"/>
        <v>-1</v>
      </c>
      <c r="J58">
        <f t="shared" si="16"/>
        <v>-1</v>
      </c>
      <c r="L58">
        <f t="shared" si="15"/>
        <v>-1</v>
      </c>
      <c r="M58">
        <f t="shared" si="14"/>
        <v>-1</v>
      </c>
    </row>
    <row r="59" spans="3:13" x14ac:dyDescent="0.55000000000000004">
      <c r="C59">
        <f>C22-C$36</f>
        <v>-1.0160000000000002</v>
      </c>
      <c r="D59">
        <f>D22-D$36</f>
        <v>-0.87014285714285733</v>
      </c>
      <c r="E59">
        <f>E22-E$36</f>
        <v>-1.036357142857143</v>
      </c>
      <c r="F59">
        <f>F22-F$36</f>
        <v>-1.0275714285714286</v>
      </c>
      <c r="G59">
        <f t="shared" si="16"/>
        <v>-1</v>
      </c>
      <c r="H59">
        <f t="shared" si="16"/>
        <v>-1</v>
      </c>
      <c r="I59">
        <f t="shared" si="16"/>
        <v>-1</v>
      </c>
      <c r="J59">
        <f t="shared" si="16"/>
        <v>-1</v>
      </c>
      <c r="L59">
        <f t="shared" si="15"/>
        <v>-1</v>
      </c>
      <c r="M59">
        <f t="shared" si="14"/>
        <v>-1</v>
      </c>
    </row>
    <row r="60" spans="3:13" x14ac:dyDescent="0.55000000000000004">
      <c r="C60">
        <f>C23-C$36</f>
        <v>-1.0160000000000002</v>
      </c>
      <c r="D60">
        <f>D23-D$36</f>
        <v>-0.87014285714285733</v>
      </c>
      <c r="E60">
        <f>E23-E$36</f>
        <v>-1.036357142857143</v>
      </c>
      <c r="F60">
        <f>F23-F$36</f>
        <v>-1.0275714285714286</v>
      </c>
      <c r="G60">
        <f t="shared" si="16"/>
        <v>-1</v>
      </c>
      <c r="H60">
        <f t="shared" si="16"/>
        <v>-1</v>
      </c>
      <c r="I60">
        <f t="shared" si="16"/>
        <v>-1</v>
      </c>
      <c r="J60">
        <f t="shared" si="16"/>
        <v>-1</v>
      </c>
      <c r="L60">
        <f t="shared" si="15"/>
        <v>-1</v>
      </c>
      <c r="M60">
        <f t="shared" si="14"/>
        <v>-1</v>
      </c>
    </row>
    <row r="61" spans="3:13" x14ac:dyDescent="0.55000000000000004">
      <c r="C61">
        <f>C24-C$36</f>
        <v>-1.0160000000000002</v>
      </c>
      <c r="D61">
        <f>D24-D$36</f>
        <v>-0.87014285714285733</v>
      </c>
      <c r="E61">
        <f>E24-E$36</f>
        <v>-1.036357142857143</v>
      </c>
      <c r="F61">
        <f>F24-F$36</f>
        <v>-1.0275714285714286</v>
      </c>
      <c r="G61">
        <f t="shared" si="16"/>
        <v>-1</v>
      </c>
      <c r="H61">
        <f t="shared" si="16"/>
        <v>-1</v>
      </c>
      <c r="I61">
        <f t="shared" si="16"/>
        <v>-1</v>
      </c>
      <c r="J61">
        <f t="shared" si="16"/>
        <v>-1</v>
      </c>
      <c r="L61">
        <f t="shared" si="15"/>
        <v>-1</v>
      </c>
      <c r="M61">
        <f t="shared" si="14"/>
        <v>-1</v>
      </c>
    </row>
    <row r="62" spans="3:13" x14ac:dyDescent="0.55000000000000004">
      <c r="C62">
        <f>C25-C$36</f>
        <v>-1.0160000000000002</v>
      </c>
      <c r="D62">
        <f>D25-D$36</f>
        <v>-0.87014285714285733</v>
      </c>
      <c r="E62">
        <f>E25-E$36</f>
        <v>-1.036357142857143</v>
      </c>
      <c r="F62">
        <f>F25-F$36</f>
        <v>-1.0275714285714286</v>
      </c>
      <c r="G62">
        <f t="shared" si="16"/>
        <v>-1</v>
      </c>
      <c r="H62">
        <f t="shared" si="16"/>
        <v>-1</v>
      </c>
      <c r="I62">
        <f t="shared" si="16"/>
        <v>-1</v>
      </c>
      <c r="J62">
        <f t="shared" si="16"/>
        <v>-1</v>
      </c>
      <c r="L62">
        <f t="shared" si="15"/>
        <v>-1</v>
      </c>
      <c r="M62">
        <f t="shared" si="14"/>
        <v>-1</v>
      </c>
    </row>
    <row r="63" spans="3:13" x14ac:dyDescent="0.55000000000000004">
      <c r="C63">
        <f>C26-C$36</f>
        <v>-1.0160000000000002</v>
      </c>
      <c r="D63">
        <f>D26-D$36</f>
        <v>-0.87014285714285733</v>
      </c>
      <c r="E63">
        <f>E26-E$36</f>
        <v>-1.036357142857143</v>
      </c>
      <c r="F63">
        <f>F26-F$36</f>
        <v>-1.0275714285714286</v>
      </c>
      <c r="G63">
        <f t="shared" si="16"/>
        <v>-1</v>
      </c>
      <c r="H63">
        <f t="shared" si="16"/>
        <v>-1</v>
      </c>
      <c r="I63">
        <f t="shared" si="16"/>
        <v>-1</v>
      </c>
      <c r="J63">
        <f t="shared" si="16"/>
        <v>-1</v>
      </c>
      <c r="L63">
        <f t="shared" si="15"/>
        <v>-1</v>
      </c>
      <c r="M63">
        <f t="shared" si="14"/>
        <v>-1</v>
      </c>
    </row>
    <row r="64" spans="3:13" x14ac:dyDescent="0.55000000000000004">
      <c r="C64">
        <f>C27-C$36</f>
        <v>-1.0160000000000002</v>
      </c>
      <c r="D64">
        <f>D27-D$36</f>
        <v>-0.87014285714285733</v>
      </c>
      <c r="E64">
        <f>E27-E$36</f>
        <v>-1.036357142857143</v>
      </c>
      <c r="F64">
        <f>F27-F$36</f>
        <v>-1.0275714285714286</v>
      </c>
      <c r="G64">
        <f t="shared" si="16"/>
        <v>-1</v>
      </c>
      <c r="H64">
        <f t="shared" si="16"/>
        <v>-1</v>
      </c>
      <c r="I64">
        <f t="shared" si="16"/>
        <v>-1</v>
      </c>
      <c r="J64">
        <f t="shared" si="16"/>
        <v>-1</v>
      </c>
      <c r="L64">
        <f t="shared" si="15"/>
        <v>-1</v>
      </c>
      <c r="M64">
        <f t="shared" si="14"/>
        <v>-1</v>
      </c>
    </row>
    <row r="65" spans="2:13" x14ac:dyDescent="0.55000000000000004">
      <c r="C65">
        <f>C28-C$36</f>
        <v>-1.0160000000000002</v>
      </c>
      <c r="D65">
        <f>D28-D$36</f>
        <v>-0.87014285714285733</v>
      </c>
      <c r="E65">
        <f>E28-E$36</f>
        <v>-1.036357142857143</v>
      </c>
      <c r="F65">
        <f>F28-F$36</f>
        <v>-1.0275714285714286</v>
      </c>
      <c r="G65">
        <f t="shared" si="16"/>
        <v>-1</v>
      </c>
      <c r="H65">
        <f t="shared" si="16"/>
        <v>-1</v>
      </c>
      <c r="I65">
        <f t="shared" si="16"/>
        <v>-1</v>
      </c>
      <c r="J65">
        <f t="shared" si="16"/>
        <v>-1</v>
      </c>
      <c r="L65">
        <f t="shared" si="15"/>
        <v>-1</v>
      </c>
      <c r="M65">
        <f t="shared" si="14"/>
        <v>-1</v>
      </c>
    </row>
    <row r="66" spans="2:13" x14ac:dyDescent="0.55000000000000004">
      <c r="C66">
        <f>C29-C$36</f>
        <v>-1.0160000000000002</v>
      </c>
      <c r="D66">
        <f>D29-D$36</f>
        <v>-0.87014285714285733</v>
      </c>
      <c r="E66">
        <f>E29-E$36</f>
        <v>-1.036357142857143</v>
      </c>
      <c r="F66">
        <f>F29-F$36</f>
        <v>-1.0275714285714286</v>
      </c>
      <c r="G66">
        <f t="shared" si="16"/>
        <v>-1</v>
      </c>
      <c r="H66">
        <f t="shared" si="16"/>
        <v>-1</v>
      </c>
      <c r="I66">
        <f t="shared" si="16"/>
        <v>-1</v>
      </c>
      <c r="J66">
        <f t="shared" si="16"/>
        <v>-1</v>
      </c>
      <c r="L66">
        <f t="shared" si="15"/>
        <v>-1</v>
      </c>
      <c r="M66">
        <f t="shared" si="14"/>
        <v>-1</v>
      </c>
    </row>
    <row r="67" spans="2:13" x14ac:dyDescent="0.55000000000000004">
      <c r="C67">
        <f>C30-C$36</f>
        <v>-1.0160000000000002</v>
      </c>
      <c r="D67">
        <f>D30-D$36</f>
        <v>-0.87014285714285733</v>
      </c>
      <c r="E67">
        <f t="shared" ref="D67:F70" si="17">E30-E$36</f>
        <v>-1.036357142857143</v>
      </c>
      <c r="F67">
        <f t="shared" si="17"/>
        <v>-1.0275714285714286</v>
      </c>
      <c r="G67">
        <f t="shared" si="16"/>
        <v>-1</v>
      </c>
      <c r="H67">
        <f t="shared" si="16"/>
        <v>-1</v>
      </c>
      <c r="I67">
        <f t="shared" si="16"/>
        <v>-1</v>
      </c>
      <c r="J67">
        <f t="shared" si="16"/>
        <v>-1</v>
      </c>
      <c r="L67">
        <f t="shared" si="15"/>
        <v>-1</v>
      </c>
      <c r="M67">
        <f t="shared" si="14"/>
        <v>-1</v>
      </c>
    </row>
    <row r="68" spans="2:13" x14ac:dyDescent="0.55000000000000004">
      <c r="C68">
        <f>C31-C$36</f>
        <v>-1.0160000000000002</v>
      </c>
      <c r="D68">
        <f t="shared" si="17"/>
        <v>-0.87014285714285733</v>
      </c>
      <c r="E68">
        <f t="shared" si="17"/>
        <v>-1.036357142857143</v>
      </c>
      <c r="F68">
        <f t="shared" si="17"/>
        <v>-1.0275714285714286</v>
      </c>
      <c r="G68">
        <f t="shared" si="16"/>
        <v>-1</v>
      </c>
      <c r="H68">
        <f t="shared" si="16"/>
        <v>-1</v>
      </c>
      <c r="I68">
        <f t="shared" si="16"/>
        <v>-1</v>
      </c>
      <c r="J68">
        <f t="shared" si="16"/>
        <v>-1</v>
      </c>
      <c r="L68">
        <f t="shared" si="15"/>
        <v>-1</v>
      </c>
      <c r="M68">
        <f t="shared" si="14"/>
        <v>-1</v>
      </c>
    </row>
    <row r="69" spans="2:13" x14ac:dyDescent="0.55000000000000004">
      <c r="C69">
        <f>C32-C$36</f>
        <v>-1.0160000000000002</v>
      </c>
      <c r="D69">
        <f t="shared" si="17"/>
        <v>-0.87014285714285733</v>
      </c>
      <c r="E69">
        <f t="shared" si="17"/>
        <v>-1.036357142857143</v>
      </c>
      <c r="F69">
        <f t="shared" si="17"/>
        <v>-1.0275714285714286</v>
      </c>
      <c r="G69">
        <f t="shared" si="16"/>
        <v>-1</v>
      </c>
      <c r="H69">
        <f t="shared" si="16"/>
        <v>-1</v>
      </c>
      <c r="I69">
        <f t="shared" si="16"/>
        <v>-1</v>
      </c>
      <c r="J69">
        <f t="shared" si="16"/>
        <v>-1</v>
      </c>
      <c r="L69">
        <f t="shared" si="15"/>
        <v>-1</v>
      </c>
      <c r="M69">
        <f t="shared" si="14"/>
        <v>-1</v>
      </c>
    </row>
    <row r="70" spans="2:13" x14ac:dyDescent="0.55000000000000004">
      <c r="C70">
        <f>C33-C$36</f>
        <v>-1.0160000000000002</v>
      </c>
      <c r="D70">
        <f t="shared" si="17"/>
        <v>-0.87014285714285733</v>
      </c>
      <c r="E70">
        <f t="shared" si="17"/>
        <v>-1.036357142857143</v>
      </c>
      <c r="F70">
        <f t="shared" si="17"/>
        <v>-1.0275714285714286</v>
      </c>
      <c r="G70">
        <f t="shared" si="16"/>
        <v>-1</v>
      </c>
      <c r="H70">
        <f t="shared" si="16"/>
        <v>-1</v>
      </c>
      <c r="I70">
        <f t="shared" si="16"/>
        <v>-1</v>
      </c>
      <c r="J70">
        <f t="shared" si="16"/>
        <v>-1</v>
      </c>
      <c r="L70">
        <f t="shared" si="15"/>
        <v>-1</v>
      </c>
      <c r="M70">
        <f t="shared" ref="M70" si="18">AVERAGE(I70:J70)</f>
        <v>-1</v>
      </c>
    </row>
    <row r="72" spans="2:13" x14ac:dyDescent="0.55000000000000004">
      <c r="B72" t="s">
        <v>15</v>
      </c>
      <c r="C72">
        <f>MAX(MAX(C41:C70), ABS(MIN(C41:C70)))</f>
        <v>1.0160000000000002</v>
      </c>
      <c r="D72">
        <f t="shared" ref="D72:J72" si="19">MAX(MAX(D41:D70), ABS(MIN(D41:D70)))</f>
        <v>0.87014285714285733</v>
      </c>
      <c r="E72">
        <f t="shared" si="19"/>
        <v>1.036357142857143</v>
      </c>
      <c r="F72">
        <f t="shared" si="19"/>
        <v>1.0275714285714286</v>
      </c>
      <c r="G72">
        <f t="shared" si="19"/>
        <v>1</v>
      </c>
      <c r="H72">
        <f t="shared" si="19"/>
        <v>1.2599999999999998</v>
      </c>
      <c r="I72">
        <f t="shared" si="19"/>
        <v>1</v>
      </c>
      <c r="J72">
        <f t="shared" si="19"/>
        <v>1</v>
      </c>
    </row>
    <row r="73" spans="2:13" x14ac:dyDescent="0.55000000000000004">
      <c r="B73" t="s">
        <v>16</v>
      </c>
      <c r="C73">
        <f>MIN(L41:L70)</f>
        <v>-1</v>
      </c>
      <c r="D73">
        <f t="shared" ref="D73" si="20">MIN(M41:M70)</f>
        <v>-1</v>
      </c>
      <c r="E73" t="e">
        <f>MIN(#REF!)</f>
        <v>#REF!</v>
      </c>
      <c r="F73" t="e">
        <f>MIN(#REF!)</f>
        <v>#REF!</v>
      </c>
      <c r="G73">
        <f>MIN(O41:O70)</f>
        <v>0</v>
      </c>
      <c r="H73">
        <f>MIN(P41:P70)</f>
        <v>0</v>
      </c>
      <c r="I73">
        <f>MIN(Q41:Q70)</f>
        <v>0</v>
      </c>
      <c r="J73">
        <f>MIN(R41:R70)</f>
        <v>0</v>
      </c>
    </row>
    <row r="74" spans="2:13" x14ac:dyDescent="0.55000000000000004">
      <c r="G74">
        <f t="shared" ref="G74:H74" si="21">AVERAGE(G41:G70)</f>
        <v>-0.62139999999999995</v>
      </c>
      <c r="H74">
        <f t="shared" si="21"/>
        <v>-0.56445000000000012</v>
      </c>
      <c r="I74">
        <f>AVERAGE(I41:I70)</f>
        <v>-0.77711666666666657</v>
      </c>
      <c r="J74">
        <f>AVERAGE(J41:J70)</f>
        <v>-0.74975000000000003</v>
      </c>
    </row>
    <row r="77" spans="2:13" x14ac:dyDescent="0.55000000000000004">
      <c r="B77" t="s">
        <v>21</v>
      </c>
      <c r="C77">
        <v>-0.2</v>
      </c>
      <c r="D77">
        <v>-0.15</v>
      </c>
      <c r="E77">
        <v>-0.1</v>
      </c>
      <c r="F77">
        <v>-0.05</v>
      </c>
      <c r="G77">
        <v>0</v>
      </c>
      <c r="H77">
        <v>0.05</v>
      </c>
      <c r="I77">
        <v>0.1</v>
      </c>
      <c r="J77">
        <v>0.15</v>
      </c>
      <c r="K77">
        <v>0.2</v>
      </c>
    </row>
    <row r="78" spans="2:13" x14ac:dyDescent="0.55000000000000004">
      <c r="C78">
        <v>0</v>
      </c>
      <c r="D78">
        <v>0.01</v>
      </c>
      <c r="E78">
        <v>0.02</v>
      </c>
      <c r="F78">
        <v>0.03</v>
      </c>
      <c r="G78">
        <v>0.04</v>
      </c>
      <c r="H78">
        <v>0.05</v>
      </c>
      <c r="I78">
        <v>0.06</v>
      </c>
      <c r="J78">
        <v>7.0000000000000007E-2</v>
      </c>
      <c r="K78">
        <v>0.08</v>
      </c>
    </row>
    <row r="80" spans="2:13" x14ac:dyDescent="0.55000000000000004">
      <c r="C80">
        <v>-0.2</v>
      </c>
      <c r="D80">
        <v>-0.17499999999999999</v>
      </c>
      <c r="E80">
        <v>-0.15</v>
      </c>
      <c r="F80">
        <v>-0.125</v>
      </c>
      <c r="G80">
        <v>-0.1</v>
      </c>
      <c r="H80">
        <v>-7.4999999999999997E-2</v>
      </c>
      <c r="I80">
        <v>-0.05</v>
      </c>
      <c r="J80">
        <v>-2.5000000000000001E-2</v>
      </c>
      <c r="K80">
        <v>0</v>
      </c>
    </row>
  </sheetData>
  <mergeCells count="12">
    <mergeCell ref="C1:J1"/>
    <mergeCell ref="U2:X3"/>
    <mergeCell ref="U5:W5"/>
    <mergeCell ref="U7:W7"/>
    <mergeCell ref="C40:J40"/>
    <mergeCell ref="C39:D39"/>
    <mergeCell ref="Y7:AA11"/>
    <mergeCell ref="A2:A33"/>
    <mergeCell ref="C38:D38"/>
    <mergeCell ref="E38:F38"/>
    <mergeCell ref="G38:H38"/>
    <mergeCell ref="I38:J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Side 7-8 Hist</vt:lpstr>
      <vt:lpstr>Side 5-6 Hist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Kiley Gross</dc:creator>
  <cp:lastModifiedBy>Kiley Gross</cp:lastModifiedBy>
  <dcterms:created xsi:type="dcterms:W3CDTF">2020-02-11T21:45:45Z</dcterms:created>
  <dcterms:modified xsi:type="dcterms:W3CDTF">2020-04-04T00:15:08Z</dcterms:modified>
</cp:coreProperties>
</file>