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6" windowWidth="20412" windowHeight="7776"/>
  </bookViews>
  <sheets>
    <sheet name="通道伴音曲线 (2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TV">[1]Item!$A$11:$E$46</definedName>
    <definedName name="Coeff_Freq" localSheetId="0">#REF!</definedName>
    <definedName name="Coeff_Freq">#REF!</definedName>
    <definedName name="Coeff_Temp" localSheetId="0">#REF!</definedName>
    <definedName name="Coeff_Temp">#REF!</definedName>
    <definedName name="Delta_T" localSheetId="0">#REF!</definedName>
    <definedName name="Delta_T">#REF!</definedName>
    <definedName name="Est_Life_Time" localSheetId="0">#REF!</definedName>
    <definedName name="Est_Life_Time">#REF!</definedName>
    <definedName name="Excel_BuiltIn_Print_Area_1_1" localSheetId="0">[2]Item!$A$3:$E$46</definedName>
    <definedName name="Excel_BuiltIn_Print_Area_1_1">[3]Item!$A$3:$E$46</definedName>
    <definedName name="Excel_BuiltIn_Print_Area_1_1_1" localSheetId="0">[2]Item!$A$11:$E$46</definedName>
    <definedName name="Excel_BuiltIn_Print_Area_1_1_1">[3]Item!$A$11:$E$46</definedName>
    <definedName name="Excel_BuiltIn_Print_Area_10_1">"$#REF!.$A$1:$AS$19"</definedName>
    <definedName name="Excel_BuiltIn_Print_Area_11_1" localSheetId="0">[2]Power_on!$A$1:$IH$65535</definedName>
    <definedName name="Excel_BuiltIn_Print_Area_11_1">[3]Power_on!$A$1:$IH$65535</definedName>
    <definedName name="Excel_BuiltIn_Print_Area_11_1_1">"$#REF!.$A$1:$E$161"</definedName>
    <definedName name="Excel_BuiltIn_Print_Area_12_1" localSheetId="0">[2]Hold_up!$A$1:$IE$65509</definedName>
    <definedName name="Excel_BuiltIn_Print_Area_12_1">[3]Hold_up!$A$1:$IE$65509</definedName>
    <definedName name="Excel_BuiltIn_Print_Area_12_1_1">"$#REF!.$A$1:$E$161"</definedName>
    <definedName name="Excel_BuiltIn_Print_Area_13_1" localSheetId="0">[2]Thermal!$A$1:$IP$65530</definedName>
    <definedName name="Excel_BuiltIn_Print_Area_13_1">[3]Thermal!$A$1:$IP$65530</definedName>
    <definedName name="Excel_BuiltIn_Print_Area_13_1_1">"$#REF!.$A$1:$E$161"</definedName>
    <definedName name="Excel_BuiltIn_Print_Area_14_1">"$#REF!.$A$1:$AS$19"</definedName>
    <definedName name="Excel_BuiltIn_Print_Area_16_1">"$#REF!.$A$1:$AS$19"</definedName>
    <definedName name="Excel_BuiltIn_Print_Area_18">"$#REF!.$A$1:$AS$19"</definedName>
    <definedName name="Excel_BuiltIn_Print_Area_19">"$#REF!.$A$1:$AS$19"</definedName>
    <definedName name="Excel_BuiltIn_Print_Area_2_1">"$Efficiency.$#REF!$#REF!:$#REF!$#REF!"</definedName>
    <definedName name="Excel_BuiltIn_Print_Area_20">"$#REF!.$A$1:$AS$19"</definedName>
    <definedName name="Excel_BuiltIn_Print_Area_24">"$#REF!.$A$1:$AS$19"</definedName>
    <definedName name="Excel_BuiltIn_Print_Area_25">"$#REF!.$A$1:$AS$19"</definedName>
    <definedName name="Excel_BuiltIn_Print_Area_26">"$#REF!.$A$1:$AS$19"</definedName>
    <definedName name="Excel_BuiltIn_Print_Area_27">"$#REF!.$A$1:$AS$19"</definedName>
    <definedName name="Excel_BuiltIn_Print_Area_28">"$#REF!.$A$1:$AS$19"</definedName>
    <definedName name="Excel_BuiltIn_Print_Area_29">"$#REF!.$A$1:$AS$19"</definedName>
    <definedName name="Excel_BuiltIn_Print_Area_3_1">"$#REF!.$A$1:$IV$65477"</definedName>
    <definedName name="Excel_BuiltIn_Print_Area_3_1_1">"$#REF!.$A$1:$AS$19"</definedName>
    <definedName name="Excel_BuiltIn_Print_Area_4_1">"$#REF!.$A$1:$AS$19"</definedName>
    <definedName name="Excel_BuiltIn_Print_Area_4_1_1">"$#REF!.$A$1:$AS$19"</definedName>
    <definedName name="Excel_BuiltIn_Print_Area_5_1">"$#REF!.$A$1:$AS$19"</definedName>
    <definedName name="Excel_BuiltIn_Print_Area_5_1_1">"$#REF!.$A$1:$AS$19"</definedName>
    <definedName name="Excel_BuiltIn_Print_Area_5_1_1_1">"$#REF!.$A$1:$E$161"</definedName>
    <definedName name="Excel_BuiltIn_Print_Area_6_1">"$#REF!.$A$1:$AS$19"</definedName>
    <definedName name="Excel_BuiltIn_Print_Area_7_1">"$#REF!.$A$1:$AS$19"</definedName>
    <definedName name="Excel_BuiltIn_Print_Area_7_1_1">"$#REF!.$A$1:$E$161"</definedName>
    <definedName name="Excel_BuiltIn_Print_Area_9_1" localSheetId="0">'[2]Rise Time'!$A$1:$HK$65534</definedName>
    <definedName name="Excel_BuiltIn_Print_Area_9_1">'[3]Rise Time'!$A$1:$HK$65534</definedName>
    <definedName name="Excel_BuiltIn_Print_Area_9_1_1">"$#REF!.$A$1:$E$161"</definedName>
    <definedName name="Excel_BuiltIn_Print_Titles_1_1" localSheetId="0">[2]Item!$A$3:$IO$10</definedName>
    <definedName name="Excel_BuiltIn_Print_Titles_1_1">[3]Item!$A$3:$IO$10</definedName>
    <definedName name="Excel_BuiltIn_Print_Titles_1_1_1" localSheetId="0">[2]Item!$A$3:$HU$10</definedName>
    <definedName name="Excel_BuiltIn_Print_Titles_1_1_1">[3]Item!$A$3:$HU$10</definedName>
    <definedName name="I_Ripple_Meas" localSheetId="0">#REF!</definedName>
    <definedName name="I_Ripple_Meas">#REF!</definedName>
    <definedName name="I_Ripple_Spec" localSheetId="0">#REF!</definedName>
    <definedName name="I_Ripple_Spec">#REF!</definedName>
    <definedName name="Io" localSheetId="0">#REF!</definedName>
    <definedName name="Io">#REF!</definedName>
    <definedName name="KKKKK" localSheetId="0">'[4]#REF!'!$J$20</definedName>
    <definedName name="KKKKK">'[5]#REF!'!$J$20</definedName>
    <definedName name="MTBF" localSheetId="0">'[4]#REF!'!$J$20</definedName>
    <definedName name="MTBF">'[5]#REF!'!$J$20</definedName>
    <definedName name="_xlnm.Print_Area" localSheetId="0">'通道伴音曲线 (2)'!$A$1:$J$342</definedName>
    <definedName name="S" localSheetId="0">#REF!</definedName>
    <definedName name="S">#REF!</definedName>
    <definedName name="Temp_Cap_Spec" localSheetId="0">#REF!</definedName>
    <definedName name="Temp_Cap_Spec">#REF!</definedName>
    <definedName name="Temp_Meas" localSheetId="0">#REF!</definedName>
    <definedName name="Temp_Meas">#REF!</definedName>
    <definedName name="阿赫">'[6]Rise Time'!$A$1:$HK$65534</definedName>
    <definedName name="发">#REF!</definedName>
    <definedName name="封面1" localSheetId="0">#REF!</definedName>
    <definedName name="封面1">#REF!</definedName>
    <definedName name="我" localSheetId="0">#REF!</definedName>
    <definedName name="我">#REF!</definedName>
  </definedNames>
  <calcPr calcId="124519"/>
</workbook>
</file>

<file path=xl/calcChain.xml><?xml version="1.0" encoding="utf-8"?>
<calcChain xmlns="http://schemas.openxmlformats.org/spreadsheetml/2006/main">
  <c r="Q367" i="1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O348"/>
  <c r="Q353"/>
  <c r="Q357"/>
  <c r="Q361"/>
  <c r="Q365"/>
  <c r="O350"/>
  <c r="Q350" s="1"/>
  <c r="O351"/>
  <c r="Q351" s="1"/>
  <c r="O352"/>
  <c r="Q352" s="1"/>
  <c r="O353"/>
  <c r="O354"/>
  <c r="Q354" s="1"/>
  <c r="O355"/>
  <c r="Q355" s="1"/>
  <c r="O356"/>
  <c r="Q356" s="1"/>
  <c r="O357"/>
  <c r="O358"/>
  <c r="Q358" s="1"/>
  <c r="O359"/>
  <c r="Q359" s="1"/>
  <c r="O360"/>
  <c r="Q360" s="1"/>
  <c r="O361"/>
  <c r="O362"/>
  <c r="Q362" s="1"/>
  <c r="O363"/>
  <c r="Q363" s="1"/>
  <c r="O364"/>
  <c r="Q364" s="1"/>
  <c r="O365"/>
  <c r="O366"/>
  <c r="Q366" s="1"/>
  <c r="O367"/>
  <c r="O349"/>
  <c r="R349" s="1"/>
  <c r="F361"/>
  <c r="F362"/>
  <c r="F363"/>
  <c r="F364"/>
  <c r="F365"/>
  <c r="F366"/>
  <c r="F367"/>
  <c r="F368"/>
  <c r="F369"/>
  <c r="F370"/>
  <c r="F371"/>
  <c r="F372"/>
  <c r="F373"/>
  <c r="F360"/>
  <c r="F359"/>
  <c r="F358"/>
  <c r="F357"/>
  <c r="F356"/>
  <c r="F324"/>
  <c r="F325"/>
  <c r="F375"/>
  <c r="F374"/>
  <c r="B368"/>
  <c r="B369" s="1"/>
  <c r="B370" s="1"/>
  <c r="B371" s="1"/>
  <c r="B372" s="1"/>
  <c r="B373" s="1"/>
  <c r="B374" s="1"/>
  <c r="B375" s="1"/>
  <c r="F306"/>
  <c r="F14"/>
  <c r="F15"/>
  <c r="F16"/>
  <c r="F17"/>
  <c r="F18"/>
  <c r="F19"/>
  <c r="F20"/>
  <c r="F21"/>
  <c r="F22"/>
  <c r="F23"/>
  <c r="F24"/>
  <c r="F25"/>
  <c r="B26"/>
  <c r="F26"/>
  <c r="B27"/>
  <c r="B28" s="1"/>
  <c r="B29" s="1"/>
  <c r="B30" s="1"/>
  <c r="B31" s="1"/>
  <c r="B32" s="1"/>
  <c r="B33" s="1"/>
  <c r="F27"/>
  <c r="F28"/>
  <c r="F29"/>
  <c r="F30"/>
  <c r="F31"/>
  <c r="F32"/>
  <c r="F33"/>
  <c r="F61"/>
  <c r="F62"/>
  <c r="F63"/>
  <c r="F64"/>
  <c r="F65"/>
  <c r="F66"/>
  <c r="F67"/>
  <c r="F68"/>
  <c r="F69"/>
  <c r="F70"/>
  <c r="F71"/>
  <c r="F72"/>
  <c r="B73"/>
  <c r="B74" s="1"/>
  <c r="B75" s="1"/>
  <c r="B76" s="1"/>
  <c r="B77" s="1"/>
  <c r="B78" s="1"/>
  <c r="B79" s="1"/>
  <c r="B80" s="1"/>
  <c r="F73"/>
  <c r="F74"/>
  <c r="F75"/>
  <c r="F76"/>
  <c r="F77"/>
  <c r="F78"/>
  <c r="F79"/>
  <c r="F80"/>
  <c r="F110"/>
  <c r="F111"/>
  <c r="F112"/>
  <c r="F113"/>
  <c r="F114"/>
  <c r="F115"/>
  <c r="F116"/>
  <c r="F117"/>
  <c r="F118"/>
  <c r="F119"/>
  <c r="F120"/>
  <c r="F121"/>
  <c r="B122"/>
  <c r="B123" s="1"/>
  <c r="B124" s="1"/>
  <c r="B125" s="1"/>
  <c r="B126" s="1"/>
  <c r="B127" s="1"/>
  <c r="B128" s="1"/>
  <c r="B129" s="1"/>
  <c r="F122"/>
  <c r="F123"/>
  <c r="F124"/>
  <c r="F125"/>
  <c r="F126"/>
  <c r="F127"/>
  <c r="F128"/>
  <c r="F129"/>
  <c r="F159"/>
  <c r="F160"/>
  <c r="F161"/>
  <c r="F162"/>
  <c r="F163"/>
  <c r="F164"/>
  <c r="F165"/>
  <c r="F166"/>
  <c r="F167"/>
  <c r="F168"/>
  <c r="F169"/>
  <c r="F170"/>
  <c r="B171"/>
  <c r="B172" s="1"/>
  <c r="B173" s="1"/>
  <c r="B174" s="1"/>
  <c r="B175" s="1"/>
  <c r="B176" s="1"/>
  <c r="B177" s="1"/>
  <c r="B178" s="1"/>
  <c r="F171"/>
  <c r="F172"/>
  <c r="F173"/>
  <c r="F174"/>
  <c r="F175"/>
  <c r="F176"/>
  <c r="F177"/>
  <c r="F178"/>
  <c r="F208"/>
  <c r="F209"/>
  <c r="F210"/>
  <c r="F211"/>
  <c r="F212"/>
  <c r="F213"/>
  <c r="F214"/>
  <c r="F215"/>
  <c r="F216"/>
  <c r="F217"/>
  <c r="F218"/>
  <c r="F219"/>
  <c r="B220"/>
  <c r="B221" s="1"/>
  <c r="B222" s="1"/>
  <c r="B223" s="1"/>
  <c r="B224" s="1"/>
  <c r="B225" s="1"/>
  <c r="B226" s="1"/>
  <c r="B227" s="1"/>
  <c r="F220"/>
  <c r="F221"/>
  <c r="F222"/>
  <c r="F223"/>
  <c r="F224"/>
  <c r="F225"/>
  <c r="F226"/>
  <c r="F227"/>
  <c r="F257"/>
  <c r="F258"/>
  <c r="F259"/>
  <c r="F260"/>
  <c r="F261"/>
  <c r="F262"/>
  <c r="F263"/>
  <c r="F264"/>
  <c r="F265"/>
  <c r="F266"/>
  <c r="F267"/>
  <c r="F268"/>
  <c r="B269"/>
  <c r="B270" s="1"/>
  <c r="B271" s="1"/>
  <c r="B272" s="1"/>
  <c r="B273" s="1"/>
  <c r="B274" s="1"/>
  <c r="B275" s="1"/>
  <c r="B276" s="1"/>
  <c r="F269"/>
  <c r="F270"/>
  <c r="F271"/>
  <c r="F272"/>
  <c r="F273"/>
  <c r="F274"/>
  <c r="F275"/>
  <c r="F276"/>
  <c r="F307"/>
  <c r="F308"/>
  <c r="F309"/>
  <c r="F310"/>
  <c r="F311"/>
  <c r="F312"/>
  <c r="F313"/>
  <c r="F314"/>
  <c r="F315"/>
  <c r="F316"/>
  <c r="F317"/>
  <c r="B318"/>
  <c r="B319" s="1"/>
  <c r="B320" s="1"/>
  <c r="B321" s="1"/>
  <c r="B322" s="1"/>
  <c r="B323" s="1"/>
  <c r="B324" s="1"/>
  <c r="B325" s="1"/>
  <c r="F318"/>
  <c r="F319"/>
  <c r="F320"/>
  <c r="F321"/>
  <c r="F322"/>
  <c r="F323"/>
  <c r="Q349" l="1"/>
</calcChain>
</file>

<file path=xl/sharedStrings.xml><?xml version="1.0" encoding="utf-8"?>
<sst xmlns="http://schemas.openxmlformats.org/spreadsheetml/2006/main" count="266" uniqueCount="47">
  <si>
    <t>Approved by:Jony.zhong</t>
  </si>
  <si>
    <t>Checked by: WeiDong_Hu</t>
  </si>
  <si>
    <t>Tested by:YanYan_Luo</t>
  </si>
  <si>
    <r>
      <rPr>
        <sz val="11"/>
        <color indexed="8"/>
        <rFont val="宋体"/>
        <family val="3"/>
        <charset val="134"/>
      </rPr>
      <t>刻度10</t>
    </r>
    <r>
      <rPr>
        <sz val="11"/>
        <color indexed="8"/>
        <rFont val="Times New Roman"/>
        <family val="1"/>
      </rPr>
      <t>-100</t>
    </r>
    <r>
      <rPr>
        <sz val="11"/>
        <color indexed="8"/>
        <rFont val="宋体"/>
        <family val="3"/>
        <charset val="134"/>
      </rPr>
      <t>伴音曲线图</t>
    </r>
  </si>
  <si>
    <r>
      <rPr>
        <sz val="11"/>
        <color indexed="8"/>
        <rFont val="宋体"/>
        <family val="3"/>
        <charset val="134"/>
      </rPr>
      <t>刻度</t>
    </r>
    <r>
      <rPr>
        <sz val="11"/>
        <color indexed="8"/>
        <rFont val="Times New Roman"/>
        <family val="1"/>
      </rPr>
      <t>0-9</t>
    </r>
    <r>
      <rPr>
        <sz val="11"/>
        <color indexed="8"/>
        <rFont val="宋体"/>
        <family val="3"/>
        <charset val="134"/>
      </rPr>
      <t>伴音曲线图</t>
    </r>
  </si>
  <si>
    <t>结果</t>
  </si>
  <si>
    <t>THD&lt;10%</t>
    <phoneticPr fontId="16" type="noConversion"/>
  </si>
  <si>
    <t>Vrms</t>
  </si>
  <si>
    <t>实测值(dB)</t>
  </si>
  <si>
    <t>下限值(dB)</t>
  </si>
  <si>
    <t>上限值(dB)</t>
  </si>
  <si>
    <t>标准值 v</t>
  </si>
  <si>
    <t>刻度值</t>
  </si>
  <si>
    <t>测试数据</t>
  </si>
  <si>
    <t>四</t>
  </si>
  <si>
    <t>3最大有用输出功率，屏显音量刻度达到90%时，达到最大有用输出功率；</t>
  </si>
  <si>
    <t>2.音量调节最小递增幅度，要求每小格不大于4dB,否则会感觉音量跳变；</t>
  </si>
  <si>
    <t>1.音量控制的动态范围要求大于64dB；</t>
  </si>
  <si>
    <t>测试要求：</t>
  </si>
  <si>
    <t>三</t>
  </si>
  <si>
    <t>测试设备：FLUKE54200，U盘，码流仪 APX515音频分析仪，8Ω喇叭，机顶盒等</t>
  </si>
  <si>
    <t>二</t>
  </si>
  <si>
    <t>本项目主要依据国标和行业相关标准，对产品的伴音输出功率和音量递增的控制要求。</t>
  </si>
  <si>
    <t>伴音曲线</t>
  </si>
  <si>
    <t>一</t>
  </si>
  <si>
    <t>软件版本：2015.10.09,15:57:52</t>
  </si>
  <si>
    <t>PCB 日期：2015.12.23</t>
  </si>
  <si>
    <t>SPEC 版本：1.0</t>
  </si>
  <si>
    <t>测试日期：2016.01.18</t>
  </si>
  <si>
    <r>
      <t>测试项目：</t>
    </r>
    <r>
      <rPr>
        <sz val="11"/>
        <color indexed="8"/>
        <rFont val="Times New Roman"/>
        <family val="1"/>
      </rPr>
      <t>USB</t>
    </r>
    <r>
      <rPr>
        <sz val="11"/>
        <color indexed="8"/>
        <rFont val="新宋体"/>
        <family val="3"/>
        <charset val="134"/>
      </rPr>
      <t>伴音曲线</t>
    </r>
    <phoneticPr fontId="16" type="noConversion"/>
  </si>
  <si>
    <t>机型:16AT013V1.0</t>
  </si>
  <si>
    <t>样品测试报告</t>
  </si>
  <si>
    <r>
      <t>测试项目：</t>
    </r>
    <r>
      <rPr>
        <sz val="11"/>
        <color indexed="8"/>
        <rFont val="Times New Roman"/>
        <family val="1"/>
      </rPr>
      <t>HDMI</t>
    </r>
    <r>
      <rPr>
        <sz val="11"/>
        <color indexed="8"/>
        <rFont val="新宋体"/>
        <family val="3"/>
        <charset val="134"/>
      </rPr>
      <t>伴音曲线</t>
    </r>
    <phoneticPr fontId="16" type="noConversion"/>
  </si>
  <si>
    <r>
      <t>测试项目：</t>
    </r>
    <r>
      <rPr>
        <sz val="11"/>
        <color indexed="8"/>
        <rFont val="Times New Roman"/>
        <family val="1"/>
      </rPr>
      <t>PC</t>
    </r>
    <r>
      <rPr>
        <sz val="11"/>
        <color indexed="8"/>
        <rFont val="新宋体"/>
        <family val="3"/>
        <charset val="134"/>
      </rPr>
      <t>伴音曲线</t>
    </r>
    <phoneticPr fontId="16" type="noConversion"/>
  </si>
  <si>
    <r>
      <t>测试项目：</t>
    </r>
    <r>
      <rPr>
        <sz val="11"/>
        <color indexed="8"/>
        <rFont val="Times New Roman"/>
        <family val="1"/>
      </rPr>
      <t>SCART</t>
    </r>
    <r>
      <rPr>
        <sz val="11"/>
        <color indexed="8"/>
        <rFont val="新宋体"/>
        <family val="3"/>
        <charset val="134"/>
      </rPr>
      <t>伴音曲线</t>
    </r>
    <phoneticPr fontId="16" type="noConversion"/>
  </si>
  <si>
    <r>
      <t>测试项目：USB</t>
    </r>
    <r>
      <rPr>
        <sz val="11"/>
        <color indexed="8"/>
        <rFont val="新宋体"/>
        <family val="3"/>
        <charset val="134"/>
      </rPr>
      <t>伴音曲线</t>
    </r>
    <phoneticPr fontId="16" type="noConversion"/>
  </si>
  <si>
    <t>FAIL</t>
    <phoneticPr fontId="16" type="noConversion"/>
  </si>
  <si>
    <r>
      <t>测试项目：</t>
    </r>
    <r>
      <rPr>
        <sz val="11"/>
        <color indexed="8"/>
        <rFont val="Times New Roman"/>
        <family val="1"/>
      </rPr>
      <t xml:space="preserve">PC </t>
    </r>
    <r>
      <rPr>
        <sz val="11"/>
        <color indexed="8"/>
        <rFont val="新宋体"/>
        <family val="3"/>
        <charset val="134"/>
      </rPr>
      <t>伴音曲线</t>
    </r>
    <phoneticPr fontId="16" type="noConversion"/>
  </si>
  <si>
    <r>
      <t>测试项目：DVI</t>
    </r>
    <r>
      <rPr>
        <sz val="11"/>
        <color indexed="8"/>
        <rFont val="新宋体"/>
        <family val="3"/>
        <charset val="134"/>
      </rPr>
      <t>伴音曲线</t>
    </r>
    <phoneticPr fontId="16" type="noConversion"/>
  </si>
  <si>
    <t>刻度值</t>
    <phoneticPr fontId="2" type="noConversion"/>
  </si>
  <si>
    <t>功率(瓦)</t>
    <phoneticPr fontId="2" type="noConversion"/>
  </si>
  <si>
    <t>幅度标准(V)</t>
    <phoneticPr fontId="2" type="noConversion"/>
  </si>
  <si>
    <t>负载标准(欧)</t>
    <phoneticPr fontId="2" type="noConversion"/>
  </si>
  <si>
    <t>刻度标准</t>
    <phoneticPr fontId="2" type="noConversion"/>
  </si>
  <si>
    <t>实测值(db)</t>
    <phoneticPr fontId="2" type="noConversion"/>
  </si>
  <si>
    <t>衰减标准(db)</t>
    <phoneticPr fontId="2" type="noConversion"/>
  </si>
  <si>
    <t>实测幅度V</t>
    <phoneticPr fontId="2" type="noConversion"/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</si>
</sst>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_ "/>
    <numFmt numFmtId="178" formatCode="0.000_ "/>
    <numFmt numFmtId="179" formatCode="_(&quot;R$&quot;* #,##0_);_(&quot;R$&quot;* \(#,##0\);_(&quot;R$&quot;* &quot;-&quot;_);_(@_)"/>
    <numFmt numFmtId="180" formatCode="&quot;US$&quot;#,##0.00_);\(&quot;US$&quot;#,##0.00\)"/>
    <numFmt numFmtId="181" formatCode="&quot;$&quot;#,##0;[Red]\-&quot;$&quot;#,##0"/>
    <numFmt numFmtId="182" formatCode="&quot;$&quot;#,##0.00;[Red]\-&quot;$&quot;#,##0.00"/>
    <numFmt numFmtId="183" formatCode="mmmm\ d"/>
    <numFmt numFmtId="184" formatCode="#,##0.00_ "/>
  </numFmts>
  <fonts count="31">
    <font>
      <sz val="11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11"/>
      <color indexed="12"/>
      <name val="宋体"/>
      <family val="3"/>
      <charset val="134"/>
    </font>
    <font>
      <sz val="11"/>
      <color indexed="10"/>
      <name val="Times New Roman"/>
      <family val="1"/>
    </font>
    <font>
      <sz val="12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新宋体"/>
      <family val="3"/>
      <charset val="134"/>
    </font>
    <font>
      <sz val="20"/>
      <color indexed="8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0"/>
      <name val="MS Sans Serif"/>
      <family val="2"/>
    </font>
    <font>
      <sz val="8"/>
      <name val="Arial"/>
      <family val="2"/>
    </font>
    <font>
      <sz val="11"/>
      <color indexed="20"/>
      <name val="宋体"/>
      <family val="3"/>
      <charset val="134"/>
    </font>
    <font>
      <sz val="10"/>
      <color indexed="20"/>
      <name val="宋体"/>
      <family val="3"/>
      <charset val="134"/>
    </font>
    <font>
      <sz val="12"/>
      <name val="新細明體"/>
      <family val="1"/>
    </font>
    <font>
      <u/>
      <sz val="12"/>
      <color indexed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17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08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3" fillId="0" borderId="0"/>
    <xf numFmtId="38" fontId="24" fillId="4" borderId="0" applyNumberFormat="0" applyBorder="0" applyAlignment="0" applyProtection="0"/>
    <xf numFmtId="10" fontId="24" fillId="5" borderId="17" applyNumberFormat="0" applyBorder="0" applyAlignment="0" applyProtection="0"/>
    <xf numFmtId="0" fontId="23" fillId="0" borderId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17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3" fontId="15" fillId="0" borderId="0"/>
    <xf numFmtId="0" fontId="15" fillId="0" borderId="0"/>
    <xf numFmtId="10" fontId="15" fillId="0" borderId="0" applyFont="0" applyFill="0" applyBorder="0" applyAlignment="0" applyProtection="0"/>
    <xf numFmtId="9" fontId="23" fillId="0" borderId="29" applyNumberFormat="0" applyBorder="0"/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1" fillId="0" borderId="0"/>
  </cellStyleXfs>
  <cellXfs count="83">
    <xf numFmtId="0" fontId="0" fillId="0" borderId="0" xfId="0">
      <alignment vertical="center"/>
    </xf>
    <xf numFmtId="0" fontId="1" fillId="0" borderId="0" xfId="1" applyFont="1">
      <alignment vertical="center"/>
    </xf>
    <xf numFmtId="0" fontId="4" fillId="2" borderId="0" xfId="2" applyFont="1" applyFill="1">
      <alignment vertical="center"/>
    </xf>
    <xf numFmtId="0" fontId="3" fillId="2" borderId="0" xfId="2" applyFill="1">
      <alignment vertical="center"/>
    </xf>
    <xf numFmtId="0" fontId="4" fillId="0" borderId="1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8" xfId="1" applyFont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3" borderId="10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0" borderId="4" xfId="1" applyFont="1" applyBorder="1" applyAlignment="1">
      <alignment vertical="center"/>
    </xf>
    <xf numFmtId="0" fontId="7" fillId="3" borderId="12" xfId="1" applyFont="1" applyFill="1" applyBorder="1" applyAlignment="1">
      <alignment vertical="center"/>
    </xf>
    <xf numFmtId="0" fontId="7" fillId="3" borderId="0" xfId="1" applyFont="1" applyFill="1" applyBorder="1" applyAlignment="1">
      <alignment vertical="center"/>
    </xf>
    <xf numFmtId="0" fontId="7" fillId="3" borderId="13" xfId="1" applyFont="1" applyFill="1" applyBorder="1" applyAlignment="1">
      <alignment vertical="center"/>
    </xf>
    <xf numFmtId="0" fontId="8" fillId="0" borderId="8" xfId="1" applyFont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vertical="center"/>
    </xf>
    <xf numFmtId="0" fontId="7" fillId="3" borderId="15" xfId="1" applyFont="1" applyFill="1" applyBorder="1" applyAlignment="1">
      <alignment vertical="center"/>
    </xf>
    <xf numFmtId="0" fontId="7" fillId="3" borderId="16" xfId="1" applyFont="1" applyFill="1" applyBorder="1" applyAlignment="1">
      <alignment vertical="center"/>
    </xf>
    <xf numFmtId="0" fontId="6" fillId="3" borderId="16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0" fontId="10" fillId="0" borderId="17" xfId="1" applyNumberFormat="1" applyFont="1" applyFill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11" fillId="0" borderId="17" xfId="1" applyNumberFormat="1" applyFont="1" applyBorder="1" applyAlignment="1">
      <alignment horizontal="center" vertical="center"/>
    </xf>
    <xf numFmtId="177" fontId="5" fillId="0" borderId="17" xfId="1" applyNumberFormat="1" applyFont="1" applyBorder="1" applyAlignment="1">
      <alignment horizontal="center" vertical="center"/>
    </xf>
    <xf numFmtId="178" fontId="5" fillId="0" borderId="17" xfId="1" applyNumberFormat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176" fontId="12" fillId="0" borderId="17" xfId="1" applyNumberFormat="1" applyFont="1" applyBorder="1" applyAlignment="1">
      <alignment horizontal="center" vertical="center"/>
    </xf>
    <xf numFmtId="178" fontId="12" fillId="0" borderId="17" xfId="1" applyNumberFormat="1" applyFont="1" applyBorder="1" applyAlignment="1">
      <alignment horizontal="center" vertical="center"/>
    </xf>
    <xf numFmtId="0" fontId="4" fillId="0" borderId="8" xfId="1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13" fillId="0" borderId="4" xfId="1" applyNumberFormat="1" applyFont="1" applyFill="1" applyBorder="1" applyAlignment="1">
      <alignment horizontal="center"/>
    </xf>
    <xf numFmtId="0" fontId="14" fillId="0" borderId="17" xfId="1" applyNumberFormat="1" applyFont="1" applyFill="1" applyBorder="1" applyAlignment="1">
      <alignment horizontal="center" vertical="center"/>
    </xf>
    <xf numFmtId="0" fontId="15" fillId="0" borderId="17" xfId="1" applyNumberFormat="1" applyFont="1" applyFill="1" applyBorder="1" applyAlignment="1">
      <alignment horizontal="center" vertical="center"/>
    </xf>
    <xf numFmtId="0" fontId="17" fillId="0" borderId="17" xfId="1" applyNumberFormat="1" applyFont="1" applyFill="1" applyBorder="1" applyAlignment="1">
      <alignment horizontal="center" vertical="center"/>
    </xf>
    <xf numFmtId="0" fontId="18" fillId="0" borderId="17" xfId="1" applyNumberFormat="1" applyFont="1" applyFill="1" applyBorder="1" applyAlignment="1">
      <alignment horizontal="center" vertical="center"/>
    </xf>
    <xf numFmtId="0" fontId="6" fillId="0" borderId="17" xfId="1" applyNumberFormat="1" applyFont="1" applyFill="1" applyBorder="1" applyAlignment="1">
      <alignment vertical="center"/>
    </xf>
    <xf numFmtId="0" fontId="6" fillId="0" borderId="17" xfId="1" applyNumberFormat="1" applyFont="1" applyFill="1" applyBorder="1" applyAlignment="1">
      <alignment horizontal="center" vertical="center" wrapText="1"/>
    </xf>
    <xf numFmtId="0" fontId="6" fillId="0" borderId="17" xfId="1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0" fontId="7" fillId="0" borderId="0" xfId="1" applyFont="1" applyBorder="1">
      <alignment vertical="center"/>
    </xf>
    <xf numFmtId="0" fontId="5" fillId="2" borderId="18" xfId="3" applyFont="1" applyFill="1" applyBorder="1" applyAlignment="1">
      <alignment horizontal="left" vertical="center"/>
    </xf>
    <xf numFmtId="0" fontId="5" fillId="2" borderId="19" xfId="3" applyFont="1" applyFill="1" applyBorder="1" applyAlignment="1">
      <alignment horizontal="left" vertical="center"/>
    </xf>
    <xf numFmtId="0" fontId="6" fillId="2" borderId="19" xfId="3" applyFont="1" applyFill="1" applyBorder="1" applyAlignment="1">
      <alignment vertical="center"/>
    </xf>
    <xf numFmtId="0" fontId="5" fillId="2" borderId="20" xfId="3" applyFont="1" applyFill="1" applyBorder="1">
      <alignment vertical="center"/>
    </xf>
    <xf numFmtId="0" fontId="5" fillId="2" borderId="21" xfId="3" applyFont="1" applyFill="1" applyBorder="1" applyAlignment="1">
      <alignment vertical="center"/>
    </xf>
    <xf numFmtId="0" fontId="5" fillId="2" borderId="19" xfId="3" applyFont="1" applyFill="1" applyBorder="1" applyAlignment="1">
      <alignment vertical="center"/>
    </xf>
    <xf numFmtId="0" fontId="5" fillId="2" borderId="22" xfId="3" applyFont="1" applyFill="1" applyBorder="1" applyAlignment="1">
      <alignment vertical="center"/>
    </xf>
    <xf numFmtId="0" fontId="5" fillId="2" borderId="23" xfId="3" applyFont="1" applyFill="1" applyBorder="1" applyAlignment="1">
      <alignment horizontal="left" vertical="center"/>
    </xf>
    <xf numFmtId="0" fontId="5" fillId="2" borderId="24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vertical="center"/>
    </xf>
    <xf numFmtId="0" fontId="5" fillId="2" borderId="25" xfId="3" applyFont="1" applyFill="1" applyBorder="1">
      <alignment vertical="center"/>
    </xf>
    <xf numFmtId="0" fontId="6" fillId="2" borderId="26" xfId="3" applyFont="1" applyFill="1" applyBorder="1" applyAlignment="1">
      <alignment vertical="center"/>
    </xf>
    <xf numFmtId="0" fontId="5" fillId="2" borderId="24" xfId="3" applyFont="1" applyFill="1" applyBorder="1" applyAlignment="1">
      <alignment vertical="center"/>
    </xf>
    <xf numFmtId="0" fontId="6" fillId="2" borderId="27" xfId="3" applyFont="1" applyFill="1" applyBorder="1" applyAlignment="1">
      <alignment vertical="center"/>
    </xf>
    <xf numFmtId="178" fontId="10" fillId="0" borderId="17" xfId="1" applyNumberFormat="1" applyFont="1" applyBorder="1" applyAlignment="1">
      <alignment horizontal="center" vertical="center"/>
    </xf>
    <xf numFmtId="178" fontId="11" fillId="0" borderId="17" xfId="1" applyNumberFormat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13" fillId="0" borderId="0" xfId="1" applyNumberFormat="1" applyFont="1" applyFill="1" applyBorder="1" applyAlignment="1">
      <alignment horizontal="center"/>
    </xf>
    <xf numFmtId="0" fontId="4" fillId="0" borderId="28" xfId="1" applyFont="1" applyBorder="1" applyAlignment="1">
      <alignment vertical="center"/>
    </xf>
    <xf numFmtId="0" fontId="4" fillId="0" borderId="29" xfId="1" applyFont="1" applyBorder="1" applyAlignment="1">
      <alignment vertical="center"/>
    </xf>
    <xf numFmtId="0" fontId="4" fillId="0" borderId="30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0" fillId="0" borderId="0" xfId="1" applyFont="1" applyAlignment="1">
      <alignment horizontal="center" vertical="center"/>
    </xf>
    <xf numFmtId="178" fontId="1" fillId="0" borderId="0" xfId="1" applyNumberFormat="1" applyFont="1">
      <alignment vertical="center"/>
    </xf>
    <xf numFmtId="0" fontId="20" fillId="0" borderId="0" xfId="1" applyFont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0" borderId="17" xfId="1" applyFont="1" applyBorder="1">
      <alignment vertical="center"/>
    </xf>
    <xf numFmtId="178" fontId="1" fillId="0" borderId="17" xfId="1" applyNumberFormat="1" applyFont="1" applyBorder="1" applyAlignment="1">
      <alignment horizontal="center" vertical="center"/>
    </xf>
    <xf numFmtId="184" fontId="1" fillId="0" borderId="17" xfId="1" applyNumberFormat="1" applyFont="1" applyBorder="1" applyAlignment="1">
      <alignment horizontal="center" vertical="center"/>
    </xf>
  </cellXfs>
  <cellStyles count="308">
    <cellStyle name="_ET_STYLE_NoName_00_" xfId="4"/>
    <cellStyle name="_ET_STYLE_NoName_00_ 2" xfId="5"/>
    <cellStyle name="_ET_STYLE_NoName_00__CTN068-P DVT Report" xfId="6"/>
    <cellStyle name="_ET_STYLE_NoName_00__CTN068-P DVT Report_CTN120  DVT Report" xfId="7"/>
    <cellStyle name="_ET_STYLE_NoName_00__CTN068-P DVT Report_CTN120  DVT Report_MIRC65-59SV8.0-A初测报告" xfId="8"/>
    <cellStyle name="_ET_STYLE_NoName_00__CTN068-P DVT Report_CTN120  DVT Report_P40-M3V3.0 TV三合一产品测试报告2015.03.26" xfId="9"/>
    <cellStyle name="_ET_STYLE_NoName_00__CTN068-P DVT Report_CTN120  DVT Report_P65-305 V6.0 TV三合一产品初测报告2015.01.31" xfId="10"/>
    <cellStyle name="_ET_STYLE_NoName_00__CTN068-P DVT Report_CTN120-P  DVT Report" xfId="11"/>
    <cellStyle name="_ET_STYLE_NoName_00__CTN068-P DVT Report_CTN120-P  DVT Report_MIRC65-59SV8.0-A初测报告" xfId="12"/>
    <cellStyle name="_ET_STYLE_NoName_00__CTN068-P DVT Report_CTN120-P  DVT Report_P40-M3V3.0 TV三合一产品测试报告2015.03.26" xfId="13"/>
    <cellStyle name="_ET_STYLE_NoName_00__CTN068-P DVT Report_CTN120-P  DVT Report_P65-305 V6.0 TV三合一产品初测报告2015.01.31" xfId="14"/>
    <cellStyle name="_ET_STYLE_NoName_00__CTN068-P DVT Report_CTN158-p  DVT  Report" xfId="15"/>
    <cellStyle name="_ET_STYLE_NoName_00__CTN068-P DVT Report_CTN158-p  DVT  Report_MIRC65-59SV8.0-A初测报告" xfId="16"/>
    <cellStyle name="_ET_STYLE_NoName_00__CTN068-P DVT Report_CTN158-p  DVT  Report_P40-M3V3.0 TV三合一产品测试报告2015.03.26" xfId="17"/>
    <cellStyle name="_ET_STYLE_NoName_00__CTN068-P DVT Report_CTN158-p  DVT  Report_P65-305 V6.0 TV三合一产品初测报告2015.01.31" xfId="18"/>
    <cellStyle name="_ET_STYLE_NoName_00__CTN068-P DVT Report_LCP135-P  Report" xfId="19"/>
    <cellStyle name="_ET_STYLE_NoName_00__CTN068-P DVT Report_LCP135-P  Report_1" xfId="20"/>
    <cellStyle name="_ET_STYLE_NoName_00__CTN068-P DVT Report_LCP135-P  Report_1_MIRC65-59SV8.0-A初测报告" xfId="21"/>
    <cellStyle name="_ET_STYLE_NoName_00__CTN068-P DVT Report_LCP135-P  Report_1_P40-M3V3.0 TV三合一产品测试报告2015.03.26" xfId="22"/>
    <cellStyle name="_ET_STYLE_NoName_00__CTN068-P DVT Report_LCP135-P  Report_1_P65-305 V6.0 TV三合一产品初测报告2015.01.31" xfId="23"/>
    <cellStyle name="_ET_STYLE_NoName_00__CTN068-P DVT Report_LCP135-P  Report_MIRC65-59SV8.0-A初测报告" xfId="24"/>
    <cellStyle name="_ET_STYLE_NoName_00__CTN068-P DVT Report_LCP135-P  Report_P40-M3V3.0 TV三合一产品测试报告2015.03.26" xfId="25"/>
    <cellStyle name="_ET_STYLE_NoName_00__CTN068-P DVT Report_LCP135-P  Report_P65-305 V6.0 TV三合一产品初测报告2015.01.31" xfId="26"/>
    <cellStyle name="_ET_STYLE_NoName_00__CTN068-P DVT Report_LCP135-P初测报告" xfId="27"/>
    <cellStyle name="_ET_STYLE_NoName_00__CTN068-P DVT Report_LCP135-P初测报告_MIRC65-59SV8.0-A初测报告" xfId="28"/>
    <cellStyle name="_ET_STYLE_NoName_00__CTN068-P DVT Report_LCP135-P初测报告_P40-M3V3.0 TV三合一产品测试报告2015.03.26" xfId="29"/>
    <cellStyle name="_ET_STYLE_NoName_00__CTN068-P DVT Report_LCP135-P初测报告_P65-305 V6.0 TV三合一产品初测报告2015.01.31" xfId="30"/>
    <cellStyle name="_ET_STYLE_NoName_00__CTN068-P DVT Report_LCP135-P电性报告" xfId="31"/>
    <cellStyle name="_ET_STYLE_NoName_00__CTN068-P DVT Report_LCP135-P电性报告_MIRC65-59SV8.0-A初测报告" xfId="32"/>
    <cellStyle name="_ET_STYLE_NoName_00__CTN068-P DVT Report_LCP135-P电性报告_P40-M3V3.0 TV三合一产品测试报告2015.03.26" xfId="33"/>
    <cellStyle name="_ET_STYLE_NoName_00__CTN068-P DVT Report_LCP135-P电性报告_P65-305 V6.0 TV三合一产品初测报告2015.01.31" xfId="34"/>
    <cellStyle name="_ET_STYLE_NoName_00__CTN068-P DVT Report_MIRC65-59SV8.0-A初测报告" xfId="35"/>
    <cellStyle name="_ET_STYLE_NoName_00__CTN068-P DVT Report_P40-M3V3.0 TV三合一产品测试报告2015.03.26" xfId="36"/>
    <cellStyle name="_ET_STYLE_NoName_00__CTN068-P DVT Report_P65-305 V6.0 TV三合一产品初测报告2015.01.31" xfId="37"/>
    <cellStyle name="_ET_STYLE_NoName_00__CTN120  DVT Report" xfId="38"/>
    <cellStyle name="_ET_STYLE_NoName_00__CTN120  DVT Report_MIRC65-59SV8.0-A初测报告" xfId="39"/>
    <cellStyle name="_ET_STYLE_NoName_00__CTN120  DVT Report_P40-M3V3.0 TV三合一产品测试报告2015.03.26" xfId="40"/>
    <cellStyle name="_ET_STYLE_NoName_00__CTN120  DVT Report_P65-305 V6.0 TV三合一产品初测报告2015.01.31" xfId="41"/>
    <cellStyle name="_ET_STYLE_NoName_00__CTN120-P  DVT Report" xfId="42"/>
    <cellStyle name="_ET_STYLE_NoName_00__CTN120-P  DVT Report_MIRC65-59SV8.0-A初测报告" xfId="43"/>
    <cellStyle name="_ET_STYLE_NoName_00__CTN120-P  DVT Report_P40-M3V3.0 TV三合一产品测试报告2015.03.26" xfId="44"/>
    <cellStyle name="_ET_STYLE_NoName_00__CTN120-P  DVT Report_P65-305 V6.0 TV三合一产品初测报告2015.01.31" xfId="45"/>
    <cellStyle name="_ET_STYLE_NoName_00__CTN158-p  DVT  Report" xfId="46"/>
    <cellStyle name="_ET_STYLE_NoName_00__CTN158-p  DVT  Report_MIRC65-59SV8.0-A初测报告" xfId="47"/>
    <cellStyle name="_ET_STYLE_NoName_00__CTN158-p  DVT  Report_P40-M3V3.0 TV三合一产品测试报告2015.03.26" xfId="48"/>
    <cellStyle name="_ET_STYLE_NoName_00__CTN158-p  DVT  Report_P65-305 V6.0 TV三合一产品初测报告2015.01.31" xfId="49"/>
    <cellStyle name="_ET_STYLE_NoName_00__LCP056  DVT  Report" xfId="50"/>
    <cellStyle name="_ET_STYLE_NoName_00__LCP056  DVT  Report_LCP135-P初测报告" xfId="51"/>
    <cellStyle name="_ET_STYLE_NoName_00__LCP056  DVT  Report_LCP135-P初测报告_MIRC65-59SV8.0-A初测报告" xfId="52"/>
    <cellStyle name="_ET_STYLE_NoName_00__LCP056  DVT  Report_LCP135-P初测报告_P40-M3V3.0 TV三合一产品测试报告2015.03.26" xfId="53"/>
    <cellStyle name="_ET_STYLE_NoName_00__LCP056  DVT  Report_LCP135-P初测报告_P65-305 V6.0 TV三合一产品初测报告2015.01.31" xfId="54"/>
    <cellStyle name="_ET_STYLE_NoName_00__LCP056  DVT  Report_LCP135-P电性报告" xfId="55"/>
    <cellStyle name="_ET_STYLE_NoName_00__LCP056  DVT  Report_LCP135-P电性报告_MIRC65-59SV8.0-A初测报告" xfId="56"/>
    <cellStyle name="_ET_STYLE_NoName_00__LCP056  DVT  Report_LCP135-P电性报告_P40-M3V3.0 TV三合一产品测试报告2015.03.26" xfId="57"/>
    <cellStyle name="_ET_STYLE_NoName_00__LCP056  DVT  Report_LCP135-P电性报告_P65-305 V6.0 TV三合一产品初测报告2015.01.31" xfId="58"/>
    <cellStyle name="_ET_STYLE_NoName_00__LCP056  DVT  Report_MIRC65-59SV8.0-A初测报告" xfId="59"/>
    <cellStyle name="_ET_STYLE_NoName_00__LCP056  DVT  Report_P40-M3V3.0 TV三合一产品测试报告2015.03.26" xfId="60"/>
    <cellStyle name="_ET_STYLE_NoName_00__LCP056  DVT  Report_P65-305 V6.0 TV三合一产品初测报告2015.01.31" xfId="61"/>
    <cellStyle name="_ET_STYLE_NoName_00__LCP056  DVT Report" xfId="62"/>
    <cellStyle name="_ET_STYLE_NoName_00__LCP056  DVT Report_CTN120  DVT Report" xfId="63"/>
    <cellStyle name="_ET_STYLE_NoName_00__LCP056  DVT Report_CTN120  DVT Report_MIRC65-59SV8.0-A初测报告" xfId="64"/>
    <cellStyle name="_ET_STYLE_NoName_00__LCP056  DVT Report_CTN120  DVT Report_P40-M3V3.0 TV三合一产品测试报告2015.03.26" xfId="65"/>
    <cellStyle name="_ET_STYLE_NoName_00__LCP056  DVT Report_CTN120  DVT Report_P65-305 V6.0 TV三合一产品初测报告2015.01.31" xfId="66"/>
    <cellStyle name="_ET_STYLE_NoName_00__LCP056  DVT Report_CTN120-P  DVT Report" xfId="67"/>
    <cellStyle name="_ET_STYLE_NoName_00__LCP056  DVT Report_CTN120-P  DVT Report_MIRC65-59SV8.0-A初测报告" xfId="68"/>
    <cellStyle name="_ET_STYLE_NoName_00__LCP056  DVT Report_CTN120-P  DVT Report_P40-M3V3.0 TV三合一产品测试报告2015.03.26" xfId="69"/>
    <cellStyle name="_ET_STYLE_NoName_00__LCP056  DVT Report_CTN120-P  DVT Report_P65-305 V6.0 TV三合一产品初测报告2015.01.31" xfId="70"/>
    <cellStyle name="_ET_STYLE_NoName_00__LCP056  DVT Report_CTN158-p  DVT  Report" xfId="71"/>
    <cellStyle name="_ET_STYLE_NoName_00__LCP056  DVT Report_CTN158-p  DVT  Report_MIRC65-59SV8.0-A初测报告" xfId="72"/>
    <cellStyle name="_ET_STYLE_NoName_00__LCP056  DVT Report_CTN158-p  DVT  Report_P40-M3V3.0 TV三合一产品测试报告2015.03.26" xfId="73"/>
    <cellStyle name="_ET_STYLE_NoName_00__LCP056  DVT Report_CTN158-p  DVT  Report_P65-305 V6.0 TV三合一产品初测报告2015.01.31" xfId="74"/>
    <cellStyle name="_ET_STYLE_NoName_00__LCP056  DVT Report_LCP135-P  Report" xfId="75"/>
    <cellStyle name="_ET_STYLE_NoName_00__LCP056  DVT Report_LCP135-P  Report_1" xfId="76"/>
    <cellStyle name="_ET_STYLE_NoName_00__LCP056  DVT Report_LCP135-P  Report_1_MIRC65-59SV8.0-A初测报告" xfId="77"/>
    <cellStyle name="_ET_STYLE_NoName_00__LCP056  DVT Report_LCP135-P  Report_1_P40-M3V3.0 TV三合一产品测试报告2015.03.26" xfId="78"/>
    <cellStyle name="_ET_STYLE_NoName_00__LCP056  DVT Report_LCP135-P  Report_1_P65-305 V6.0 TV三合一产品初测报告2015.01.31" xfId="79"/>
    <cellStyle name="_ET_STYLE_NoName_00__LCP056  DVT Report_LCP135-P  Report_MIRC65-59SV8.0-A初测报告" xfId="80"/>
    <cellStyle name="_ET_STYLE_NoName_00__LCP056  DVT Report_LCP135-P  Report_P40-M3V3.0 TV三合一产品测试报告2015.03.26" xfId="81"/>
    <cellStyle name="_ET_STYLE_NoName_00__LCP056  DVT Report_LCP135-P  Report_P65-305 V6.0 TV三合一产品初测报告2015.01.31" xfId="82"/>
    <cellStyle name="_ET_STYLE_NoName_00__LCP056  DVT Report_LCP135-P初测报告" xfId="83"/>
    <cellStyle name="_ET_STYLE_NoName_00__LCP056  DVT Report_LCP135-P初测报告_MIRC65-59SV8.0-A初测报告" xfId="84"/>
    <cellStyle name="_ET_STYLE_NoName_00__LCP056  DVT Report_LCP135-P初测报告_P40-M3V3.0 TV三合一产品测试报告2015.03.26" xfId="85"/>
    <cellStyle name="_ET_STYLE_NoName_00__LCP056  DVT Report_LCP135-P初测报告_P65-305 V6.0 TV三合一产品初测报告2015.01.31" xfId="86"/>
    <cellStyle name="_ET_STYLE_NoName_00__LCP056  DVT Report_LCP135-P电性报告" xfId="87"/>
    <cellStyle name="_ET_STYLE_NoName_00__LCP056  DVT Report_LCP135-P电性报告_MIRC65-59SV8.0-A初测报告" xfId="88"/>
    <cellStyle name="_ET_STYLE_NoName_00__LCP056  DVT Report_LCP135-P电性报告_P40-M3V3.0 TV三合一产品测试报告2015.03.26" xfId="89"/>
    <cellStyle name="_ET_STYLE_NoName_00__LCP056  DVT Report_LCP135-P电性报告_P65-305 V6.0 TV三合一产品初测报告2015.01.31" xfId="90"/>
    <cellStyle name="_ET_STYLE_NoName_00__LCP056  DVT Report_MIRC65-59SV8.0-A初测报告" xfId="91"/>
    <cellStyle name="_ET_STYLE_NoName_00__LCP056  DVT Report_P40-M3V3.0 TV三合一产品测试报告2015.03.26" xfId="92"/>
    <cellStyle name="_ET_STYLE_NoName_00__LCP056  DVT Report_P65-305 V6.0 TV三合一产品初测报告2015.01.31" xfId="93"/>
    <cellStyle name="_ET_STYLE_NoName_00__LCP056  DVT Report1" xfId="94"/>
    <cellStyle name="_ET_STYLE_NoName_00__LCP056  DVT Report1_CTN120  DVT Report" xfId="95"/>
    <cellStyle name="_ET_STYLE_NoName_00__LCP056  DVT Report1_CTN120  DVT Report_MIRC65-59SV8.0-A初测报告" xfId="96"/>
    <cellStyle name="_ET_STYLE_NoName_00__LCP056  DVT Report1_CTN120  DVT Report_P40-M3V3.0 TV三合一产品测试报告2015.03.26" xfId="97"/>
    <cellStyle name="_ET_STYLE_NoName_00__LCP056  DVT Report1_CTN120  DVT Report_P65-305 V6.0 TV三合一产品初测报告2015.01.31" xfId="98"/>
    <cellStyle name="_ET_STYLE_NoName_00__LCP056  DVT Report1_CTN120-P  DVT Report" xfId="99"/>
    <cellStyle name="_ET_STYLE_NoName_00__LCP056  DVT Report1_CTN120-P  DVT Report_MIRC65-59SV8.0-A初测报告" xfId="100"/>
    <cellStyle name="_ET_STYLE_NoName_00__LCP056  DVT Report1_CTN120-P  DVT Report_P40-M3V3.0 TV三合一产品测试报告2015.03.26" xfId="101"/>
    <cellStyle name="_ET_STYLE_NoName_00__LCP056  DVT Report1_CTN120-P  DVT Report_P65-305 V6.0 TV三合一产品初测报告2015.01.31" xfId="102"/>
    <cellStyle name="_ET_STYLE_NoName_00__LCP056  DVT Report1_CTN158-p  DVT  Report" xfId="103"/>
    <cellStyle name="_ET_STYLE_NoName_00__LCP056  DVT Report1_CTN158-p  DVT  Report_MIRC65-59SV8.0-A初测报告" xfId="104"/>
    <cellStyle name="_ET_STYLE_NoName_00__LCP056  DVT Report1_CTN158-p  DVT  Report_P40-M3V3.0 TV三合一产品测试报告2015.03.26" xfId="105"/>
    <cellStyle name="_ET_STYLE_NoName_00__LCP056  DVT Report1_CTN158-p  DVT  Report_P65-305 V6.0 TV三合一产品初测报告2015.01.31" xfId="106"/>
    <cellStyle name="_ET_STYLE_NoName_00__LCP056  DVT Report1_LCP135-P  Report" xfId="107"/>
    <cellStyle name="_ET_STYLE_NoName_00__LCP056  DVT Report1_LCP135-P  Report_1" xfId="108"/>
    <cellStyle name="_ET_STYLE_NoName_00__LCP056  DVT Report1_LCP135-P  Report_1_MIRC65-59SV8.0-A初测报告" xfId="109"/>
    <cellStyle name="_ET_STYLE_NoName_00__LCP056  DVT Report1_LCP135-P  Report_1_P40-M3V3.0 TV三合一产品测试报告2015.03.26" xfId="110"/>
    <cellStyle name="_ET_STYLE_NoName_00__LCP056  DVT Report1_LCP135-P  Report_1_P65-305 V6.0 TV三合一产品初测报告2015.01.31" xfId="111"/>
    <cellStyle name="_ET_STYLE_NoName_00__LCP056  DVT Report1_LCP135-P  Report_MIRC65-59SV8.0-A初测报告" xfId="112"/>
    <cellStyle name="_ET_STYLE_NoName_00__LCP056  DVT Report1_LCP135-P  Report_P40-M3V3.0 TV三合一产品测试报告2015.03.26" xfId="113"/>
    <cellStyle name="_ET_STYLE_NoName_00__LCP056  DVT Report1_LCP135-P  Report_P65-305 V6.0 TV三合一产品初测报告2015.01.31" xfId="114"/>
    <cellStyle name="_ET_STYLE_NoName_00__LCP056  DVT Report1_LCP135-P初测报告" xfId="115"/>
    <cellStyle name="_ET_STYLE_NoName_00__LCP056  DVT Report1_LCP135-P初测报告_MIRC65-59SV8.0-A初测报告" xfId="116"/>
    <cellStyle name="_ET_STYLE_NoName_00__LCP056  DVT Report1_LCP135-P初测报告_P40-M3V3.0 TV三合一产品测试报告2015.03.26" xfId="117"/>
    <cellStyle name="_ET_STYLE_NoName_00__LCP056  DVT Report1_LCP135-P初测报告_P65-305 V6.0 TV三合一产品初测报告2015.01.31" xfId="118"/>
    <cellStyle name="_ET_STYLE_NoName_00__LCP056  DVT Report1_LCP135-P电性报告" xfId="119"/>
    <cellStyle name="_ET_STYLE_NoName_00__LCP056  DVT Report1_LCP135-P电性报告_MIRC65-59SV8.0-A初测报告" xfId="120"/>
    <cellStyle name="_ET_STYLE_NoName_00__LCP056  DVT Report1_LCP135-P电性报告_P40-M3V3.0 TV三合一产品测试报告2015.03.26" xfId="121"/>
    <cellStyle name="_ET_STYLE_NoName_00__LCP056  DVT Report1_LCP135-P电性报告_P65-305 V6.0 TV三合一产品初测报告2015.01.31" xfId="122"/>
    <cellStyle name="_ET_STYLE_NoName_00__LCP056  DVT Report1_MIRC65-59SV8.0-A初测报告" xfId="123"/>
    <cellStyle name="_ET_STYLE_NoName_00__LCP056  DVT Report1_P40-M3V3.0 TV三合一产品测试报告2015.03.26" xfId="124"/>
    <cellStyle name="_ET_STYLE_NoName_00__LCP056  DVT Report1_P65-305 V6.0 TV三合一产品初测报告2015.01.31" xfId="125"/>
    <cellStyle name="_ET_STYLE_NoName_00__LCP135-P  Report" xfId="126"/>
    <cellStyle name="_ET_STYLE_NoName_00__LCP135-P  Report_1" xfId="127"/>
    <cellStyle name="_ET_STYLE_NoName_00__LCP135-P  Report_1_MIRC65-59SV8.0-A初测报告" xfId="128"/>
    <cellStyle name="_ET_STYLE_NoName_00__LCP135-P  Report_1_P40-M3V3.0 TV三合一产品测试报告2015.03.26" xfId="129"/>
    <cellStyle name="_ET_STYLE_NoName_00__LCP135-P  Report_1_P65-305 V6.0 TV三合一产品初测报告2015.01.31" xfId="130"/>
    <cellStyle name="_ET_STYLE_NoName_00__LCP135-P  Report_MIRC65-59SV8.0-A初测报告" xfId="131"/>
    <cellStyle name="_ET_STYLE_NoName_00__LCP135-P  Report_P40-M3V3.0 TV三合一产品测试报告2015.03.26" xfId="132"/>
    <cellStyle name="_ET_STYLE_NoName_00__LCP135-P  Report_P65-305 V6.0 TV三合一产品初测报告2015.01.31" xfId="133"/>
    <cellStyle name="_ET_STYLE_NoName_00__LED-14T08 DVT Report" xfId="134"/>
    <cellStyle name="_ET_STYLE_NoName_00__LED-14T08 DVT Report_CTN120  DVT Report" xfId="135"/>
    <cellStyle name="_ET_STYLE_NoName_00__LED-14T08 DVT Report_CTN120  DVT Report_MIRC65-59SV8.0-A初测报告" xfId="136"/>
    <cellStyle name="_ET_STYLE_NoName_00__LED-14T08 DVT Report_CTN120  DVT Report_P40-M3V3.0 TV三合一产品测试报告2015.03.26" xfId="137"/>
    <cellStyle name="_ET_STYLE_NoName_00__LED-14T08 DVT Report_CTN120  DVT Report_P65-305 V6.0 TV三合一产品初测报告2015.01.31" xfId="138"/>
    <cellStyle name="_ET_STYLE_NoName_00__LED-14T08 DVT Report_CTN120-P  DVT Report" xfId="139"/>
    <cellStyle name="_ET_STYLE_NoName_00__LED-14T08 DVT Report_CTN120-P  DVT Report_MIRC65-59SV8.0-A初测报告" xfId="140"/>
    <cellStyle name="_ET_STYLE_NoName_00__LED-14T08 DVT Report_CTN120-P  DVT Report_P40-M3V3.0 TV三合一产品测试报告2015.03.26" xfId="141"/>
    <cellStyle name="_ET_STYLE_NoName_00__LED-14T08 DVT Report_CTN120-P  DVT Report_P65-305 V6.0 TV三合一产品初测报告2015.01.31" xfId="142"/>
    <cellStyle name="_ET_STYLE_NoName_00__LED-14T08 DVT Report_CTN158-p  DVT  Report" xfId="143"/>
    <cellStyle name="_ET_STYLE_NoName_00__LED-14T08 DVT Report_CTN158-p  DVT  Report_MIRC65-59SV8.0-A初测报告" xfId="144"/>
    <cellStyle name="_ET_STYLE_NoName_00__LED-14T08 DVT Report_CTN158-p  DVT  Report_P40-M3V3.0 TV三合一产品测试报告2015.03.26" xfId="145"/>
    <cellStyle name="_ET_STYLE_NoName_00__LED-14T08 DVT Report_CTN158-p  DVT  Report_P65-305 V6.0 TV三合一产品初测报告2015.01.31" xfId="146"/>
    <cellStyle name="_ET_STYLE_NoName_00__LED-14T08 DVT Report_LCP135-P  Report" xfId="147"/>
    <cellStyle name="_ET_STYLE_NoName_00__LED-14T08 DVT Report_LCP135-P  Report_1" xfId="148"/>
    <cellStyle name="_ET_STYLE_NoName_00__LED-14T08 DVT Report_LCP135-P  Report_1_MIRC65-59SV8.0-A初测报告" xfId="149"/>
    <cellStyle name="_ET_STYLE_NoName_00__LED-14T08 DVT Report_LCP135-P  Report_1_P40-M3V3.0 TV三合一产品测试报告2015.03.26" xfId="150"/>
    <cellStyle name="_ET_STYLE_NoName_00__LED-14T08 DVT Report_LCP135-P  Report_1_P65-305 V6.0 TV三合一产品初测报告2015.01.31" xfId="151"/>
    <cellStyle name="_ET_STYLE_NoName_00__LED-14T08 DVT Report_LCP135-P  Report_MIRC65-59SV8.0-A初测报告" xfId="152"/>
    <cellStyle name="_ET_STYLE_NoName_00__LED-14T08 DVT Report_LCP135-P  Report_P40-M3V3.0 TV三合一产品测试报告2015.03.26" xfId="153"/>
    <cellStyle name="_ET_STYLE_NoName_00__LED-14T08 DVT Report_LCP135-P  Report_P65-305 V6.0 TV三合一产品初测报告2015.01.31" xfId="154"/>
    <cellStyle name="_ET_STYLE_NoName_00__LED-14T08 DVT Report_LCP135-P初测报告" xfId="155"/>
    <cellStyle name="_ET_STYLE_NoName_00__LED-14T08 DVT Report_LCP135-P初测报告_MIRC65-59SV8.0-A初测报告" xfId="156"/>
    <cellStyle name="_ET_STYLE_NoName_00__LED-14T08 DVT Report_LCP135-P初测报告_P40-M3V3.0 TV三合一产品测试报告2015.03.26" xfId="157"/>
    <cellStyle name="_ET_STYLE_NoName_00__LED-14T08 DVT Report_LCP135-P初测报告_P65-305 V6.0 TV三合一产品初测报告2015.01.31" xfId="158"/>
    <cellStyle name="_ET_STYLE_NoName_00__LED-14T08 DVT Report_LCP135-P电性报告" xfId="159"/>
    <cellStyle name="_ET_STYLE_NoName_00__LED-14T08 DVT Report_LCP135-P电性报告_MIRC65-59SV8.0-A初测报告" xfId="160"/>
    <cellStyle name="_ET_STYLE_NoName_00__LED-14T08 DVT Report_LCP135-P电性报告_P40-M3V3.0 TV三合一产品测试报告2015.03.26" xfId="161"/>
    <cellStyle name="_ET_STYLE_NoName_00__LED-14T08 DVT Report_LCP135-P电性报告_P65-305 V6.0 TV三合一产品初测报告2015.01.31" xfId="162"/>
    <cellStyle name="_ET_STYLE_NoName_00__LED-14T08 DVT Report_MIRC65-59SV8.0-A初测报告" xfId="163"/>
    <cellStyle name="_ET_STYLE_NoName_00__LED-14T08 DVT Report_P40-M3V3.0 TV三合一产品测试报告2015.03.26" xfId="164"/>
    <cellStyle name="_ET_STYLE_NoName_00__LED-14T08 DVT Report_P65-305 V6.0 TV三合一产品初测报告2015.01.31" xfId="165"/>
    <cellStyle name="_ET_STYLE_NoName_00__MIRC65-59SV8.0-A初测报告" xfId="166"/>
    <cellStyle name="_ET_STYLE_NoName_00__O.S.T  MTBF" xfId="167"/>
    <cellStyle name="_ET_STYLE_NoName_00__O.S.T  MTBF_CTN120  DVT Report" xfId="168"/>
    <cellStyle name="_ET_STYLE_NoName_00__O.S.T  MTBF_CTN120  DVT Report_MIRC65-59SV8.0-A初测报告" xfId="169"/>
    <cellStyle name="_ET_STYLE_NoName_00__O.S.T  MTBF_CTN120  DVT Report_P40-M3V3.0 TV三合一产品测试报告2015.03.26" xfId="170"/>
    <cellStyle name="_ET_STYLE_NoName_00__O.S.T  MTBF_CTN120  DVT Report_P65-305 V6.0 TV三合一产品初测报告2015.01.31" xfId="171"/>
    <cellStyle name="_ET_STYLE_NoName_00__O.S.T  MTBF_CTN120-P  DVT Report" xfId="172"/>
    <cellStyle name="_ET_STYLE_NoName_00__O.S.T  MTBF_CTN120-P  DVT Report_MIRC65-59SV8.0-A初测报告" xfId="173"/>
    <cellStyle name="_ET_STYLE_NoName_00__O.S.T  MTBF_CTN120-P  DVT Report_P40-M3V3.0 TV三合一产品测试报告2015.03.26" xfId="174"/>
    <cellStyle name="_ET_STYLE_NoName_00__O.S.T  MTBF_CTN120-P  DVT Report_P65-305 V6.0 TV三合一产品初测报告2015.01.31" xfId="175"/>
    <cellStyle name="_ET_STYLE_NoName_00__O.S.T  MTBF_CTN158-p  DVT  Report" xfId="176"/>
    <cellStyle name="_ET_STYLE_NoName_00__O.S.T  MTBF_CTN158-p  DVT  Report_MIRC65-59SV8.0-A初测报告" xfId="177"/>
    <cellStyle name="_ET_STYLE_NoName_00__O.S.T  MTBF_CTN158-p  DVT  Report_P40-M3V3.0 TV三合一产品测试报告2015.03.26" xfId="178"/>
    <cellStyle name="_ET_STYLE_NoName_00__O.S.T  MTBF_CTN158-p  DVT  Report_P65-305 V6.0 TV三合一产品初测报告2015.01.31" xfId="179"/>
    <cellStyle name="_ET_STYLE_NoName_00__O.S.T  MTBF_LCP135-P  Report" xfId="180"/>
    <cellStyle name="_ET_STYLE_NoName_00__O.S.T  MTBF_LCP135-P  Report_1" xfId="181"/>
    <cellStyle name="_ET_STYLE_NoName_00__O.S.T  MTBF_LCP135-P  Report_1_MIRC65-59SV8.0-A初测报告" xfId="182"/>
    <cellStyle name="_ET_STYLE_NoName_00__O.S.T  MTBF_LCP135-P  Report_1_P40-M3V3.0 TV三合一产品测试报告2015.03.26" xfId="183"/>
    <cellStyle name="_ET_STYLE_NoName_00__O.S.T  MTBF_LCP135-P  Report_1_P65-305 V6.0 TV三合一产品初测报告2015.01.31" xfId="184"/>
    <cellStyle name="_ET_STYLE_NoName_00__O.S.T  MTBF_LCP135-P  Report_MIRC65-59SV8.0-A初测报告" xfId="185"/>
    <cellStyle name="_ET_STYLE_NoName_00__O.S.T  MTBF_LCP135-P  Report_P40-M3V3.0 TV三合一产品测试报告2015.03.26" xfId="186"/>
    <cellStyle name="_ET_STYLE_NoName_00__O.S.T  MTBF_LCP135-P  Report_P65-305 V6.0 TV三合一产品初测报告2015.01.31" xfId="187"/>
    <cellStyle name="_ET_STYLE_NoName_00__O.S.T  MTBF_LCP135-P初测报告" xfId="188"/>
    <cellStyle name="_ET_STYLE_NoName_00__O.S.T  MTBF_LCP135-P初测报告_MIRC65-59SV8.0-A初测报告" xfId="189"/>
    <cellStyle name="_ET_STYLE_NoName_00__O.S.T  MTBF_LCP135-P初测报告_P40-M3V3.0 TV三合一产品测试报告2015.03.26" xfId="190"/>
    <cellStyle name="_ET_STYLE_NoName_00__O.S.T  MTBF_LCP135-P初测报告_P65-305 V6.0 TV三合一产品初测报告2015.01.31" xfId="191"/>
    <cellStyle name="_ET_STYLE_NoName_00__O.S.T  MTBF_LCP135-P电性报告" xfId="192"/>
    <cellStyle name="_ET_STYLE_NoName_00__O.S.T  MTBF_LCP135-P电性报告_MIRC65-59SV8.0-A初测报告" xfId="193"/>
    <cellStyle name="_ET_STYLE_NoName_00__O.S.T  MTBF_LCP135-P电性报告_P40-M3V3.0 TV三合一产品测试报告2015.03.26" xfId="194"/>
    <cellStyle name="_ET_STYLE_NoName_00__O.S.T  MTBF_LCP135-P电性报告_P65-305 V6.0 TV三合一产品初测报告2015.01.31" xfId="195"/>
    <cellStyle name="_ET_STYLE_NoName_00__O.S.T  MTBF_MIRC65-59SV8.0-A初测报告" xfId="196"/>
    <cellStyle name="_ET_STYLE_NoName_00__O.S.T  MTBF_P40-M3V3.0 TV三合一产品测试报告2015.03.26" xfId="197"/>
    <cellStyle name="_ET_STYLE_NoName_00__O.S.T  MTBF_P65-305 V6.0 TV三合一产品初测报告2015.01.31" xfId="198"/>
    <cellStyle name="_ET_STYLE_NoName_00__P40-M3V3.0 TV三合一产品测试报告2015.03.26" xfId="199"/>
    <cellStyle name="_ET_STYLE_NoName_00__P65-305 V6.0 TV三合一产品初测报告2015.01.31" xfId="200"/>
    <cellStyle name="3232" xfId="201"/>
    <cellStyle name="3232 2" xfId="202"/>
    <cellStyle name="Grey" xfId="203"/>
    <cellStyle name="Input [yellow]" xfId="204"/>
    <cellStyle name="Legal 8½ x 14 in" xfId="205"/>
    <cellStyle name="Milliers [0]_AR1194" xfId="206"/>
    <cellStyle name="Milliers_AR1194" xfId="207"/>
    <cellStyle name="Moeda [0]_PLDT" xfId="208"/>
    <cellStyle name="Moeda_PLDT" xfId="209"/>
    <cellStyle name="Monétaire [0]_AR1194" xfId="210"/>
    <cellStyle name="Monétaire_AR1194" xfId="211"/>
    <cellStyle name="Normal - Style1" xfId="212"/>
    <cellStyle name="Normal_Arum_90W_E-cap_Life 080707" xfId="213"/>
    <cellStyle name="Percent [2]" xfId="214"/>
    <cellStyle name="PERCENTAGE" xfId="215"/>
    <cellStyle name="差_ANP-291P DVT Report2010.9.27" xfId="216"/>
    <cellStyle name="差_ANP-291P DVT Report2010.9.27_Book2" xfId="217"/>
    <cellStyle name="差_ANP-291P DVT Report2010.9.27_Book2_SYN-G136（EDU) 24-42V 720mA 初测报告" xfId="218"/>
    <cellStyle name="差_ANP-291P DVT Report2010.9.27_P60-SIS220 初测报告" xfId="219"/>
    <cellStyle name="差_ANP-291P DVT Report2010.9.27_P70-608V6.0-A 初测报告" xfId="220"/>
    <cellStyle name="差_ANP-291P DVT Report2010.9.27_P75-SIS220V6.0-A初测报告" xfId="221"/>
    <cellStyle name="差_ANP-291P DVT Report2010.9.27_P75-SIS220V6.0-A高压初测报告" xfId="222"/>
    <cellStyle name="差_ANP-291P DVT Report2010.9.27_SYN-F305温升测试数据" xfId="223"/>
    <cellStyle name="差_ANP-291P DVT Report2010.9.27_SYN-F305温升测试数据_Wi-Fi信号测试报告(-45dB )2014.12.31" xfId="224"/>
    <cellStyle name="差_ANP-291P DVT Report2010.9.27_SYN-G135D 初测报告" xfId="225"/>
    <cellStyle name="差_ANP-291P DVT Report2010.9.27_SYN-G135D 初测报告_SYN-G136（EDU) 24-42V 720mA 初测报告" xfId="226"/>
    <cellStyle name="差_ANP-291P DVT Report2010.9.27_SYN-G154 客户测试报告" xfId="227"/>
    <cellStyle name="差_ANP-291P DVT Report2010.9.27_SYN-G154 客户测试报告_SYN-G136（EDU) 24-42V 720mA 初测报告" xfId="228"/>
    <cellStyle name="差_ANP-291P DVT Report2010.9.27_SYN-G308 V3.0初测报告" xfId="229"/>
    <cellStyle name="差_ANP-291P DVT Report2010.9.27_SYN-G308 V3.0初测报告_SYN-G136（EDU) 24-42V 720mA 初测报告" xfId="230"/>
    <cellStyle name="差_ANP-291P DVT Report2010.9.27_SYN-G309 初测测试报告" xfId="231"/>
    <cellStyle name="差_ANP-291P DVT Report2010.9.27_SYN-G320 V3.0初测报告" xfId="232"/>
    <cellStyle name="差_ANP-291P DVT Report2010.9.27_SYN-WM3001初测报告" xfId="233"/>
    <cellStyle name="差_ANP-291P DVT Report2010.9.27_报告封面" xfId="234"/>
    <cellStyle name="差_ANP-291P DVT Report2010.9.27_报告封面_SYN-G136（EDU) 24-42V 720mA 初测报告" xfId="235"/>
    <cellStyle name="差_ANP-291P DVT Report2010.9.27_调光项目测试要求" xfId="236"/>
    <cellStyle name="差_LED-14T08 DVT Test Report" xfId="237"/>
    <cellStyle name="差_Wi-Fi信号测试报告(-45dB )2014.12.31" xfId="238"/>
    <cellStyle name="差_新一期元件温升测试报告模板" xfId="239"/>
    <cellStyle name="常规" xfId="0" builtinId="0"/>
    <cellStyle name="常规 10" xfId="240"/>
    <cellStyle name="常规 10 2" xfId="241"/>
    <cellStyle name="常规 10_16AT004 V1.0TV单板初测报告2015.10.19" xfId="242"/>
    <cellStyle name="常规 11" xfId="243"/>
    <cellStyle name="常规 12" xfId="244"/>
    <cellStyle name="常规 13" xfId="245"/>
    <cellStyle name="常规 14" xfId="246"/>
    <cellStyle name="常规 2" xfId="247"/>
    <cellStyle name="常规 2 2" xfId="248"/>
    <cellStyle name="常规 2 2 2" xfId="249"/>
    <cellStyle name="常规 2 2 3" xfId="250"/>
    <cellStyle name="常规 2 2 3 2" xfId="251"/>
    <cellStyle name="常规 2 2_新一期元件温升测试报告模板" xfId="252"/>
    <cellStyle name="常规 2 3" xfId="253"/>
    <cellStyle name="常规 2 4" xfId="254"/>
    <cellStyle name="常规 2_MIRC65-59SV8.0-A初测报告" xfId="255"/>
    <cellStyle name="常规 3" xfId="256"/>
    <cellStyle name="常规 3 2" xfId="257"/>
    <cellStyle name="常规 3 3" xfId="258"/>
    <cellStyle name="常规 3 3 2" xfId="259"/>
    <cellStyle name="常规 3 3 2 2" xfId="260"/>
    <cellStyle name="常规 3_新一期元件温升测试报告模板" xfId="261"/>
    <cellStyle name="常规 4" xfId="262"/>
    <cellStyle name="常规 4 2" xfId="263"/>
    <cellStyle name="常规 4 2 2" xfId="264"/>
    <cellStyle name="常规 4 3" xfId="265"/>
    <cellStyle name="常规 4 4" xfId="266"/>
    <cellStyle name="常规 4 5" xfId="267"/>
    <cellStyle name="常规 4_新一期元件温升测试报告模板" xfId="268"/>
    <cellStyle name="常规 5" xfId="269"/>
    <cellStyle name="常规 5 2" xfId="270"/>
    <cellStyle name="常规 5_新一期元件温升测试报告模板" xfId="271"/>
    <cellStyle name="常规 6" xfId="272"/>
    <cellStyle name="常规 6 2" xfId="3"/>
    <cellStyle name="常规 6 2 2" xfId="273"/>
    <cellStyle name="常规 6 2_MIRC65-59SV8.0-A初测报告" xfId="274"/>
    <cellStyle name="常规 6 3" xfId="275"/>
    <cellStyle name="常规 6 4" xfId="276"/>
    <cellStyle name="常规 6_1TV三合一产品初测报告2" xfId="277"/>
    <cellStyle name="常规 6_M.3463GSXV3.0TV单板复测报告2015.07.03" xfId="2"/>
    <cellStyle name="常规 7" xfId="1"/>
    <cellStyle name="常规 8" xfId="278"/>
    <cellStyle name="常规 8 2" xfId="279"/>
    <cellStyle name="常规 9" xfId="280"/>
    <cellStyle name="超链接 2" xfId="281"/>
    <cellStyle name="超链接 3" xfId="282"/>
    <cellStyle name="好_ANP-291P DVT Report2010.9.27" xfId="283"/>
    <cellStyle name="好_ANP-291P DVT Report2010.9.27_Book2" xfId="284"/>
    <cellStyle name="好_ANP-291P DVT Report2010.9.27_Book2_SYN-G136（EDU) 24-42V 720mA 初测报告" xfId="285"/>
    <cellStyle name="好_ANP-291P DVT Report2010.9.27_P60-SIS220 初测报告" xfId="286"/>
    <cellStyle name="好_ANP-291P DVT Report2010.9.27_P70-608V6.0-A 初测报告" xfId="287"/>
    <cellStyle name="好_ANP-291P DVT Report2010.9.27_P75-SIS220V6.0-A初测报告" xfId="288"/>
    <cellStyle name="好_ANP-291P DVT Report2010.9.27_P75-SIS220V6.0-A高压初测报告" xfId="289"/>
    <cellStyle name="好_ANP-291P DVT Report2010.9.27_SYN-F305温升测试数据" xfId="290"/>
    <cellStyle name="好_ANP-291P DVT Report2010.9.27_SYN-F305温升测试数据_Wi-Fi信号测试报告(-45dB )2014.12.31" xfId="291"/>
    <cellStyle name="好_ANP-291P DVT Report2010.9.27_SYN-G135D 初测报告" xfId="292"/>
    <cellStyle name="好_ANP-291P DVT Report2010.9.27_SYN-G135D 初测报告_SYN-G136（EDU) 24-42V 720mA 初测报告" xfId="293"/>
    <cellStyle name="好_ANP-291P DVT Report2010.9.27_SYN-G154 客户测试报告" xfId="294"/>
    <cellStyle name="好_ANP-291P DVT Report2010.9.27_SYN-G154 客户测试报告_SYN-G136（EDU) 24-42V 720mA 初测报告" xfId="295"/>
    <cellStyle name="好_ANP-291P DVT Report2010.9.27_SYN-G308 V3.0初测报告" xfId="296"/>
    <cellStyle name="好_ANP-291P DVT Report2010.9.27_SYN-G308 V3.0初测报告_SYN-G136（EDU) 24-42V 720mA 初测报告" xfId="297"/>
    <cellStyle name="好_ANP-291P DVT Report2010.9.27_SYN-G309 初测测试报告" xfId="298"/>
    <cellStyle name="好_ANP-291P DVT Report2010.9.27_SYN-G320 V3.0初测报告" xfId="299"/>
    <cellStyle name="好_ANP-291P DVT Report2010.9.27_SYN-WM3001初测报告" xfId="300"/>
    <cellStyle name="好_ANP-291P DVT Report2010.9.27_报告封面" xfId="301"/>
    <cellStyle name="好_ANP-291P DVT Report2010.9.27_报告封面_SYN-G136（EDU) 24-42V 720mA 初测报告" xfId="302"/>
    <cellStyle name="好_ANP-291P DVT Report2010.9.27_调光项目测试要求" xfId="303"/>
    <cellStyle name="好_LED-14T08 DVT Test Report" xfId="304"/>
    <cellStyle name="好_Wi-Fi信号测试报告(-45dB )2014.12.31" xfId="305"/>
    <cellStyle name="好_新一期元件温升测试报告模板" xfId="306"/>
    <cellStyle name="一般_15 Hannstar test temp for ada. and inv" xfId="30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084507042253538"/>
          <c:y val="5.6994818652849742E-2"/>
          <c:w val="0.78873239436619713"/>
          <c:h val="0.67875647668393924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(2)'!$B$14:$B$23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(2)'!$D$14:$D$23</c:f>
              <c:numCache>
                <c:formatCode>General</c:formatCode>
                <c:ptCount val="10"/>
                <c:pt idx="0">
                  <c:v>-58</c:v>
                </c:pt>
                <c:pt idx="1">
                  <c:v>-56</c:v>
                </c:pt>
                <c:pt idx="2">
                  <c:v>-54</c:v>
                </c:pt>
                <c:pt idx="3">
                  <c:v>-52</c:v>
                </c:pt>
                <c:pt idx="4">
                  <c:v>-50</c:v>
                </c:pt>
                <c:pt idx="5">
                  <c:v>-48</c:v>
                </c:pt>
                <c:pt idx="6">
                  <c:v>-46</c:v>
                </c:pt>
                <c:pt idx="7">
                  <c:v>-44</c:v>
                </c:pt>
                <c:pt idx="8">
                  <c:v>-42</c:v>
                </c:pt>
                <c:pt idx="9">
                  <c:v>-40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(2)'!$E$14:$E$23</c:f>
              <c:numCache>
                <c:formatCode>General</c:formatCode>
                <c:ptCount val="10"/>
                <c:pt idx="0">
                  <c:v>-80</c:v>
                </c:pt>
                <c:pt idx="1">
                  <c:v>-73</c:v>
                </c:pt>
                <c:pt idx="2">
                  <c:v>-69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-56</c:v>
                </c:pt>
                <c:pt idx="9">
                  <c:v>-54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(2)'!$F$14:$F$23</c:f>
              <c:numCache>
                <c:formatCode>0.0_ </c:formatCode>
                <c:ptCount val="10"/>
                <c:pt idx="0">
                  <c:v>-89.596882261102721</c:v>
                </c:pt>
                <c:pt idx="1">
                  <c:v>-57.233946036674368</c:v>
                </c:pt>
                <c:pt idx="2">
                  <c:v>-53.979400086720375</c:v>
                </c:pt>
                <c:pt idx="3">
                  <c:v>-53.979400086720375</c:v>
                </c:pt>
                <c:pt idx="4">
                  <c:v>-53.452821312273393</c:v>
                </c:pt>
                <c:pt idx="5">
                  <c:v>-52.04119982655925</c:v>
                </c:pt>
                <c:pt idx="6">
                  <c:v>-50.827243019487014</c:v>
                </c:pt>
                <c:pt idx="7">
                  <c:v>-48.519374645445623</c:v>
                </c:pt>
                <c:pt idx="8">
                  <c:v>-47.95880017344075</c:v>
                </c:pt>
                <c:pt idx="9">
                  <c:v>-47.691520942281123</c:v>
                </c:pt>
              </c:numCache>
            </c:numRef>
          </c:val>
        </c:ser>
        <c:marker val="1"/>
        <c:axId val="79951360"/>
        <c:axId val="79952896"/>
      </c:lineChart>
      <c:catAx>
        <c:axId val="79951360"/>
        <c:scaling>
          <c:orientation val="minMax"/>
        </c:scaling>
        <c:axPos val="b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9952896"/>
        <c:crosses val="autoZero"/>
        <c:auto val="1"/>
        <c:lblAlgn val="ctr"/>
        <c:lblOffset val="100"/>
        <c:tickLblSkip val="1"/>
        <c:tickMarkSkip val="1"/>
      </c:catAx>
      <c:valAx>
        <c:axId val="79952896"/>
        <c:scaling>
          <c:orientation val="minMax"/>
          <c:max val="-30"/>
          <c:min val="-9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9951360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051582282784601"/>
          <c:w val="0.88735832316735075"/>
          <c:h val="9.326968843920416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437180278345438"/>
          <c:y val="7.2652996350064794E-2"/>
          <c:w val="0.78876302008521459"/>
          <c:h val="0.68806661249179069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(2)'!$B$218:$B$227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(2)'!$D$218:$D$227</c:f>
              <c:numCache>
                <c:formatCode>General</c:formatCode>
                <c:ptCount val="10"/>
                <c:pt idx="0">
                  <c:v>-38</c:v>
                </c:pt>
                <c:pt idx="1">
                  <c:v>-23</c:v>
                </c:pt>
                <c:pt idx="2">
                  <c:v>-14</c:v>
                </c:pt>
                <c:pt idx="3">
                  <c:v>-10</c:v>
                </c:pt>
                <c:pt idx="4" formatCode="0.0_ ">
                  <c:v>-7</c:v>
                </c:pt>
                <c:pt idx="5" formatCode="0.0_ ">
                  <c:v>-5</c:v>
                </c:pt>
                <c:pt idx="6" formatCode="0.0_ ">
                  <c:v>-3</c:v>
                </c:pt>
                <c:pt idx="7" formatCode="0.0_ ">
                  <c:v>-1</c:v>
                </c:pt>
                <c:pt idx="8" formatCode="0.0_ ">
                  <c:v>0</c:v>
                </c:pt>
                <c:pt idx="9" formatCode="0.0_ ">
                  <c:v>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(2)'!$E$218:$E$227</c:f>
              <c:numCache>
                <c:formatCode>General</c:formatCode>
                <c:ptCount val="10"/>
                <c:pt idx="0">
                  <c:v>-52</c:v>
                </c:pt>
                <c:pt idx="1">
                  <c:v>-33</c:v>
                </c:pt>
                <c:pt idx="2">
                  <c:v>-22</c:v>
                </c:pt>
                <c:pt idx="3">
                  <c:v>-14</c:v>
                </c:pt>
                <c:pt idx="4">
                  <c:v>-11</c:v>
                </c:pt>
                <c:pt idx="5" formatCode="0.0_ ">
                  <c:v>-9</c:v>
                </c:pt>
                <c:pt idx="6" formatCode="0.0_ ">
                  <c:v>-7</c:v>
                </c:pt>
                <c:pt idx="7" formatCode="0.0_ ">
                  <c:v>-5</c:v>
                </c:pt>
                <c:pt idx="8" formatCode="0.0_ ">
                  <c:v>-3</c:v>
                </c:pt>
                <c:pt idx="9" formatCode="0.0_ ">
                  <c:v>0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(2)'!$F$218:$F$227</c:f>
              <c:numCache>
                <c:formatCode>0.0_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5673472"/>
        <c:axId val="85675008"/>
      </c:lineChart>
      <c:catAx>
        <c:axId val="85673472"/>
        <c:scaling>
          <c:orientation val="minMax"/>
        </c:scaling>
        <c:axPos val="b"/>
        <c:numFmt formatCode="General" sourceLinked="0"/>
        <c:maj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675008"/>
        <c:crosses val="autoZero"/>
        <c:auto val="1"/>
        <c:lblAlgn val="ctr"/>
        <c:lblOffset val="0"/>
        <c:tickLblSkip val="1"/>
        <c:tickMarkSkip val="1"/>
      </c:catAx>
      <c:valAx>
        <c:axId val="85675008"/>
        <c:scaling>
          <c:orientation val="minMax"/>
          <c:max val="10"/>
          <c:min val="-6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673472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88735832316735097"/>
          <c:h val="9.402158063575426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084507042253538"/>
          <c:y val="5.9829059829059825E-2"/>
          <c:w val="0.78873239436619713"/>
          <c:h val="0.67948717948717963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(2)'!$B$257:$B$266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(2)'!$D$257:$D$266</c:f>
              <c:numCache>
                <c:formatCode>General</c:formatCode>
                <c:ptCount val="10"/>
                <c:pt idx="0">
                  <c:v>-58</c:v>
                </c:pt>
                <c:pt idx="1">
                  <c:v>-56</c:v>
                </c:pt>
                <c:pt idx="2">
                  <c:v>-54</c:v>
                </c:pt>
                <c:pt idx="3">
                  <c:v>-52</c:v>
                </c:pt>
                <c:pt idx="4">
                  <c:v>-50</c:v>
                </c:pt>
                <c:pt idx="5">
                  <c:v>-48</c:v>
                </c:pt>
                <c:pt idx="6">
                  <c:v>-46</c:v>
                </c:pt>
                <c:pt idx="7">
                  <c:v>-44</c:v>
                </c:pt>
                <c:pt idx="8">
                  <c:v>-42</c:v>
                </c:pt>
                <c:pt idx="9">
                  <c:v>-40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(2)'!$E$257:$E$266</c:f>
              <c:numCache>
                <c:formatCode>General</c:formatCode>
                <c:ptCount val="10"/>
                <c:pt idx="0">
                  <c:v>-80</c:v>
                </c:pt>
                <c:pt idx="1">
                  <c:v>-73</c:v>
                </c:pt>
                <c:pt idx="2">
                  <c:v>-69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-56</c:v>
                </c:pt>
                <c:pt idx="9">
                  <c:v>-54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(2)'!$F$257:$F$266</c:f>
              <c:numCache>
                <c:formatCode>0.0_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6053632"/>
        <c:axId val="86055168"/>
      </c:lineChart>
      <c:catAx>
        <c:axId val="86053632"/>
        <c:scaling>
          <c:orientation val="minMax"/>
        </c:scaling>
        <c:axPos val="b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055168"/>
        <c:crosses val="autoZero"/>
        <c:auto val="1"/>
        <c:lblAlgn val="ctr"/>
        <c:lblOffset val="100"/>
        <c:tickLblSkip val="1"/>
        <c:tickMarkSkip val="1"/>
      </c:catAx>
      <c:valAx>
        <c:axId val="86055168"/>
        <c:scaling>
          <c:orientation val="minMax"/>
          <c:max val="-30"/>
          <c:min val="-9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053632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88735832316735097"/>
          <c:h val="9.402158063575426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437180278345438"/>
          <c:y val="7.2652996350064794E-2"/>
          <c:w val="0.78876302008521459"/>
          <c:h val="0.68806661249179069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(2)'!$B$267:$B$276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(2)'!$D$267:$D$276</c:f>
              <c:numCache>
                <c:formatCode>General</c:formatCode>
                <c:ptCount val="10"/>
                <c:pt idx="0">
                  <c:v>-38</c:v>
                </c:pt>
                <c:pt idx="1">
                  <c:v>-23</c:v>
                </c:pt>
                <c:pt idx="2">
                  <c:v>-14</c:v>
                </c:pt>
                <c:pt idx="3">
                  <c:v>-10</c:v>
                </c:pt>
                <c:pt idx="4" formatCode="0.0_ ">
                  <c:v>-7</c:v>
                </c:pt>
                <c:pt idx="5" formatCode="0.0_ ">
                  <c:v>-5</c:v>
                </c:pt>
                <c:pt idx="6" formatCode="0.0_ ">
                  <c:v>-3</c:v>
                </c:pt>
                <c:pt idx="7" formatCode="0.0_ ">
                  <c:v>-1</c:v>
                </c:pt>
                <c:pt idx="8" formatCode="0.0_ ">
                  <c:v>0</c:v>
                </c:pt>
                <c:pt idx="9" formatCode="0.0_ ">
                  <c:v>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(2)'!$E$267:$E$276</c:f>
              <c:numCache>
                <c:formatCode>General</c:formatCode>
                <c:ptCount val="10"/>
                <c:pt idx="0">
                  <c:v>-52</c:v>
                </c:pt>
                <c:pt idx="1">
                  <c:v>-33</c:v>
                </c:pt>
                <c:pt idx="2">
                  <c:v>-22</c:v>
                </c:pt>
                <c:pt idx="3">
                  <c:v>-14</c:v>
                </c:pt>
                <c:pt idx="4">
                  <c:v>-11</c:v>
                </c:pt>
                <c:pt idx="5" formatCode="0.0_ ">
                  <c:v>-9</c:v>
                </c:pt>
                <c:pt idx="6" formatCode="0.0_ ">
                  <c:v>-7</c:v>
                </c:pt>
                <c:pt idx="7" formatCode="0.0_ ">
                  <c:v>-5</c:v>
                </c:pt>
                <c:pt idx="8" formatCode="0.0_ ">
                  <c:v>-3</c:v>
                </c:pt>
                <c:pt idx="9" formatCode="0.0_ ">
                  <c:v>0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(2)'!$F$267:$F$276</c:f>
              <c:numCache>
                <c:formatCode>0.0_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6114688"/>
        <c:axId val="86116224"/>
      </c:lineChart>
      <c:catAx>
        <c:axId val="86114688"/>
        <c:scaling>
          <c:orientation val="minMax"/>
        </c:scaling>
        <c:axPos val="b"/>
        <c:numFmt formatCode="General" sourceLinked="0"/>
        <c:maj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116224"/>
        <c:crosses val="autoZero"/>
        <c:auto val="1"/>
        <c:lblAlgn val="ctr"/>
        <c:lblOffset val="0"/>
        <c:tickLblSkip val="1"/>
        <c:tickMarkSkip val="1"/>
      </c:catAx>
      <c:valAx>
        <c:axId val="86116224"/>
        <c:scaling>
          <c:orientation val="minMax"/>
          <c:max val="10"/>
          <c:min val="-6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114688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88735832316735097"/>
          <c:h val="9.402158063575426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084507042253538"/>
          <c:y val="5.9829059829059825E-2"/>
          <c:w val="0.78873239436619713"/>
          <c:h val="0.67948717948717963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(2)'!$B$306:$B$315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(2)'!$D$306:$D$315</c:f>
              <c:numCache>
                <c:formatCode>General</c:formatCode>
                <c:ptCount val="10"/>
                <c:pt idx="0">
                  <c:v>-58</c:v>
                </c:pt>
                <c:pt idx="1">
                  <c:v>-56</c:v>
                </c:pt>
                <c:pt idx="2">
                  <c:v>-54</c:v>
                </c:pt>
                <c:pt idx="3">
                  <c:v>-52</c:v>
                </c:pt>
                <c:pt idx="4">
                  <c:v>-50</c:v>
                </c:pt>
                <c:pt idx="5">
                  <c:v>-48</c:v>
                </c:pt>
                <c:pt idx="6">
                  <c:v>-46</c:v>
                </c:pt>
                <c:pt idx="7">
                  <c:v>-44</c:v>
                </c:pt>
                <c:pt idx="8">
                  <c:v>-42</c:v>
                </c:pt>
                <c:pt idx="9">
                  <c:v>-40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(2)'!$E$306:$E$315</c:f>
              <c:numCache>
                <c:formatCode>General</c:formatCode>
                <c:ptCount val="10"/>
                <c:pt idx="0">
                  <c:v>-80</c:v>
                </c:pt>
                <c:pt idx="1">
                  <c:v>-73</c:v>
                </c:pt>
                <c:pt idx="2">
                  <c:v>-69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-56</c:v>
                </c:pt>
                <c:pt idx="9">
                  <c:v>-54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(2)'!$F$306:$F$315</c:f>
              <c:numCache>
                <c:formatCode>0.0_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6142336"/>
        <c:axId val="86148224"/>
      </c:lineChart>
      <c:catAx>
        <c:axId val="86142336"/>
        <c:scaling>
          <c:orientation val="minMax"/>
        </c:scaling>
        <c:axPos val="b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148224"/>
        <c:crosses val="autoZero"/>
        <c:auto val="1"/>
        <c:lblAlgn val="ctr"/>
        <c:lblOffset val="100"/>
        <c:tickLblSkip val="1"/>
        <c:tickMarkSkip val="1"/>
      </c:catAx>
      <c:valAx>
        <c:axId val="86148224"/>
        <c:scaling>
          <c:orientation val="minMax"/>
          <c:max val="-30"/>
          <c:min val="-9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142336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88735832316735097"/>
          <c:h val="9.402158063575426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437180278345438"/>
          <c:y val="7.2652996350064794E-2"/>
          <c:w val="0.78876302008521459"/>
          <c:h val="0.68806661249179069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(2)'!$B$316:$B$325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(2)'!$D$316:$D$325</c:f>
              <c:numCache>
                <c:formatCode>General</c:formatCode>
                <c:ptCount val="10"/>
                <c:pt idx="0">
                  <c:v>-38</c:v>
                </c:pt>
                <c:pt idx="1">
                  <c:v>-23</c:v>
                </c:pt>
                <c:pt idx="2">
                  <c:v>-14</c:v>
                </c:pt>
                <c:pt idx="3">
                  <c:v>-10</c:v>
                </c:pt>
                <c:pt idx="4" formatCode="0.0_ ">
                  <c:v>-7</c:v>
                </c:pt>
                <c:pt idx="5" formatCode="0.0_ ">
                  <c:v>-5</c:v>
                </c:pt>
                <c:pt idx="6" formatCode="0.0_ ">
                  <c:v>-3</c:v>
                </c:pt>
                <c:pt idx="7" formatCode="0.0_ ">
                  <c:v>-1</c:v>
                </c:pt>
                <c:pt idx="8" formatCode="0.0_ ">
                  <c:v>0</c:v>
                </c:pt>
                <c:pt idx="9" formatCode="0.0_ ">
                  <c:v>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(2)'!$E$316:$E$325</c:f>
              <c:numCache>
                <c:formatCode>General</c:formatCode>
                <c:ptCount val="10"/>
                <c:pt idx="0">
                  <c:v>-52</c:v>
                </c:pt>
                <c:pt idx="1">
                  <c:v>-33</c:v>
                </c:pt>
                <c:pt idx="2">
                  <c:v>-22</c:v>
                </c:pt>
                <c:pt idx="3">
                  <c:v>-14</c:v>
                </c:pt>
                <c:pt idx="4">
                  <c:v>-11</c:v>
                </c:pt>
                <c:pt idx="5" formatCode="0.0_ ">
                  <c:v>-9</c:v>
                </c:pt>
                <c:pt idx="6" formatCode="0.0_ ">
                  <c:v>-7</c:v>
                </c:pt>
                <c:pt idx="7" formatCode="0.0_ ">
                  <c:v>-5</c:v>
                </c:pt>
                <c:pt idx="8" formatCode="0.0_ ">
                  <c:v>-3</c:v>
                </c:pt>
                <c:pt idx="9" formatCode="0.0_ ">
                  <c:v>0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(2)'!$F$316:$F$325</c:f>
              <c:numCache>
                <c:formatCode>0.0_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6186240"/>
        <c:axId val="86196224"/>
      </c:lineChart>
      <c:catAx>
        <c:axId val="86186240"/>
        <c:scaling>
          <c:orientation val="minMax"/>
        </c:scaling>
        <c:axPos val="b"/>
        <c:numFmt formatCode="General" sourceLinked="0"/>
        <c:maj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196224"/>
        <c:crosses val="autoZero"/>
        <c:auto val="1"/>
        <c:lblAlgn val="ctr"/>
        <c:lblOffset val="0"/>
        <c:tickLblSkip val="1"/>
        <c:tickMarkSkip val="1"/>
      </c:catAx>
      <c:valAx>
        <c:axId val="86196224"/>
        <c:scaling>
          <c:orientation val="minMax"/>
          <c:max val="10"/>
          <c:min val="-6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186240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88735832316735097"/>
          <c:h val="9.402158063575426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084507042253541"/>
          <c:y val="5.9829059829059825E-2"/>
          <c:w val="0.78873239436619713"/>
          <c:h val="0.67948717948717963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(2)'!$B$306:$B$315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(2)'!$D$306:$D$315</c:f>
              <c:numCache>
                <c:formatCode>General</c:formatCode>
                <c:ptCount val="10"/>
                <c:pt idx="0">
                  <c:v>-58</c:v>
                </c:pt>
                <c:pt idx="1">
                  <c:v>-56</c:v>
                </c:pt>
                <c:pt idx="2">
                  <c:v>-54</c:v>
                </c:pt>
                <c:pt idx="3">
                  <c:v>-52</c:v>
                </c:pt>
                <c:pt idx="4">
                  <c:v>-50</c:v>
                </c:pt>
                <c:pt idx="5">
                  <c:v>-48</c:v>
                </c:pt>
                <c:pt idx="6">
                  <c:v>-46</c:v>
                </c:pt>
                <c:pt idx="7">
                  <c:v>-44</c:v>
                </c:pt>
                <c:pt idx="8">
                  <c:v>-42</c:v>
                </c:pt>
                <c:pt idx="9">
                  <c:v>-40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(2)'!$E$306:$E$315</c:f>
              <c:numCache>
                <c:formatCode>General</c:formatCode>
                <c:ptCount val="10"/>
                <c:pt idx="0">
                  <c:v>-80</c:v>
                </c:pt>
                <c:pt idx="1">
                  <c:v>-73</c:v>
                </c:pt>
                <c:pt idx="2">
                  <c:v>-69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-56</c:v>
                </c:pt>
                <c:pt idx="9">
                  <c:v>-54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(2)'!$F$306:$F$315</c:f>
              <c:numCache>
                <c:formatCode>0.0_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6232064"/>
        <c:axId val="86242048"/>
      </c:lineChart>
      <c:catAx>
        <c:axId val="86232064"/>
        <c:scaling>
          <c:orientation val="minMax"/>
        </c:scaling>
        <c:axPos val="b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242048"/>
        <c:crosses val="autoZero"/>
        <c:auto val="1"/>
        <c:lblAlgn val="ctr"/>
        <c:lblOffset val="100"/>
        <c:tickLblSkip val="1"/>
        <c:tickMarkSkip val="1"/>
      </c:catAx>
      <c:valAx>
        <c:axId val="86242048"/>
        <c:scaling>
          <c:orientation val="minMax"/>
          <c:max val="-30"/>
          <c:min val="-9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232064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84"/>
          <c:w val="0.88735832316735075"/>
          <c:h val="9.402158063575423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437180278345438"/>
          <c:y val="7.2652996350064794E-2"/>
          <c:w val="0.78876302008521459"/>
          <c:h val="0.68806661249179091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(2)'!$B$316:$B$325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(2)'!$D$316:$D$325</c:f>
              <c:numCache>
                <c:formatCode>General</c:formatCode>
                <c:ptCount val="10"/>
                <c:pt idx="0">
                  <c:v>-38</c:v>
                </c:pt>
                <c:pt idx="1">
                  <c:v>-23</c:v>
                </c:pt>
                <c:pt idx="2">
                  <c:v>-14</c:v>
                </c:pt>
                <c:pt idx="3">
                  <c:v>-10</c:v>
                </c:pt>
                <c:pt idx="4" formatCode="0.0_ ">
                  <c:v>-7</c:v>
                </c:pt>
                <c:pt idx="5" formatCode="0.0_ ">
                  <c:v>-5</c:v>
                </c:pt>
                <c:pt idx="6" formatCode="0.0_ ">
                  <c:v>-3</c:v>
                </c:pt>
                <c:pt idx="7" formatCode="0.0_ ">
                  <c:v>-1</c:v>
                </c:pt>
                <c:pt idx="8" formatCode="0.0_ ">
                  <c:v>0</c:v>
                </c:pt>
                <c:pt idx="9" formatCode="0.0_ ">
                  <c:v>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(2)'!$E$316:$E$325</c:f>
              <c:numCache>
                <c:formatCode>General</c:formatCode>
                <c:ptCount val="10"/>
                <c:pt idx="0">
                  <c:v>-52</c:v>
                </c:pt>
                <c:pt idx="1">
                  <c:v>-33</c:v>
                </c:pt>
                <c:pt idx="2">
                  <c:v>-22</c:v>
                </c:pt>
                <c:pt idx="3">
                  <c:v>-14</c:v>
                </c:pt>
                <c:pt idx="4">
                  <c:v>-11</c:v>
                </c:pt>
                <c:pt idx="5" formatCode="0.0_ ">
                  <c:v>-9</c:v>
                </c:pt>
                <c:pt idx="6" formatCode="0.0_ ">
                  <c:v>-7</c:v>
                </c:pt>
                <c:pt idx="7" formatCode="0.0_ ">
                  <c:v>-5</c:v>
                </c:pt>
                <c:pt idx="8" formatCode="0.0_ ">
                  <c:v>-3</c:v>
                </c:pt>
                <c:pt idx="9" formatCode="0.0_ ">
                  <c:v>0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(2)'!$F$316:$F$325</c:f>
              <c:numCache>
                <c:formatCode>0.0_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6292736"/>
        <c:axId val="86306816"/>
      </c:lineChart>
      <c:catAx>
        <c:axId val="86292736"/>
        <c:scaling>
          <c:orientation val="minMax"/>
        </c:scaling>
        <c:axPos val="b"/>
        <c:numFmt formatCode="General" sourceLinked="0"/>
        <c:maj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306816"/>
        <c:crosses val="autoZero"/>
        <c:auto val="1"/>
        <c:lblAlgn val="ctr"/>
        <c:lblOffset val="0"/>
        <c:tickLblSkip val="1"/>
        <c:tickMarkSkip val="1"/>
      </c:catAx>
      <c:valAx>
        <c:axId val="86306816"/>
        <c:scaling>
          <c:orientation val="minMax"/>
          <c:max val="10"/>
          <c:min val="-6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6292736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84"/>
          <c:w val="0.88735832316735075"/>
          <c:h val="9.4021580635754234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436619718309882"/>
          <c:y val="7.3684210526315783E-2"/>
          <c:w val="0.78873239436619713"/>
          <c:h val="0.68947368421052635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(2)'!$B$24:$B$33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(2)'!$D$24:$D$33</c:f>
              <c:numCache>
                <c:formatCode>General</c:formatCode>
                <c:ptCount val="10"/>
                <c:pt idx="0">
                  <c:v>-38</c:v>
                </c:pt>
                <c:pt idx="1">
                  <c:v>-23</c:v>
                </c:pt>
                <c:pt idx="2">
                  <c:v>-14</c:v>
                </c:pt>
                <c:pt idx="3">
                  <c:v>-10</c:v>
                </c:pt>
                <c:pt idx="4" formatCode="0.0_ ">
                  <c:v>-7</c:v>
                </c:pt>
                <c:pt idx="5" formatCode="0.0_ ">
                  <c:v>-5</c:v>
                </c:pt>
                <c:pt idx="6" formatCode="0.0_ ">
                  <c:v>-3</c:v>
                </c:pt>
                <c:pt idx="7" formatCode="0.0_ ">
                  <c:v>-1</c:v>
                </c:pt>
                <c:pt idx="8" formatCode="0.0_ ">
                  <c:v>0</c:v>
                </c:pt>
                <c:pt idx="9" formatCode="0.0_ ">
                  <c:v>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(2)'!$E$24:$E$33</c:f>
              <c:numCache>
                <c:formatCode>General</c:formatCode>
                <c:ptCount val="10"/>
                <c:pt idx="0">
                  <c:v>-52</c:v>
                </c:pt>
                <c:pt idx="1">
                  <c:v>-33</c:v>
                </c:pt>
                <c:pt idx="2">
                  <c:v>-22</c:v>
                </c:pt>
                <c:pt idx="3">
                  <c:v>-14</c:v>
                </c:pt>
                <c:pt idx="4">
                  <c:v>-11</c:v>
                </c:pt>
                <c:pt idx="5" formatCode="0.0_ ">
                  <c:v>-9</c:v>
                </c:pt>
                <c:pt idx="6" formatCode="0.0_ ">
                  <c:v>-7</c:v>
                </c:pt>
                <c:pt idx="7" formatCode="0.0_ ">
                  <c:v>-5</c:v>
                </c:pt>
                <c:pt idx="8" formatCode="0.0_ ">
                  <c:v>-3</c:v>
                </c:pt>
                <c:pt idx="9" formatCode="0.0_ ">
                  <c:v>0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(2)'!$F$24:$F$33</c:f>
              <c:numCache>
                <c:formatCode>0.0_ </c:formatCode>
                <c:ptCount val="10"/>
                <c:pt idx="0">
                  <c:v>-45.806122605444159</c:v>
                </c:pt>
                <c:pt idx="1">
                  <c:v>-30.349674267872629</c:v>
                </c:pt>
                <c:pt idx="2">
                  <c:v>-20.377224347186793</c:v>
                </c:pt>
                <c:pt idx="3">
                  <c:v>-16.406092333509868</c:v>
                </c:pt>
                <c:pt idx="4">
                  <c:v>-12.350653559683398</c:v>
                </c:pt>
                <c:pt idx="5">
                  <c:v>-10.349674267872629</c:v>
                </c:pt>
                <c:pt idx="6">
                  <c:v>-8.2345658631534171</c:v>
                </c:pt>
                <c:pt idx="7">
                  <c:v>-7.2302148609072532</c:v>
                </c:pt>
                <c:pt idx="8">
                  <c:v>-6.3525851496688581</c:v>
                </c:pt>
                <c:pt idx="9">
                  <c:v>-5.3521248035406286</c:v>
                </c:pt>
              </c:numCache>
            </c:numRef>
          </c:val>
        </c:ser>
        <c:marker val="1"/>
        <c:axId val="85312256"/>
        <c:axId val="85313792"/>
      </c:lineChart>
      <c:catAx>
        <c:axId val="85312256"/>
        <c:scaling>
          <c:orientation val="minMax"/>
        </c:scaling>
        <c:axPos val="b"/>
        <c:numFmt formatCode="General" sourceLinked="0"/>
        <c:maj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313792"/>
        <c:crosses val="autoZero"/>
        <c:auto val="1"/>
        <c:lblAlgn val="ctr"/>
        <c:lblOffset val="0"/>
        <c:tickLblSkip val="1"/>
        <c:tickMarkSkip val="1"/>
      </c:catAx>
      <c:valAx>
        <c:axId val="85313792"/>
        <c:scaling>
          <c:orientation val="minMax"/>
          <c:max val="10"/>
          <c:min val="-6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312256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6847133581986469"/>
          <c:w val="0.88735832316735075"/>
          <c:h val="8.9478657273103959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084507042253538"/>
          <c:y val="5.9829059829059825E-2"/>
          <c:w val="0.78873239436619713"/>
          <c:h val="0.67948717948717963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(2)'!$B$61:$B$70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(2)'!$D$61:$D$70</c:f>
              <c:numCache>
                <c:formatCode>General</c:formatCode>
                <c:ptCount val="10"/>
                <c:pt idx="0">
                  <c:v>-58</c:v>
                </c:pt>
                <c:pt idx="1">
                  <c:v>-56</c:v>
                </c:pt>
                <c:pt idx="2">
                  <c:v>-54</c:v>
                </c:pt>
                <c:pt idx="3">
                  <c:v>-52</c:v>
                </c:pt>
                <c:pt idx="4">
                  <c:v>-50</c:v>
                </c:pt>
                <c:pt idx="5">
                  <c:v>-48</c:v>
                </c:pt>
                <c:pt idx="6">
                  <c:v>-46</c:v>
                </c:pt>
                <c:pt idx="7">
                  <c:v>-44</c:v>
                </c:pt>
                <c:pt idx="8">
                  <c:v>-42</c:v>
                </c:pt>
                <c:pt idx="9">
                  <c:v>-40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(2)'!$E$61:$E$70</c:f>
              <c:numCache>
                <c:formatCode>General</c:formatCode>
                <c:ptCount val="10"/>
                <c:pt idx="0">
                  <c:v>-80</c:v>
                </c:pt>
                <c:pt idx="1">
                  <c:v>-73</c:v>
                </c:pt>
                <c:pt idx="2">
                  <c:v>-69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-56</c:v>
                </c:pt>
                <c:pt idx="9">
                  <c:v>-54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(2)'!$F$61:$F$70</c:f>
              <c:numCache>
                <c:formatCode>0.0_ </c:formatCode>
                <c:ptCount val="10"/>
                <c:pt idx="0">
                  <c:v>-84.0823996531185</c:v>
                </c:pt>
                <c:pt idx="1">
                  <c:v>-66.020599913279625</c:v>
                </c:pt>
                <c:pt idx="2">
                  <c:v>-64.997549464331996</c:v>
                </c:pt>
                <c:pt idx="3">
                  <c:v>-62.79323986858013</c:v>
                </c:pt>
                <c:pt idx="4">
                  <c:v>-61.938200260161125</c:v>
                </c:pt>
                <c:pt idx="5">
                  <c:v>-56.478174818886373</c:v>
                </c:pt>
                <c:pt idx="6">
                  <c:v>-54.539974558725248</c:v>
                </c:pt>
                <c:pt idx="7">
                  <c:v>-50.457574905606748</c:v>
                </c:pt>
                <c:pt idx="8">
                  <c:v>-49.434524456659126</c:v>
                </c:pt>
                <c:pt idx="9">
                  <c:v>-49.434524456659126</c:v>
                </c:pt>
              </c:numCache>
            </c:numRef>
          </c:val>
        </c:ser>
        <c:marker val="1"/>
        <c:axId val="85417984"/>
        <c:axId val="85419520"/>
      </c:lineChart>
      <c:catAx>
        <c:axId val="85417984"/>
        <c:scaling>
          <c:orientation val="minMax"/>
        </c:scaling>
        <c:axPos val="b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419520"/>
        <c:crosses val="autoZero"/>
        <c:auto val="1"/>
        <c:lblAlgn val="ctr"/>
        <c:lblOffset val="100"/>
        <c:tickLblSkip val="1"/>
        <c:tickMarkSkip val="1"/>
      </c:catAx>
      <c:valAx>
        <c:axId val="85419520"/>
        <c:scaling>
          <c:orientation val="minMax"/>
          <c:max val="-30"/>
          <c:min val="-9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417984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29107981220657281"/>
          <c:h val="0.1238903470399534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437180278345438"/>
          <c:y val="7.2652996350064794E-2"/>
          <c:w val="0.78876302008521459"/>
          <c:h val="0.68806661249179069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(2)'!$B$71:$B$80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(2)'!$D$71:$D$80</c:f>
              <c:numCache>
                <c:formatCode>General</c:formatCode>
                <c:ptCount val="10"/>
                <c:pt idx="0">
                  <c:v>-38</c:v>
                </c:pt>
                <c:pt idx="1">
                  <c:v>-23</c:v>
                </c:pt>
                <c:pt idx="2">
                  <c:v>-14</c:v>
                </c:pt>
                <c:pt idx="3">
                  <c:v>-10</c:v>
                </c:pt>
                <c:pt idx="4" formatCode="0.0_ ">
                  <c:v>-7</c:v>
                </c:pt>
                <c:pt idx="5" formatCode="0.0_ ">
                  <c:v>-5</c:v>
                </c:pt>
                <c:pt idx="6" formatCode="0.0_ ">
                  <c:v>-3</c:v>
                </c:pt>
                <c:pt idx="7" formatCode="0.0_ ">
                  <c:v>-1</c:v>
                </c:pt>
                <c:pt idx="8" formatCode="0.0_ ">
                  <c:v>0</c:v>
                </c:pt>
                <c:pt idx="9" formatCode="0.0_ ">
                  <c:v>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(2)'!$E$71:$E$80</c:f>
              <c:numCache>
                <c:formatCode>General</c:formatCode>
                <c:ptCount val="10"/>
                <c:pt idx="0">
                  <c:v>-52</c:v>
                </c:pt>
                <c:pt idx="1">
                  <c:v>-33</c:v>
                </c:pt>
                <c:pt idx="2">
                  <c:v>-22</c:v>
                </c:pt>
                <c:pt idx="3">
                  <c:v>-14</c:v>
                </c:pt>
                <c:pt idx="4">
                  <c:v>-11</c:v>
                </c:pt>
                <c:pt idx="5" formatCode="0.0_ ">
                  <c:v>-9</c:v>
                </c:pt>
                <c:pt idx="6" formatCode="0.0_ ">
                  <c:v>-7</c:v>
                </c:pt>
                <c:pt idx="7" formatCode="0.0_ ">
                  <c:v>-5</c:v>
                </c:pt>
                <c:pt idx="8" formatCode="0.0_ ">
                  <c:v>-3</c:v>
                </c:pt>
                <c:pt idx="9" formatCode="0.0_ ">
                  <c:v>0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(2)'!$F$71:$F$80</c:f>
              <c:numCache>
                <c:formatCode>0.0_ </c:formatCode>
                <c:ptCount val="10"/>
                <c:pt idx="0">
                  <c:v>-47.180438852833362</c:v>
                </c:pt>
                <c:pt idx="1">
                  <c:v>-31.292669867746774</c:v>
                </c:pt>
                <c:pt idx="2">
                  <c:v>-21.147439380505698</c:v>
                </c:pt>
                <c:pt idx="3">
                  <c:v>-16.116653545970475</c:v>
                </c:pt>
                <c:pt idx="4">
                  <c:v>7.9588001734407516</c:v>
                </c:pt>
                <c:pt idx="5">
                  <c:v>-8.7125975496935943</c:v>
                </c:pt>
                <c:pt idx="6">
                  <c:v>-7.6155238367055231</c:v>
                </c:pt>
                <c:pt idx="7">
                  <c:v>-6.3774374974907735</c:v>
                </c:pt>
                <c:pt idx="8">
                  <c:v>-5.1435342391619878</c:v>
                </c:pt>
                <c:pt idx="9">
                  <c:v>21.938200260161128</c:v>
                </c:pt>
              </c:numCache>
            </c:numRef>
          </c:val>
        </c:ser>
        <c:marker val="1"/>
        <c:axId val="85457920"/>
        <c:axId val="85336832"/>
      </c:lineChart>
      <c:catAx>
        <c:axId val="85457920"/>
        <c:scaling>
          <c:orientation val="minMax"/>
        </c:scaling>
        <c:axPos val="b"/>
        <c:numFmt formatCode="General" sourceLinked="0"/>
        <c:maj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336832"/>
        <c:crosses val="autoZero"/>
        <c:auto val="1"/>
        <c:lblAlgn val="ctr"/>
        <c:lblOffset val="0"/>
        <c:tickLblSkip val="1"/>
        <c:tickMarkSkip val="1"/>
      </c:catAx>
      <c:valAx>
        <c:axId val="85336832"/>
        <c:scaling>
          <c:orientation val="minMax"/>
          <c:max val="10"/>
          <c:min val="-6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457920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29107981220657281"/>
          <c:h val="0.1238903470399534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084507042253538"/>
          <c:y val="5.9829059829059825E-2"/>
          <c:w val="0.78873239436619713"/>
          <c:h val="0.67948717948717963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(2)'!$B$110:$B$119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(2)'!$D$110:$D$119</c:f>
              <c:numCache>
                <c:formatCode>General</c:formatCode>
                <c:ptCount val="10"/>
                <c:pt idx="0">
                  <c:v>-58</c:v>
                </c:pt>
                <c:pt idx="1">
                  <c:v>-56</c:v>
                </c:pt>
                <c:pt idx="2">
                  <c:v>-54</c:v>
                </c:pt>
                <c:pt idx="3">
                  <c:v>-52</c:v>
                </c:pt>
                <c:pt idx="4">
                  <c:v>-50</c:v>
                </c:pt>
                <c:pt idx="5">
                  <c:v>-48</c:v>
                </c:pt>
                <c:pt idx="6">
                  <c:v>-46</c:v>
                </c:pt>
                <c:pt idx="7">
                  <c:v>-44</c:v>
                </c:pt>
                <c:pt idx="8">
                  <c:v>-42</c:v>
                </c:pt>
                <c:pt idx="9">
                  <c:v>-40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(2)'!$E$110:$E$119</c:f>
              <c:numCache>
                <c:formatCode>General</c:formatCode>
                <c:ptCount val="10"/>
                <c:pt idx="0">
                  <c:v>-80</c:v>
                </c:pt>
                <c:pt idx="1">
                  <c:v>-73</c:v>
                </c:pt>
                <c:pt idx="2">
                  <c:v>-69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-56</c:v>
                </c:pt>
                <c:pt idx="9">
                  <c:v>-54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(2)'!$F$110:$F$119</c:f>
              <c:numCache>
                <c:formatCode>0.0_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5379328"/>
        <c:axId val="85467136"/>
      </c:lineChart>
      <c:catAx>
        <c:axId val="85379328"/>
        <c:scaling>
          <c:orientation val="minMax"/>
        </c:scaling>
        <c:axPos val="b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467136"/>
        <c:crosses val="autoZero"/>
        <c:auto val="1"/>
        <c:lblAlgn val="ctr"/>
        <c:lblOffset val="100"/>
        <c:tickLblSkip val="1"/>
        <c:tickMarkSkip val="1"/>
      </c:catAx>
      <c:valAx>
        <c:axId val="85467136"/>
        <c:scaling>
          <c:orientation val="minMax"/>
          <c:max val="-30"/>
          <c:min val="-9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379328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88735832316734986"/>
          <c:h val="9.402158063575384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437180278345438"/>
          <c:y val="7.2652996350064794E-2"/>
          <c:w val="0.78876302008521459"/>
          <c:h val="0.68806661249179069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(2)'!$B$120:$B$129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(2)'!$D$120:$D$129</c:f>
              <c:numCache>
                <c:formatCode>General</c:formatCode>
                <c:ptCount val="10"/>
                <c:pt idx="0">
                  <c:v>-38</c:v>
                </c:pt>
                <c:pt idx="1">
                  <c:v>-23</c:v>
                </c:pt>
                <c:pt idx="2">
                  <c:v>-14</c:v>
                </c:pt>
                <c:pt idx="3">
                  <c:v>-10</c:v>
                </c:pt>
                <c:pt idx="4" formatCode="0.0_ ">
                  <c:v>-7</c:v>
                </c:pt>
                <c:pt idx="5" formatCode="0.0_ ">
                  <c:v>-5</c:v>
                </c:pt>
                <c:pt idx="6" formatCode="0.0_ ">
                  <c:v>-3</c:v>
                </c:pt>
                <c:pt idx="7" formatCode="0.0_ ">
                  <c:v>-1</c:v>
                </c:pt>
                <c:pt idx="8" formatCode="0.0_ ">
                  <c:v>0</c:v>
                </c:pt>
                <c:pt idx="9" formatCode="0.0_ ">
                  <c:v>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(2)'!$E$120:$E$129</c:f>
              <c:numCache>
                <c:formatCode>General</c:formatCode>
                <c:ptCount val="10"/>
                <c:pt idx="0">
                  <c:v>-52</c:v>
                </c:pt>
                <c:pt idx="1">
                  <c:v>-33</c:v>
                </c:pt>
                <c:pt idx="2">
                  <c:v>-22</c:v>
                </c:pt>
                <c:pt idx="3">
                  <c:v>-14</c:v>
                </c:pt>
                <c:pt idx="4">
                  <c:v>-11</c:v>
                </c:pt>
                <c:pt idx="5" formatCode="0.0_ ">
                  <c:v>-9</c:v>
                </c:pt>
                <c:pt idx="6" formatCode="0.0_ ">
                  <c:v>-7</c:v>
                </c:pt>
                <c:pt idx="7" formatCode="0.0_ ">
                  <c:v>-5</c:v>
                </c:pt>
                <c:pt idx="8" formatCode="0.0_ ">
                  <c:v>-3</c:v>
                </c:pt>
                <c:pt idx="9" formatCode="0.0_ ">
                  <c:v>0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(2)'!$F$120:$F$129</c:f>
              <c:numCache>
                <c:formatCode>0.0_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5489152"/>
        <c:axId val="85490688"/>
      </c:lineChart>
      <c:catAx>
        <c:axId val="85489152"/>
        <c:scaling>
          <c:orientation val="minMax"/>
        </c:scaling>
        <c:axPos val="b"/>
        <c:numFmt formatCode="General" sourceLinked="0"/>
        <c:maj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490688"/>
        <c:crosses val="autoZero"/>
        <c:auto val="1"/>
        <c:lblAlgn val="ctr"/>
        <c:lblOffset val="0"/>
        <c:tickLblSkip val="1"/>
        <c:tickMarkSkip val="1"/>
      </c:catAx>
      <c:valAx>
        <c:axId val="85490688"/>
        <c:scaling>
          <c:orientation val="minMax"/>
          <c:max val="10"/>
          <c:min val="-6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489152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88735832316734986"/>
          <c:h val="9.402158063575384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084507042253538"/>
          <c:y val="5.9829059829059825E-2"/>
          <c:w val="0.78873239436619713"/>
          <c:h val="0.67948717948717963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(2)'!$B$159:$B$168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(2)'!$D$159:$D$168</c:f>
              <c:numCache>
                <c:formatCode>General</c:formatCode>
                <c:ptCount val="10"/>
                <c:pt idx="0">
                  <c:v>-58</c:v>
                </c:pt>
                <c:pt idx="1">
                  <c:v>-56</c:v>
                </c:pt>
                <c:pt idx="2">
                  <c:v>-54</c:v>
                </c:pt>
                <c:pt idx="3">
                  <c:v>-52</c:v>
                </c:pt>
                <c:pt idx="4">
                  <c:v>-50</c:v>
                </c:pt>
                <c:pt idx="5">
                  <c:v>-48</c:v>
                </c:pt>
                <c:pt idx="6">
                  <c:v>-46</c:v>
                </c:pt>
                <c:pt idx="7">
                  <c:v>-44</c:v>
                </c:pt>
                <c:pt idx="8">
                  <c:v>-42</c:v>
                </c:pt>
                <c:pt idx="9">
                  <c:v>-40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(2)'!$E$159:$E$168</c:f>
              <c:numCache>
                <c:formatCode>General</c:formatCode>
                <c:ptCount val="10"/>
                <c:pt idx="0">
                  <c:v>-80</c:v>
                </c:pt>
                <c:pt idx="1">
                  <c:v>-73</c:v>
                </c:pt>
                <c:pt idx="2">
                  <c:v>-69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-56</c:v>
                </c:pt>
                <c:pt idx="9">
                  <c:v>-54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(2)'!$F$159:$F$168</c:f>
              <c:numCache>
                <c:formatCode>0.0_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5541632"/>
        <c:axId val="85543168"/>
      </c:lineChart>
      <c:catAx>
        <c:axId val="85541632"/>
        <c:scaling>
          <c:orientation val="minMax"/>
        </c:scaling>
        <c:axPos val="b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543168"/>
        <c:crosses val="autoZero"/>
        <c:auto val="1"/>
        <c:lblAlgn val="ctr"/>
        <c:lblOffset val="100"/>
        <c:tickLblSkip val="1"/>
        <c:tickMarkSkip val="1"/>
      </c:catAx>
      <c:valAx>
        <c:axId val="85543168"/>
        <c:scaling>
          <c:orientation val="minMax"/>
          <c:max val="-30"/>
          <c:min val="-9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541632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88735832316735097"/>
          <c:h val="9.402158063575426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437180278345438"/>
          <c:y val="7.2652996350064794E-2"/>
          <c:w val="0.78876302008521459"/>
          <c:h val="0.68806661249179069"/>
        </c:manualLayout>
      </c:layout>
      <c:lineChart>
        <c:grouping val="standard"/>
        <c:ser>
          <c:idx val="0"/>
          <c:order val="0"/>
          <c:tx>
            <c:strRef>
              <c:f>'通道伴音曲线 (2)'!$B$13</c:f>
              <c:strCache>
                <c:ptCount val="1"/>
                <c:pt idx="0">
                  <c:v>刻度值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(2)'!$B$169:$B$178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'通道伴音曲线 (2)'!$D$13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'通道伴音曲线 (2)'!$D$169:$D$178</c:f>
              <c:numCache>
                <c:formatCode>General</c:formatCode>
                <c:ptCount val="10"/>
                <c:pt idx="0">
                  <c:v>-38</c:v>
                </c:pt>
                <c:pt idx="1">
                  <c:v>-23</c:v>
                </c:pt>
                <c:pt idx="2">
                  <c:v>-14</c:v>
                </c:pt>
                <c:pt idx="3">
                  <c:v>-10</c:v>
                </c:pt>
                <c:pt idx="4" formatCode="0.0_ ">
                  <c:v>-7</c:v>
                </c:pt>
                <c:pt idx="5" formatCode="0.0_ ">
                  <c:v>-5</c:v>
                </c:pt>
                <c:pt idx="6" formatCode="0.0_ ">
                  <c:v>-3</c:v>
                </c:pt>
                <c:pt idx="7" formatCode="0.0_ ">
                  <c:v>-1</c:v>
                </c:pt>
                <c:pt idx="8" formatCode="0.0_ ">
                  <c:v>0</c:v>
                </c:pt>
                <c:pt idx="9" formatCode="0.0_ ">
                  <c:v>0</c:v>
                </c:pt>
              </c:numCache>
            </c:numRef>
          </c:val>
        </c:ser>
        <c:ser>
          <c:idx val="2"/>
          <c:order val="2"/>
          <c:tx>
            <c:strRef>
              <c:f>'通道伴音曲线 (2)'!$E$13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'通道伴音曲线 (2)'!$E$169:$E$178</c:f>
              <c:numCache>
                <c:formatCode>General</c:formatCode>
                <c:ptCount val="10"/>
                <c:pt idx="0">
                  <c:v>-52</c:v>
                </c:pt>
                <c:pt idx="1">
                  <c:v>-33</c:v>
                </c:pt>
                <c:pt idx="2">
                  <c:v>-22</c:v>
                </c:pt>
                <c:pt idx="3">
                  <c:v>-14</c:v>
                </c:pt>
                <c:pt idx="4">
                  <c:v>-11</c:v>
                </c:pt>
                <c:pt idx="5" formatCode="0.0_ ">
                  <c:v>-9</c:v>
                </c:pt>
                <c:pt idx="6" formatCode="0.0_ ">
                  <c:v>-7</c:v>
                </c:pt>
                <c:pt idx="7" formatCode="0.0_ ">
                  <c:v>-5</c:v>
                </c:pt>
                <c:pt idx="8" formatCode="0.0_ ">
                  <c:v>-3</c:v>
                </c:pt>
                <c:pt idx="9" formatCode="0.0_ ">
                  <c:v>0</c:v>
                </c:pt>
              </c:numCache>
            </c:numRef>
          </c:val>
        </c:ser>
        <c:ser>
          <c:idx val="3"/>
          <c:order val="3"/>
          <c:tx>
            <c:strRef>
              <c:f>'通道伴音曲线 (2)'!$F$13</c:f>
              <c:strCache>
                <c:ptCount val="1"/>
                <c:pt idx="0">
                  <c:v>实测值(dB)</c:v>
                </c:pt>
              </c:strCache>
            </c:strRef>
          </c:tx>
          <c:marker>
            <c:symbol val="none"/>
          </c:marker>
          <c:val>
            <c:numRef>
              <c:f>'通道伴音曲线 (2)'!$F$169:$F$178</c:f>
              <c:numCache>
                <c:formatCode>0.0_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5594112"/>
        <c:axId val="85595648"/>
      </c:lineChart>
      <c:catAx>
        <c:axId val="85594112"/>
        <c:scaling>
          <c:orientation val="minMax"/>
        </c:scaling>
        <c:axPos val="b"/>
        <c:numFmt formatCode="General" sourceLinked="0"/>
        <c:maj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595648"/>
        <c:crosses val="autoZero"/>
        <c:auto val="1"/>
        <c:lblAlgn val="ctr"/>
        <c:lblOffset val="0"/>
        <c:tickLblSkip val="1"/>
        <c:tickMarkSkip val="1"/>
      </c:catAx>
      <c:valAx>
        <c:axId val="85595648"/>
        <c:scaling>
          <c:orientation val="minMax"/>
          <c:max val="10"/>
          <c:min val="-6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594112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88735832316735097"/>
          <c:h val="9.402158063575426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084507042253538"/>
          <c:y val="5.9829059829059825E-2"/>
          <c:w val="0.78873239436619713"/>
          <c:h val="0.67948717948717963"/>
        </c:manualLayout>
      </c:layout>
      <c:lineChart>
        <c:grouping val="standard"/>
        <c:ser>
          <c:idx val="0"/>
          <c:order val="0"/>
          <c:tx>
            <c:strRef>
              <c:f>[7]通道伴音曲线!$D$13</c:f>
              <c:strCache>
                <c:ptCount val="1"/>
                <c:pt idx="0">
                  <c:v>上限值(dB)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[7]通道伴音曲线!$B$208:$B$217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[7]通道伴音曲线!$D$208:$D$217</c:f>
              <c:numCache>
                <c:formatCode>General</c:formatCode>
                <c:ptCount val="10"/>
                <c:pt idx="0">
                  <c:v>-58</c:v>
                </c:pt>
                <c:pt idx="1">
                  <c:v>-56</c:v>
                </c:pt>
                <c:pt idx="2">
                  <c:v>-54</c:v>
                </c:pt>
                <c:pt idx="3">
                  <c:v>-52</c:v>
                </c:pt>
                <c:pt idx="4">
                  <c:v>-50</c:v>
                </c:pt>
                <c:pt idx="5">
                  <c:v>-48</c:v>
                </c:pt>
                <c:pt idx="6">
                  <c:v>-46</c:v>
                </c:pt>
                <c:pt idx="7">
                  <c:v>-44</c:v>
                </c:pt>
                <c:pt idx="8">
                  <c:v>-42</c:v>
                </c:pt>
                <c:pt idx="9">
                  <c:v>-40</c:v>
                </c:pt>
              </c:numCache>
            </c:numRef>
          </c:val>
        </c:ser>
        <c:ser>
          <c:idx val="1"/>
          <c:order val="1"/>
          <c:tx>
            <c:strRef>
              <c:f>[7]通道伴音曲线!$E$13</c:f>
              <c:strCache>
                <c:ptCount val="1"/>
                <c:pt idx="0">
                  <c:v>下限值(dB)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[7]通道伴音曲线!$B$208:$B$217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[7]通道伴音曲线!$E$14:$E$23</c:f>
              <c:numCache>
                <c:formatCode>General</c:formatCode>
                <c:ptCount val="10"/>
                <c:pt idx="0">
                  <c:v>-80</c:v>
                </c:pt>
                <c:pt idx="1">
                  <c:v>-73</c:v>
                </c:pt>
                <c:pt idx="2">
                  <c:v>-69</c:v>
                </c:pt>
                <c:pt idx="3">
                  <c:v>-66</c:v>
                </c:pt>
                <c:pt idx="4">
                  <c:v>-64</c:v>
                </c:pt>
                <c:pt idx="5">
                  <c:v>-62</c:v>
                </c:pt>
                <c:pt idx="6">
                  <c:v>-60</c:v>
                </c:pt>
                <c:pt idx="7">
                  <c:v>-58</c:v>
                </c:pt>
                <c:pt idx="8">
                  <c:v>-56</c:v>
                </c:pt>
                <c:pt idx="9">
                  <c:v>-54</c:v>
                </c:pt>
              </c:numCache>
            </c:numRef>
          </c:val>
        </c:ser>
        <c:ser>
          <c:idx val="2"/>
          <c:order val="2"/>
          <c:tx>
            <c:strRef>
              <c:f>[7]通道伴音曲线!$F$13</c:f>
              <c:strCache>
                <c:ptCount val="1"/>
                <c:pt idx="0">
                  <c:v>实测值(dB)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[7]通道伴音曲线!$B$208:$B$217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[7]通道伴音曲线!$F$208:$F$217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85633280"/>
        <c:axId val="85663744"/>
      </c:lineChart>
      <c:catAx>
        <c:axId val="85633280"/>
        <c:scaling>
          <c:orientation val="minMax"/>
        </c:scaling>
        <c:axPos val="b"/>
        <c:numFmt formatCode="General" sourceLinked="1"/>
        <c:maj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663744"/>
        <c:crosses val="autoZero"/>
        <c:auto val="1"/>
        <c:lblAlgn val="ctr"/>
        <c:lblOffset val="100"/>
        <c:tickLblSkip val="1"/>
        <c:tickMarkSkip val="1"/>
      </c:catAx>
      <c:valAx>
        <c:axId val="85663744"/>
        <c:scaling>
          <c:orientation val="minMax"/>
          <c:max val="-30"/>
          <c:min val="-90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5633280"/>
        <c:crosses val="autoZero"/>
        <c:crossBetween val="midCat"/>
        <c:majorUnit val="10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42512291597354E-2"/>
          <c:y val="0.8761096529600475"/>
          <c:w val="0.88735832316735097"/>
          <c:h val="9.402158063575426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78" r="0.7500000000000007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34</xdr:row>
      <xdr:rowOff>123825</xdr:rowOff>
    </xdr:from>
    <xdr:to>
      <xdr:col>4</xdr:col>
      <xdr:colOff>552450</xdr:colOff>
      <xdr:row>44</xdr:row>
      <xdr:rowOff>57150</xdr:rowOff>
    </xdr:to>
    <xdr:graphicFrame macro="">
      <xdr:nvGraphicFramePr>
        <xdr:cNvPr id="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34</xdr:row>
      <xdr:rowOff>133350</xdr:rowOff>
    </xdr:from>
    <xdr:to>
      <xdr:col>8</xdr:col>
      <xdr:colOff>561975</xdr:colOff>
      <xdr:row>44</xdr:row>
      <xdr:rowOff>38100</xdr:rowOff>
    </xdr:to>
    <xdr:graphicFrame macro="">
      <xdr:nvGraphicFramePr>
        <xdr:cNvPr id="3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81</xdr:row>
      <xdr:rowOff>123825</xdr:rowOff>
    </xdr:from>
    <xdr:to>
      <xdr:col>4</xdr:col>
      <xdr:colOff>552450</xdr:colOff>
      <xdr:row>93</xdr:row>
      <xdr:rowOff>66675</xdr:rowOff>
    </xdr:to>
    <xdr:graphicFrame macro="">
      <xdr:nvGraphicFramePr>
        <xdr:cNvPr id="4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81</xdr:row>
      <xdr:rowOff>123825</xdr:rowOff>
    </xdr:from>
    <xdr:to>
      <xdr:col>8</xdr:col>
      <xdr:colOff>581025</xdr:colOff>
      <xdr:row>93</xdr:row>
      <xdr:rowOff>66675</xdr:rowOff>
    </xdr:to>
    <xdr:graphicFrame macro="">
      <xdr:nvGraphicFramePr>
        <xdr:cNvPr id="5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104775</xdr:colOff>
      <xdr:row>130</xdr:row>
      <xdr:rowOff>123825</xdr:rowOff>
    </xdr:from>
    <xdr:to>
      <xdr:col>4</xdr:col>
      <xdr:colOff>552450</xdr:colOff>
      <xdr:row>142</xdr:row>
      <xdr:rowOff>66675</xdr:rowOff>
    </xdr:to>
    <xdr:graphicFrame macro="">
      <xdr:nvGraphicFramePr>
        <xdr:cNvPr id="6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133350</xdr:colOff>
      <xdr:row>130</xdr:row>
      <xdr:rowOff>123825</xdr:rowOff>
    </xdr:from>
    <xdr:to>
      <xdr:col>8</xdr:col>
      <xdr:colOff>581025</xdr:colOff>
      <xdr:row>142</xdr:row>
      <xdr:rowOff>66675</xdr:rowOff>
    </xdr:to>
    <xdr:graphicFrame macro="">
      <xdr:nvGraphicFramePr>
        <xdr:cNvPr id="7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104775</xdr:colOff>
      <xdr:row>179</xdr:row>
      <xdr:rowOff>123825</xdr:rowOff>
    </xdr:from>
    <xdr:to>
      <xdr:col>4</xdr:col>
      <xdr:colOff>552450</xdr:colOff>
      <xdr:row>191</xdr:row>
      <xdr:rowOff>66675</xdr:rowOff>
    </xdr:to>
    <xdr:graphicFrame macro="">
      <xdr:nvGraphicFramePr>
        <xdr:cNvPr id="8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133350</xdr:colOff>
      <xdr:row>179</xdr:row>
      <xdr:rowOff>123825</xdr:rowOff>
    </xdr:from>
    <xdr:to>
      <xdr:col>8</xdr:col>
      <xdr:colOff>581025</xdr:colOff>
      <xdr:row>191</xdr:row>
      <xdr:rowOff>66675</xdr:rowOff>
    </xdr:to>
    <xdr:graphicFrame macro="">
      <xdr:nvGraphicFramePr>
        <xdr:cNvPr id="9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104775</xdr:colOff>
      <xdr:row>228</xdr:row>
      <xdr:rowOff>123825</xdr:rowOff>
    </xdr:from>
    <xdr:to>
      <xdr:col>4</xdr:col>
      <xdr:colOff>552450</xdr:colOff>
      <xdr:row>240</xdr:row>
      <xdr:rowOff>66675</xdr:rowOff>
    </xdr:to>
    <xdr:graphicFrame macro="">
      <xdr:nvGraphicFramePr>
        <xdr:cNvPr id="10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133350</xdr:colOff>
      <xdr:row>228</xdr:row>
      <xdr:rowOff>123825</xdr:rowOff>
    </xdr:from>
    <xdr:to>
      <xdr:col>8</xdr:col>
      <xdr:colOff>581025</xdr:colOff>
      <xdr:row>240</xdr:row>
      <xdr:rowOff>66675</xdr:rowOff>
    </xdr:to>
    <xdr:graphicFrame macro="">
      <xdr:nvGraphicFramePr>
        <xdr:cNvPr id="11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104775</xdr:colOff>
      <xdr:row>277</xdr:row>
      <xdr:rowOff>123825</xdr:rowOff>
    </xdr:from>
    <xdr:to>
      <xdr:col>4</xdr:col>
      <xdr:colOff>552450</xdr:colOff>
      <xdr:row>289</xdr:row>
      <xdr:rowOff>66675</xdr:rowOff>
    </xdr:to>
    <xdr:graphicFrame macro="">
      <xdr:nvGraphicFramePr>
        <xdr:cNvPr id="12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133350</xdr:colOff>
      <xdr:row>277</xdr:row>
      <xdr:rowOff>123825</xdr:rowOff>
    </xdr:from>
    <xdr:to>
      <xdr:col>8</xdr:col>
      <xdr:colOff>581025</xdr:colOff>
      <xdr:row>289</xdr:row>
      <xdr:rowOff>66675</xdr:rowOff>
    </xdr:to>
    <xdr:graphicFrame macro="">
      <xdr:nvGraphicFramePr>
        <xdr:cNvPr id="13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104775</xdr:colOff>
      <xdr:row>326</xdr:row>
      <xdr:rowOff>123825</xdr:rowOff>
    </xdr:from>
    <xdr:to>
      <xdr:col>4</xdr:col>
      <xdr:colOff>552450</xdr:colOff>
      <xdr:row>338</xdr:row>
      <xdr:rowOff>66675</xdr:rowOff>
    </xdr:to>
    <xdr:graphicFrame macro="">
      <xdr:nvGraphicFramePr>
        <xdr:cNvPr id="14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133350</xdr:colOff>
      <xdr:row>326</xdr:row>
      <xdr:rowOff>123825</xdr:rowOff>
    </xdr:from>
    <xdr:to>
      <xdr:col>8</xdr:col>
      <xdr:colOff>581025</xdr:colOff>
      <xdr:row>338</xdr:row>
      <xdr:rowOff>66675</xdr:rowOff>
    </xdr:to>
    <xdr:graphicFrame macro="">
      <xdr:nvGraphicFramePr>
        <xdr:cNvPr id="15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104775</xdr:colOff>
      <xdr:row>376</xdr:row>
      <xdr:rowOff>123825</xdr:rowOff>
    </xdr:from>
    <xdr:to>
      <xdr:col>4</xdr:col>
      <xdr:colOff>552450</xdr:colOff>
      <xdr:row>388</xdr:row>
      <xdr:rowOff>66675</xdr:rowOff>
    </xdr:to>
    <xdr:graphicFrame macro="">
      <xdr:nvGraphicFramePr>
        <xdr:cNvPr id="16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133350</xdr:colOff>
      <xdr:row>376</xdr:row>
      <xdr:rowOff>123825</xdr:rowOff>
    </xdr:from>
    <xdr:to>
      <xdr:col>8</xdr:col>
      <xdr:colOff>581025</xdr:colOff>
      <xdr:row>388</xdr:row>
      <xdr:rowOff>66675</xdr:rowOff>
    </xdr:to>
    <xdr:graphicFrame macro="">
      <xdr:nvGraphicFramePr>
        <xdr:cNvPr id="17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AppData\Roaming\Foxmail7\Temp-2156\&#27979;&#35797;&#25253;&#21578;\307%20V5.0%20&#21021;&#27979;\Documents%20and%20Settings\203220\Local%20Settings\Temporary%20Internet%20Files\Content.IE5\CT4NAL82\ADP25AC-05.EVT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AppData\Roaming\Foxmail7\Temp-2156\&#27979;&#35797;\M.3463GSXV3.0&#65288;8&#27431;4&#29926;&#21644;8&#29926;&#65289;\&#27979;&#35797;\M.3463GSXV3.0&#65288;8&#27431;4&#29926;&#21644;8&#29926;&#65289;\M.3463&#22797;&#27979;\Documents%20and%20Settings\203220\Local%20Settings\Temporary%20Internet%20Files\Content.IE5\CT4NAL82\ADP25AC-05.EVT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AppData\Roaming\Foxmail7\Temp-2156\Documents%20and%20Settings\203220\Local%20Settings\Temporary%20Internet%20Files\Content.IE5\CT4NAL82\ADP25AC-05.EVT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AppData\Roaming\Foxmail7\Temp-2156\&#27979;&#35797;\M.3463GSXV3.0&#65288;8&#27431;4&#29926;&#21644;8&#29926;&#65289;\&#27979;&#35797;\M.3463GSXV3.0&#65288;8&#27431;4&#29926;&#21644;8&#29926;&#65289;\M.3463&#22797;&#27979;\My%20Documents\CTN120-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AppData\Roaming\Foxmail7\Temp-2156\My%20Documents\CTN120-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My%20RTX%20Files\luoyanyan\MIRC65-59SV8.0-A&#21021;&#27979;&#25253;&#21578;\MIRC65-59SV8.0-A&#21021;&#27979;&#25253;&#21578;\Documents%20and%20Settings\203220\Local%20Settings\Temporary%20Internet%20Files\Content.IE5\CT4NAL82\ADP25AC-05.EVT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AppData\Roaming\Foxmail7\Temp-2156\16AT013V1.0-A%20&#30828;&#20214;&#21021;&#27979;&#25253;&#21578;2016.01.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ld_up"/>
      <sheetName val="Power_on"/>
      <sheetName val="Rise Time"/>
      <sheetName val="Thermal"/>
      <sheetName val="Item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ld_up"/>
      <sheetName val="Power_on"/>
      <sheetName val="Rise Time"/>
      <sheetName val="Thermal"/>
      <sheetName val="Item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Hold_up"/>
      <sheetName val="Power_on"/>
      <sheetName val="Rise Time"/>
      <sheetName val="Thermal"/>
      <sheetName val="Item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ipple&amp;Noise"/>
      <sheetName val="Load Regulation "/>
      <sheetName val="Links"/>
      <sheetName val="Test plan"/>
      <sheetName val="Efficiency&amp;Powerfactor"/>
      <sheetName val="Power lowest Model"/>
      <sheetName val="Inrush current"/>
      <sheetName val="Audible Noise"/>
      <sheetName val="AC on&amp;off"/>
      <sheetName val="Line Regulation"/>
      <sheetName val="Cross Regulation"/>
      <sheetName val="Dynamic Load Response"/>
      <sheetName val="Hot plug"/>
      <sheetName val="Turn on time"/>
      <sheetName val="Hold Up Time"/>
      <sheetName val="OverShoot"/>
      <sheetName val="Cap load"/>
      <sheetName val="Rise Time"/>
      <sheetName val="Sequence Tracking"/>
      <sheetName val="OVP"/>
      <sheetName val="OCP"/>
      <sheetName val="SCP"/>
      <sheetName val="PS on signal"/>
      <sheetName val="Thermal Derating"/>
      <sheetName val="VIN=100V温升数据"/>
      <sheetName val="VIN=250V温升数据"/>
      <sheetName val="Hi-pot Test"/>
      <sheetName val="Cap Discharge"/>
      <sheetName val="Humidity testing"/>
      <sheetName val="Creepage Distance"/>
      <sheetName val="Working Voltage measurent"/>
      <sheetName val="Power short start up"/>
      <sheetName val="Component failure"/>
      <sheetName val="Cold start up"/>
      <sheetName val="Burn In"/>
      <sheetName val="Temperature coefficient"/>
      <sheetName val="Temperature cycle"/>
      <sheetName val="Accelerated Life"/>
      <sheetName val="MTBF公式"/>
      <sheetName val="Capacitor MTBF"/>
      <sheetName val="Voltage Derating"/>
      <sheetName val="Current Derating"/>
      <sheetName val="Appearance size "/>
      <sheetName val="Question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ipple&amp;Noise"/>
      <sheetName val="Load Regulation "/>
      <sheetName val="Links"/>
      <sheetName val="Test plan"/>
      <sheetName val="Efficiency&amp;Powerfactor"/>
      <sheetName val="Power lowest Model"/>
      <sheetName val="Inrush current"/>
      <sheetName val="Audible Noise"/>
      <sheetName val="AC on&amp;off"/>
      <sheetName val="Line Regulation"/>
      <sheetName val="Cross Regulation"/>
      <sheetName val="Dynamic Load Response"/>
      <sheetName val="Hot plug"/>
      <sheetName val="Turn on time"/>
      <sheetName val="Hold Up Time"/>
      <sheetName val="OverShoot"/>
      <sheetName val="Cap load"/>
      <sheetName val="Rise Time"/>
      <sheetName val="Sequence Tracking"/>
      <sheetName val="OVP"/>
      <sheetName val="OCP"/>
      <sheetName val="SCP"/>
      <sheetName val="PS on signal"/>
      <sheetName val="Thermal Derating"/>
      <sheetName val="VIN=100V温升数据"/>
      <sheetName val="VIN=250V温升数据"/>
      <sheetName val="Hi-pot Test"/>
      <sheetName val="Cap Discharge"/>
      <sheetName val="Humidity testing"/>
      <sheetName val="Creepage Distance"/>
      <sheetName val="Working Voltage measurent"/>
      <sheetName val="Power short start up"/>
      <sheetName val="Component failure"/>
      <sheetName val="Cold start up"/>
      <sheetName val="Burn In"/>
      <sheetName val="Temperature coefficient"/>
      <sheetName val="Temperature cycle"/>
      <sheetName val="Accelerated Life"/>
      <sheetName val="MTBF公式"/>
      <sheetName val="Capacitor MTBF"/>
      <sheetName val="Voltage Derating"/>
      <sheetName val="Current Derating"/>
      <sheetName val="Appearance size "/>
      <sheetName val="Question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Hold_up"/>
      <sheetName val="Power_on"/>
      <sheetName val="Rise Time"/>
      <sheetName val="Thermal"/>
      <sheetName val="Item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初测项目"/>
      <sheetName val="基本信息"/>
      <sheetName val="标准文件"/>
      <sheetName val="测试设备"/>
      <sheetName val="效率和待机"/>
      <sheetName val="浪涌电流"/>
      <sheetName val="线性调整率"/>
      <sheetName val="动态负载"/>
      <sheetName val="纹波杂讯"/>
      <sheetName val="开.关机时间"/>
      <sheetName val="BK 控制电压"/>
      <sheetName val="保护功能"/>
      <sheetName val="LED 开路保护"/>
      <sheetName val="视频输出幅度"/>
      <sheetName val="音视频同步检测"/>
      <sheetName val="音视频输出"/>
      <sheetName val="OSD线性调光"/>
      <sheetName val="音频输出功率"/>
      <sheetName val="L&amp;R声道分离度"/>
      <sheetName val="音频信噪比"/>
      <sheetName val="音频效果"/>
      <sheetName val="声道增益差"/>
      <sheetName val="通道伴音曲线"/>
      <sheetName val="喇叭响应"/>
      <sheetName val="耳机频响"/>
      <sheetName val="数字音频接口SPDIF"/>
      <sheetName val="整机功耗"/>
      <sheetName val="晶振频率"/>
      <sheetName val="复位及时序"/>
      <sheetName val="控制GPIO"/>
      <sheetName val="DC-DC波形及纹波"/>
      <sheetName val="S2 LNB电路测试"/>
      <sheetName val="通道开关机"/>
      <sheetName val="耐压测试"/>
      <sheetName val="泄放时间"/>
      <sheetName val="电压应力"/>
      <sheetName val="元件温升 "/>
      <sheetName val="90V温度数据"/>
      <sheetName val="100V温度数据"/>
      <sheetName val="264V温度数据"/>
      <sheetName val="电容寿命估算"/>
      <sheetName val="低温开机"/>
      <sheetName val="高温老化"/>
      <sheetName val="高低温循环"/>
      <sheetName val="开关机测试"/>
      <sheetName val="产品外观尺寸"/>
      <sheetName val="项目审查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3">
          <cell r="D13" t="str">
            <v>上限值(dB)</v>
          </cell>
          <cell r="E13" t="str">
            <v>下限值(dB)</v>
          </cell>
          <cell r="F13" t="str">
            <v>实测值(dB)</v>
          </cell>
        </row>
        <row r="14">
          <cell r="E14">
            <v>-80</v>
          </cell>
        </row>
        <row r="15">
          <cell r="E15">
            <v>-73</v>
          </cell>
        </row>
        <row r="16">
          <cell r="E16">
            <v>-69</v>
          </cell>
        </row>
        <row r="17">
          <cell r="E17">
            <v>-66</v>
          </cell>
        </row>
        <row r="18">
          <cell r="E18">
            <v>-64</v>
          </cell>
        </row>
        <row r="19">
          <cell r="E19">
            <v>-62</v>
          </cell>
        </row>
        <row r="20">
          <cell r="E20">
            <v>-60</v>
          </cell>
        </row>
        <row r="21">
          <cell r="E21">
            <v>-58</v>
          </cell>
        </row>
        <row r="22">
          <cell r="E22">
            <v>-56</v>
          </cell>
        </row>
        <row r="23">
          <cell r="E23">
            <v>-54</v>
          </cell>
        </row>
        <row r="208">
          <cell r="B208">
            <v>0</v>
          </cell>
          <cell r="D208">
            <v>-58</v>
          </cell>
          <cell r="F208" t="e">
            <v>#NUM!</v>
          </cell>
        </row>
        <row r="209">
          <cell r="B209">
            <v>1</v>
          </cell>
          <cell r="D209">
            <v>-56</v>
          </cell>
          <cell r="F209" t="e">
            <v>#NUM!</v>
          </cell>
        </row>
        <row r="210">
          <cell r="B210">
            <v>2</v>
          </cell>
          <cell r="D210">
            <v>-54</v>
          </cell>
          <cell r="F210" t="e">
            <v>#NUM!</v>
          </cell>
        </row>
        <row r="211">
          <cell r="B211">
            <v>3</v>
          </cell>
          <cell r="D211">
            <v>-52</v>
          </cell>
          <cell r="F211" t="e">
            <v>#NUM!</v>
          </cell>
        </row>
        <row r="212">
          <cell r="B212">
            <v>4</v>
          </cell>
          <cell r="D212">
            <v>-50</v>
          </cell>
          <cell r="F212" t="e">
            <v>#NUM!</v>
          </cell>
        </row>
        <row r="213">
          <cell r="B213">
            <v>5</v>
          </cell>
          <cell r="D213">
            <v>-48</v>
          </cell>
          <cell r="F213" t="e">
            <v>#NUM!</v>
          </cell>
        </row>
        <row r="214">
          <cell r="B214">
            <v>6</v>
          </cell>
          <cell r="D214">
            <v>-46</v>
          </cell>
          <cell r="F214" t="e">
            <v>#NUM!</v>
          </cell>
        </row>
        <row r="215">
          <cell r="B215">
            <v>7</v>
          </cell>
          <cell r="D215">
            <v>-44</v>
          </cell>
          <cell r="F215" t="e">
            <v>#NUM!</v>
          </cell>
        </row>
        <row r="216">
          <cell r="B216">
            <v>8</v>
          </cell>
          <cell r="D216">
            <v>-42</v>
          </cell>
          <cell r="F216" t="e">
            <v>#NUM!</v>
          </cell>
        </row>
        <row r="217">
          <cell r="B217">
            <v>9</v>
          </cell>
          <cell r="D217">
            <v>-40</v>
          </cell>
          <cell r="F217" t="e">
            <v>#NUM!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34"/>
  </sheetPr>
  <dimension ref="A1:S451"/>
  <sheetViews>
    <sheetView tabSelected="1" topLeftCell="A347" workbookViewId="0">
      <selection activeCell="S367" sqref="L348:S367"/>
    </sheetView>
  </sheetViews>
  <sheetFormatPr defaultColWidth="9" defaultRowHeight="12"/>
  <cols>
    <col min="1" max="1" width="5.88671875" style="1" customWidth="1"/>
    <col min="2" max="9" width="9.88671875" style="1" customWidth="1"/>
    <col min="10" max="10" width="6.77734375" style="1" customWidth="1"/>
    <col min="11" max="13" width="9" style="1"/>
    <col min="14" max="14" width="12.21875" style="1" customWidth="1"/>
    <col min="15" max="15" width="11.6640625" style="1" customWidth="1"/>
    <col min="16" max="16" width="11.88671875" style="1" customWidth="1"/>
    <col min="17" max="17" width="11.109375" style="1" customWidth="1"/>
    <col min="18" max="18" width="10.21875" style="1" customWidth="1"/>
    <col min="19" max="19" width="10.33203125" style="1" customWidth="1"/>
    <col min="20" max="16384" width="9" style="1"/>
  </cols>
  <sheetData>
    <row r="1" spans="1:12" ht="32.1" customHeight="1" thickBot="1">
      <c r="A1" s="73" t="s">
        <v>31</v>
      </c>
      <c r="B1" s="73"/>
      <c r="C1" s="73"/>
      <c r="D1" s="73"/>
      <c r="E1" s="73"/>
      <c r="F1" s="73"/>
      <c r="G1" s="73"/>
      <c r="H1" s="73"/>
      <c r="I1" s="73"/>
      <c r="J1" s="73"/>
      <c r="K1" s="70"/>
      <c r="L1" s="70"/>
    </row>
    <row r="2" spans="1:12" ht="20.100000000000001" customHeight="1">
      <c r="A2" s="61" t="s">
        <v>30</v>
      </c>
      <c r="B2" s="60"/>
      <c r="C2" s="60"/>
      <c r="D2" s="60"/>
      <c r="E2" s="59" t="s">
        <v>38</v>
      </c>
      <c r="F2" s="56"/>
      <c r="G2" s="58"/>
      <c r="H2" s="57" t="s">
        <v>28</v>
      </c>
      <c r="I2" s="56"/>
      <c r="J2" s="55"/>
      <c r="K2" s="64"/>
      <c r="L2" s="71"/>
    </row>
    <row r="3" spans="1:12" ht="20.100000000000001" customHeight="1" thickBot="1">
      <c r="A3" s="54" t="s">
        <v>27</v>
      </c>
      <c r="B3" s="53"/>
      <c r="C3" s="53"/>
      <c r="D3" s="53"/>
      <c r="E3" s="52" t="s">
        <v>26</v>
      </c>
      <c r="F3" s="49"/>
      <c r="G3" s="51"/>
      <c r="H3" s="50" t="s">
        <v>25</v>
      </c>
      <c r="I3" s="49"/>
      <c r="J3" s="48"/>
      <c r="K3" s="64"/>
      <c r="L3" s="71"/>
    </row>
    <row r="4" spans="1:12" ht="18" customHeight="1">
      <c r="A4" s="69"/>
      <c r="B4" s="68"/>
      <c r="C4" s="68"/>
      <c r="D4" s="68"/>
      <c r="E4" s="68"/>
      <c r="F4" s="68"/>
      <c r="G4" s="68"/>
      <c r="H4" s="68"/>
      <c r="I4" s="68"/>
      <c r="J4" s="67"/>
      <c r="K4" s="64"/>
      <c r="L4" s="71"/>
    </row>
    <row r="5" spans="1:12" ht="15" customHeight="1">
      <c r="A5" s="16" t="s">
        <v>24</v>
      </c>
      <c r="B5" s="47" t="s">
        <v>23</v>
      </c>
      <c r="C5" s="45"/>
      <c r="D5" s="45"/>
      <c r="E5" s="45"/>
      <c r="F5" s="45"/>
      <c r="G5" s="45"/>
      <c r="H5" s="45"/>
      <c r="I5" s="45"/>
      <c r="J5" s="7"/>
      <c r="K5" s="64"/>
      <c r="L5" s="71"/>
    </row>
    <row r="6" spans="1:12" ht="15" customHeight="1">
      <c r="A6" s="8"/>
      <c r="B6" s="46" t="s">
        <v>22</v>
      </c>
      <c r="C6" s="45"/>
      <c r="D6" s="45"/>
      <c r="E6" s="45"/>
      <c r="F6" s="45"/>
      <c r="G6" s="45"/>
      <c r="H6" s="45"/>
      <c r="I6" s="45"/>
      <c r="J6" s="7"/>
      <c r="K6" s="64"/>
      <c r="L6" s="71"/>
    </row>
    <row r="7" spans="1:12" ht="15" customHeight="1">
      <c r="A7" s="16" t="s">
        <v>21</v>
      </c>
      <c r="B7" s="22" t="s">
        <v>20</v>
      </c>
      <c r="C7" s="45"/>
      <c r="D7" s="45"/>
      <c r="E7" s="45"/>
      <c r="F7" s="45"/>
      <c r="G7" s="45"/>
      <c r="H7" s="45"/>
      <c r="I7" s="45"/>
      <c r="J7" s="7"/>
      <c r="K7" s="64"/>
      <c r="L7" s="71"/>
    </row>
    <row r="8" spans="1:12" ht="15" customHeight="1">
      <c r="A8" s="16" t="s">
        <v>19</v>
      </c>
      <c r="B8" s="22" t="s">
        <v>18</v>
      </c>
      <c r="C8" s="22"/>
      <c r="D8" s="22"/>
      <c r="E8" s="22"/>
      <c r="F8" s="22"/>
      <c r="G8" s="22"/>
      <c r="H8" s="22"/>
      <c r="I8" s="22"/>
      <c r="J8" s="7"/>
      <c r="K8" s="64"/>
      <c r="L8" s="71"/>
    </row>
    <row r="9" spans="1:12" ht="15" customHeight="1">
      <c r="A9" s="16"/>
      <c r="B9" s="44" t="s">
        <v>17</v>
      </c>
      <c r="C9" s="22"/>
      <c r="D9" s="22"/>
      <c r="E9" s="22"/>
      <c r="F9" s="22"/>
      <c r="G9" s="22"/>
      <c r="H9" s="22"/>
      <c r="I9" s="22"/>
      <c r="J9" s="7"/>
      <c r="K9" s="64"/>
      <c r="L9" s="71"/>
    </row>
    <row r="10" spans="1:12" ht="15" customHeight="1">
      <c r="A10" s="16"/>
      <c r="B10" s="44" t="s">
        <v>16</v>
      </c>
      <c r="C10" s="22"/>
      <c r="D10" s="22"/>
      <c r="E10" s="22"/>
      <c r="F10" s="22"/>
      <c r="G10" s="22"/>
      <c r="H10" s="22"/>
      <c r="I10" s="22"/>
      <c r="J10" s="7"/>
      <c r="K10" s="64"/>
      <c r="L10" s="71"/>
    </row>
    <row r="11" spans="1:12" ht="15" customHeight="1">
      <c r="A11" s="16"/>
      <c r="B11" s="44" t="s">
        <v>15</v>
      </c>
      <c r="C11" s="22"/>
      <c r="D11" s="22"/>
      <c r="E11" s="22"/>
      <c r="F11" s="22"/>
      <c r="G11" s="22"/>
      <c r="H11" s="22"/>
      <c r="I11" s="22"/>
      <c r="J11" s="7"/>
      <c r="K11" s="64"/>
      <c r="L11" s="71"/>
    </row>
    <row r="12" spans="1:12" ht="15" customHeight="1">
      <c r="A12" s="16" t="s">
        <v>14</v>
      </c>
      <c r="B12" s="24" t="s">
        <v>13</v>
      </c>
      <c r="C12" s="22"/>
      <c r="D12" s="22"/>
      <c r="E12" s="22"/>
      <c r="F12" s="22"/>
      <c r="G12" s="22"/>
      <c r="H12" s="22"/>
      <c r="I12" s="22"/>
      <c r="J12" s="7"/>
      <c r="K12" s="64"/>
      <c r="L12" s="71"/>
    </row>
    <row r="13" spans="1:12" ht="15" customHeight="1">
      <c r="A13" s="34"/>
      <c r="B13" s="43" t="s">
        <v>12</v>
      </c>
      <c r="C13" s="42" t="s">
        <v>11</v>
      </c>
      <c r="D13" s="41" t="s">
        <v>10</v>
      </c>
      <c r="E13" s="40" t="s">
        <v>9</v>
      </c>
      <c r="F13" s="40" t="s">
        <v>8</v>
      </c>
      <c r="G13" s="39" t="s">
        <v>7</v>
      </c>
      <c r="H13" s="38" t="s">
        <v>6</v>
      </c>
      <c r="I13" s="37" t="s">
        <v>5</v>
      </c>
      <c r="J13" s="36"/>
      <c r="K13" s="66"/>
      <c r="L13" s="66"/>
    </row>
    <row r="14" spans="1:12" ht="15" customHeight="1">
      <c r="A14" s="34"/>
      <c r="B14" s="30">
        <v>0</v>
      </c>
      <c r="C14" s="29">
        <v>3.0000000000000001E-3</v>
      </c>
      <c r="D14" s="31">
        <v>-58</v>
      </c>
      <c r="E14" s="31">
        <v>-80</v>
      </c>
      <c r="F14" s="27">
        <f t="shared" ref="F14:F33" si="0">20*LOG10(G14/8)</f>
        <v>-89.596882261102721</v>
      </c>
      <c r="G14" s="62">
        <v>2.6499999999999999E-4</v>
      </c>
      <c r="H14" s="30"/>
      <c r="I14" s="74" t="s">
        <v>36</v>
      </c>
      <c r="J14" s="7"/>
      <c r="K14" s="65"/>
      <c r="L14" s="65"/>
    </row>
    <row r="15" spans="1:12" ht="15" customHeight="1">
      <c r="A15" s="34"/>
      <c r="B15" s="30">
        <v>1</v>
      </c>
      <c r="C15" s="29">
        <v>4.0000000000000001E-3</v>
      </c>
      <c r="D15" s="31">
        <v>-56</v>
      </c>
      <c r="E15" s="31">
        <v>-73</v>
      </c>
      <c r="F15" s="27">
        <f t="shared" si="0"/>
        <v>-57.233946036674368</v>
      </c>
      <c r="G15" s="62">
        <v>1.0999999999999999E-2</v>
      </c>
      <c r="H15" s="30"/>
      <c r="I15" s="74"/>
      <c r="J15" s="7"/>
      <c r="K15" s="64"/>
      <c r="L15" s="71"/>
    </row>
    <row r="16" spans="1:12" ht="15" customHeight="1">
      <c r="A16" s="34"/>
      <c r="B16" s="30">
        <v>2</v>
      </c>
      <c r="C16" s="29">
        <v>7.0000000000000001E-3</v>
      </c>
      <c r="D16" s="31">
        <v>-54</v>
      </c>
      <c r="E16" s="31">
        <v>-69</v>
      </c>
      <c r="F16" s="27">
        <f t="shared" si="0"/>
        <v>-53.979400086720375</v>
      </c>
      <c r="G16" s="62">
        <v>1.6E-2</v>
      </c>
      <c r="H16" s="30"/>
      <c r="I16" s="74"/>
      <c r="J16" s="7"/>
      <c r="K16" s="64"/>
      <c r="L16" s="71"/>
    </row>
    <row r="17" spans="1:12" ht="15" customHeight="1">
      <c r="A17" s="34"/>
      <c r="B17" s="30">
        <v>3</v>
      </c>
      <c r="C17" s="29">
        <v>8.0000000000000002E-3</v>
      </c>
      <c r="D17" s="31">
        <v>-52</v>
      </c>
      <c r="E17" s="31">
        <v>-66</v>
      </c>
      <c r="F17" s="27">
        <f t="shared" si="0"/>
        <v>-53.979400086720375</v>
      </c>
      <c r="G17" s="62">
        <v>1.6E-2</v>
      </c>
      <c r="H17" s="30"/>
      <c r="I17" s="74"/>
      <c r="J17" s="7"/>
      <c r="K17" s="64"/>
      <c r="L17" s="71"/>
    </row>
    <row r="18" spans="1:12" ht="15" customHeight="1">
      <c r="A18" s="35"/>
      <c r="B18" s="30">
        <v>4</v>
      </c>
      <c r="C18" s="29">
        <v>1.0999999999999999E-2</v>
      </c>
      <c r="D18" s="31">
        <v>-50</v>
      </c>
      <c r="E18" s="31">
        <v>-64</v>
      </c>
      <c r="F18" s="27">
        <f t="shared" si="0"/>
        <v>-53.452821312273393</v>
      </c>
      <c r="G18" s="62">
        <v>1.7000000000000001E-2</v>
      </c>
      <c r="H18" s="30"/>
      <c r="I18" s="74"/>
      <c r="J18" s="7"/>
      <c r="K18" s="64"/>
      <c r="L18" s="71"/>
    </row>
    <row r="19" spans="1:12" ht="15" customHeight="1">
      <c r="A19" s="34"/>
      <c r="B19" s="30">
        <v>5</v>
      </c>
      <c r="C19" s="29">
        <v>1.2999999999999999E-2</v>
      </c>
      <c r="D19" s="31">
        <v>-48</v>
      </c>
      <c r="E19" s="31">
        <v>-62</v>
      </c>
      <c r="F19" s="27">
        <f t="shared" si="0"/>
        <v>-52.04119982655925</v>
      </c>
      <c r="G19" s="62">
        <v>0.02</v>
      </c>
      <c r="H19" s="30"/>
      <c r="I19" s="74"/>
      <c r="J19" s="7"/>
      <c r="K19" s="64"/>
      <c r="L19" s="71"/>
    </row>
    <row r="20" spans="1:12" ht="15" customHeight="1">
      <c r="A20" s="16"/>
      <c r="B20" s="30">
        <v>6</v>
      </c>
      <c r="C20" s="29">
        <v>1.6E-2</v>
      </c>
      <c r="D20" s="31">
        <v>-46</v>
      </c>
      <c r="E20" s="31">
        <v>-60</v>
      </c>
      <c r="F20" s="27">
        <f t="shared" si="0"/>
        <v>-50.827243019487014</v>
      </c>
      <c r="G20" s="62">
        <v>2.3E-2</v>
      </c>
      <c r="H20" s="30"/>
      <c r="I20" s="74"/>
      <c r="J20" s="12"/>
    </row>
    <row r="21" spans="1:12" ht="15" customHeight="1">
      <c r="A21" s="8"/>
      <c r="B21" s="30">
        <v>7</v>
      </c>
      <c r="C21" s="29">
        <v>0.02</v>
      </c>
      <c r="D21" s="31">
        <v>-44</v>
      </c>
      <c r="E21" s="31">
        <v>-58</v>
      </c>
      <c r="F21" s="27">
        <f t="shared" si="0"/>
        <v>-48.519374645445623</v>
      </c>
      <c r="G21" s="62">
        <v>0.03</v>
      </c>
      <c r="H21" s="30"/>
      <c r="I21" s="74"/>
      <c r="J21" s="12"/>
    </row>
    <row r="22" spans="1:12" ht="15" customHeight="1">
      <c r="A22" s="8"/>
      <c r="B22" s="30">
        <v>8</v>
      </c>
      <c r="C22" s="29">
        <v>2.5999999999999999E-2</v>
      </c>
      <c r="D22" s="31">
        <v>-42</v>
      </c>
      <c r="E22" s="31">
        <v>-56</v>
      </c>
      <c r="F22" s="27">
        <f t="shared" si="0"/>
        <v>-47.95880017344075</v>
      </c>
      <c r="G22" s="62">
        <v>3.2000000000000001E-2</v>
      </c>
      <c r="H22" s="30"/>
      <c r="I22" s="74"/>
      <c r="J22" s="12"/>
    </row>
    <row r="23" spans="1:12" ht="15" customHeight="1">
      <c r="A23" s="16"/>
      <c r="B23" s="30">
        <v>9</v>
      </c>
      <c r="C23" s="29">
        <v>3.2000000000000001E-2</v>
      </c>
      <c r="D23" s="31">
        <v>-40</v>
      </c>
      <c r="E23" s="31">
        <v>-54</v>
      </c>
      <c r="F23" s="27">
        <f t="shared" si="0"/>
        <v>-47.691520942281123</v>
      </c>
      <c r="G23" s="62">
        <v>3.3000000000000002E-2</v>
      </c>
      <c r="H23" s="30"/>
      <c r="I23" s="74"/>
      <c r="J23" s="12"/>
    </row>
    <row r="24" spans="1:12" ht="15" customHeight="1">
      <c r="A24" s="8"/>
      <c r="B24" s="30">
        <v>10</v>
      </c>
      <c r="C24" s="29">
        <v>0.04</v>
      </c>
      <c r="D24" s="31">
        <v>-38</v>
      </c>
      <c r="E24" s="31">
        <v>-52</v>
      </c>
      <c r="F24" s="27">
        <f t="shared" si="0"/>
        <v>-45.806122605444159</v>
      </c>
      <c r="G24" s="62">
        <v>4.1000000000000002E-2</v>
      </c>
      <c r="H24" s="30"/>
      <c r="I24" s="74"/>
      <c r="J24" s="12"/>
    </row>
    <row r="25" spans="1:12" ht="15" customHeight="1">
      <c r="A25" s="8"/>
      <c r="B25" s="30">
        <v>20</v>
      </c>
      <c r="C25" s="29">
        <v>0.32</v>
      </c>
      <c r="D25" s="31">
        <v>-23</v>
      </c>
      <c r="E25" s="31">
        <v>-33</v>
      </c>
      <c r="F25" s="27">
        <f t="shared" si="0"/>
        <v>-30.349674267872629</v>
      </c>
      <c r="G25" s="62">
        <v>0.24299999999999999</v>
      </c>
      <c r="H25" s="30"/>
      <c r="I25" s="74"/>
      <c r="J25" s="12"/>
    </row>
    <row r="26" spans="1:12" ht="15" customHeight="1">
      <c r="A26" s="8"/>
      <c r="B26" s="30">
        <f t="shared" ref="B26:B33" si="1">B25+10</f>
        <v>30</v>
      </c>
      <c r="C26" s="29">
        <v>1.01</v>
      </c>
      <c r="D26" s="31">
        <v>-14</v>
      </c>
      <c r="E26" s="31">
        <v>-22</v>
      </c>
      <c r="F26" s="27">
        <f t="shared" si="0"/>
        <v>-20.377224347186793</v>
      </c>
      <c r="G26" s="26">
        <v>0.76600000000000001</v>
      </c>
      <c r="H26" s="30"/>
      <c r="I26" s="74"/>
      <c r="J26" s="12"/>
    </row>
    <row r="27" spans="1:12" ht="15" customHeight="1">
      <c r="A27" s="8"/>
      <c r="B27" s="30">
        <f t="shared" si="1"/>
        <v>40</v>
      </c>
      <c r="C27" s="29">
        <v>2.02</v>
      </c>
      <c r="D27" s="31">
        <v>-10</v>
      </c>
      <c r="E27" s="31">
        <v>-14</v>
      </c>
      <c r="F27" s="27">
        <f t="shared" si="0"/>
        <v>-16.406092333509868</v>
      </c>
      <c r="G27" s="32">
        <v>1.21</v>
      </c>
      <c r="H27" s="30"/>
      <c r="I27" s="74"/>
      <c r="J27" s="12"/>
    </row>
    <row r="28" spans="1:12" ht="15" customHeight="1">
      <c r="A28" s="8"/>
      <c r="B28" s="30">
        <f t="shared" si="1"/>
        <v>50</v>
      </c>
      <c r="C28" s="29">
        <v>2.85</v>
      </c>
      <c r="D28" s="28">
        <v>-7</v>
      </c>
      <c r="E28" s="31">
        <v>-11</v>
      </c>
      <c r="F28" s="27">
        <f t="shared" si="0"/>
        <v>-12.350653559683398</v>
      </c>
      <c r="G28" s="32">
        <v>1.93</v>
      </c>
      <c r="H28" s="30"/>
      <c r="I28" s="74"/>
      <c r="J28" s="12"/>
    </row>
    <row r="29" spans="1:12" ht="15" customHeight="1">
      <c r="A29" s="8"/>
      <c r="B29" s="30">
        <f t="shared" si="1"/>
        <v>60</v>
      </c>
      <c r="C29" s="29">
        <v>3.57</v>
      </c>
      <c r="D29" s="28">
        <v>-5</v>
      </c>
      <c r="E29" s="28">
        <v>-9</v>
      </c>
      <c r="F29" s="27">
        <f t="shared" si="0"/>
        <v>-10.349674267872629</v>
      </c>
      <c r="G29" s="32">
        <v>2.4300000000000002</v>
      </c>
      <c r="H29" s="30"/>
      <c r="I29" s="74"/>
      <c r="J29" s="12"/>
    </row>
    <row r="30" spans="1:12" ht="15" customHeight="1">
      <c r="A30" s="16"/>
      <c r="B30" s="30">
        <f t="shared" si="1"/>
        <v>70</v>
      </c>
      <c r="C30" s="29">
        <v>4.5</v>
      </c>
      <c r="D30" s="28">
        <v>-3</v>
      </c>
      <c r="E30" s="28">
        <v>-7</v>
      </c>
      <c r="F30" s="27">
        <f t="shared" si="0"/>
        <v>-8.2345658631534171</v>
      </c>
      <c r="G30" s="32">
        <v>3.1</v>
      </c>
      <c r="H30" s="30"/>
      <c r="I30" s="74"/>
      <c r="J30" s="12"/>
    </row>
    <row r="31" spans="1:12" ht="15" customHeight="1">
      <c r="A31" s="8"/>
      <c r="B31" s="30">
        <f t="shared" si="1"/>
        <v>80</v>
      </c>
      <c r="C31" s="29">
        <v>5.7</v>
      </c>
      <c r="D31" s="28">
        <v>-1</v>
      </c>
      <c r="E31" s="28">
        <v>-5</v>
      </c>
      <c r="F31" s="27">
        <f t="shared" si="0"/>
        <v>-7.2302148609072532</v>
      </c>
      <c r="G31" s="32">
        <v>3.48</v>
      </c>
      <c r="H31" s="30"/>
      <c r="I31" s="74"/>
      <c r="J31" s="12"/>
    </row>
    <row r="32" spans="1:12" ht="15" customHeight="1">
      <c r="A32" s="8"/>
      <c r="B32" s="30">
        <f t="shared" si="1"/>
        <v>90</v>
      </c>
      <c r="C32" s="29">
        <v>7.1</v>
      </c>
      <c r="D32" s="28">
        <v>0</v>
      </c>
      <c r="E32" s="28">
        <v>-3</v>
      </c>
      <c r="F32" s="27">
        <f t="shared" si="0"/>
        <v>-6.3525851496688581</v>
      </c>
      <c r="G32" s="32">
        <v>3.85</v>
      </c>
      <c r="H32" s="30"/>
      <c r="I32" s="74"/>
      <c r="J32" s="12"/>
    </row>
    <row r="33" spans="1:10" ht="15" customHeight="1">
      <c r="A33" s="8"/>
      <c r="B33" s="30">
        <f t="shared" si="1"/>
        <v>100</v>
      </c>
      <c r="C33" s="29">
        <v>8</v>
      </c>
      <c r="D33" s="28">
        <v>0</v>
      </c>
      <c r="E33" s="28">
        <v>0</v>
      </c>
      <c r="F33" s="27">
        <f t="shared" si="0"/>
        <v>-5.3521248035406286</v>
      </c>
      <c r="G33" s="32">
        <v>4.32</v>
      </c>
      <c r="H33" s="25">
        <v>5.3E-3</v>
      </c>
      <c r="I33" s="74"/>
      <c r="J33" s="12"/>
    </row>
    <row r="34" spans="1:10" ht="15" customHeight="1">
      <c r="A34" s="8"/>
      <c r="B34" s="24"/>
      <c r="C34" s="22"/>
      <c r="D34" s="23"/>
      <c r="E34" s="23"/>
      <c r="F34" s="22"/>
      <c r="G34" s="22"/>
      <c r="H34" s="22"/>
      <c r="I34" s="22"/>
      <c r="J34" s="12"/>
    </row>
    <row r="35" spans="1:10" ht="15" customHeight="1">
      <c r="A35" s="8"/>
      <c r="B35" s="21"/>
      <c r="C35" s="19"/>
      <c r="D35" s="19"/>
      <c r="E35" s="18"/>
      <c r="F35" s="20"/>
      <c r="G35" s="19"/>
      <c r="H35" s="19"/>
      <c r="I35" s="18"/>
      <c r="J35" s="12"/>
    </row>
    <row r="36" spans="1:10" ht="15" customHeight="1">
      <c r="A36" s="8"/>
      <c r="B36" s="17"/>
      <c r="C36" s="14"/>
      <c r="D36" s="14"/>
      <c r="E36" s="13"/>
      <c r="F36" s="15"/>
      <c r="G36" s="14"/>
      <c r="H36" s="14"/>
      <c r="I36" s="13"/>
      <c r="J36" s="12"/>
    </row>
    <row r="37" spans="1:10" ht="15" customHeight="1">
      <c r="A37" s="8"/>
      <c r="B37" s="17"/>
      <c r="C37" s="14"/>
      <c r="D37" s="14"/>
      <c r="E37" s="13"/>
      <c r="F37" s="15"/>
      <c r="G37" s="14"/>
      <c r="H37" s="14"/>
      <c r="I37" s="13"/>
      <c r="J37" s="12"/>
    </row>
    <row r="38" spans="1:10" ht="15" customHeight="1">
      <c r="A38" s="8"/>
      <c r="B38" s="17"/>
      <c r="C38" s="14"/>
      <c r="D38" s="14"/>
      <c r="E38" s="13"/>
      <c r="F38" s="15"/>
      <c r="G38" s="14"/>
      <c r="H38" s="14"/>
      <c r="I38" s="13"/>
      <c r="J38" s="12"/>
    </row>
    <row r="39" spans="1:10" ht="15" customHeight="1">
      <c r="A39" s="8"/>
      <c r="B39" s="17"/>
      <c r="C39" s="14"/>
      <c r="D39" s="14"/>
      <c r="E39" s="13"/>
      <c r="F39" s="15"/>
      <c r="G39" s="14"/>
      <c r="H39" s="14"/>
      <c r="I39" s="13"/>
      <c r="J39" s="12"/>
    </row>
    <row r="40" spans="1:10" ht="15" customHeight="1">
      <c r="A40" s="8"/>
      <c r="B40" s="17"/>
      <c r="C40" s="14"/>
      <c r="D40" s="14"/>
      <c r="E40" s="13"/>
      <c r="F40" s="15"/>
      <c r="G40" s="14"/>
      <c r="H40" s="14"/>
      <c r="I40" s="13"/>
      <c r="J40" s="12"/>
    </row>
    <row r="41" spans="1:10" ht="15" customHeight="1">
      <c r="A41" s="8"/>
      <c r="B41" s="17"/>
      <c r="C41" s="14"/>
      <c r="D41" s="14"/>
      <c r="E41" s="13"/>
      <c r="F41" s="15"/>
      <c r="G41" s="14"/>
      <c r="H41" s="14"/>
      <c r="I41" s="13"/>
      <c r="J41" s="12"/>
    </row>
    <row r="42" spans="1:10" ht="15" customHeight="1">
      <c r="A42" s="8"/>
      <c r="B42" s="17"/>
      <c r="C42" s="14"/>
      <c r="D42" s="14"/>
      <c r="E42" s="13"/>
      <c r="F42" s="15"/>
      <c r="G42" s="14"/>
      <c r="H42" s="14"/>
      <c r="I42" s="13"/>
      <c r="J42" s="12"/>
    </row>
    <row r="43" spans="1:10" ht="15" customHeight="1">
      <c r="A43" s="8"/>
      <c r="B43" s="17"/>
      <c r="C43" s="14"/>
      <c r="D43" s="14"/>
      <c r="E43" s="13"/>
      <c r="F43" s="15"/>
      <c r="G43" s="14"/>
      <c r="H43" s="14"/>
      <c r="I43" s="13"/>
      <c r="J43" s="12"/>
    </row>
    <row r="44" spans="1:10" ht="15" customHeight="1">
      <c r="A44" s="8"/>
      <c r="B44" s="15"/>
      <c r="C44" s="14"/>
      <c r="D44" s="14"/>
      <c r="E44" s="13"/>
      <c r="F44" s="15"/>
      <c r="G44" s="14"/>
      <c r="H44" s="14"/>
      <c r="I44" s="13"/>
      <c r="J44" s="12"/>
    </row>
    <row r="45" spans="1:10" ht="15" customHeight="1">
      <c r="A45" s="16"/>
      <c r="B45" s="15"/>
      <c r="C45" s="14"/>
      <c r="D45" s="14"/>
      <c r="E45" s="13"/>
      <c r="F45" s="15"/>
      <c r="G45" s="14"/>
      <c r="H45" s="14"/>
      <c r="I45" s="13"/>
      <c r="J45" s="12"/>
    </row>
    <row r="46" spans="1:10" ht="15" customHeight="1">
      <c r="A46" s="8"/>
      <c r="B46" s="75" t="s">
        <v>4</v>
      </c>
      <c r="C46" s="76"/>
      <c r="D46" s="76"/>
      <c r="E46" s="77"/>
      <c r="F46" s="75" t="s">
        <v>3</v>
      </c>
      <c r="G46" s="76"/>
      <c r="H46" s="76"/>
      <c r="I46" s="77"/>
      <c r="J46" s="7"/>
    </row>
    <row r="47" spans="1:10" ht="15" customHeight="1" thickBot="1">
      <c r="A47" s="6"/>
      <c r="B47" s="5"/>
      <c r="C47" s="5"/>
      <c r="D47" s="5"/>
      <c r="E47" s="5"/>
      <c r="F47" s="5"/>
      <c r="G47" s="5"/>
      <c r="H47" s="5"/>
      <c r="I47" s="5"/>
      <c r="J47" s="4"/>
    </row>
    <row r="48" spans="1:10" ht="18" customHeight="1">
      <c r="A48" s="2" t="s">
        <v>2</v>
      </c>
      <c r="B48" s="3"/>
      <c r="C48" s="2"/>
      <c r="D48" s="2"/>
      <c r="E48" s="2" t="s">
        <v>1</v>
      </c>
      <c r="F48" s="3"/>
      <c r="G48" s="2"/>
      <c r="H48" s="2" t="s">
        <v>0</v>
      </c>
      <c r="I48" s="3"/>
      <c r="J48" s="2"/>
    </row>
    <row r="49" spans="1:10" ht="32.1" customHeight="1" thickBot="1">
      <c r="A49" s="73" t="s">
        <v>31</v>
      </c>
      <c r="B49" s="73"/>
      <c r="C49" s="73"/>
      <c r="D49" s="73"/>
      <c r="E49" s="73"/>
      <c r="F49" s="73"/>
      <c r="G49" s="73"/>
      <c r="H49" s="73"/>
      <c r="I49" s="73"/>
      <c r="J49" s="73"/>
    </row>
    <row r="50" spans="1:10" ht="20.100000000000001" customHeight="1">
      <c r="A50" s="61" t="s">
        <v>30</v>
      </c>
      <c r="B50" s="60"/>
      <c r="C50" s="60"/>
      <c r="D50" s="60"/>
      <c r="E50" s="59" t="s">
        <v>37</v>
      </c>
      <c r="F50" s="56"/>
      <c r="G50" s="58"/>
      <c r="H50" s="57" t="s">
        <v>28</v>
      </c>
      <c r="I50" s="56"/>
      <c r="J50" s="55"/>
    </row>
    <row r="51" spans="1:10" ht="20.100000000000001" customHeight="1" thickBot="1">
      <c r="A51" s="54" t="s">
        <v>27</v>
      </c>
      <c r="B51" s="53"/>
      <c r="C51" s="53"/>
      <c r="D51" s="53"/>
      <c r="E51" s="52" t="s">
        <v>26</v>
      </c>
      <c r="F51" s="49"/>
      <c r="G51" s="51"/>
      <c r="H51" s="50" t="s">
        <v>25</v>
      </c>
      <c r="I51" s="49"/>
      <c r="J51" s="48"/>
    </row>
    <row r="52" spans="1:10" ht="15" customHeight="1">
      <c r="A52" s="16" t="s">
        <v>24</v>
      </c>
      <c r="B52" s="47" t="s">
        <v>23</v>
      </c>
      <c r="C52" s="45"/>
      <c r="D52" s="45"/>
      <c r="E52" s="45"/>
      <c r="F52" s="45"/>
      <c r="G52" s="45"/>
      <c r="H52" s="45"/>
      <c r="I52" s="45"/>
      <c r="J52" s="7"/>
    </row>
    <row r="53" spans="1:10" ht="15" customHeight="1">
      <c r="A53" s="8"/>
      <c r="B53" s="46" t="s">
        <v>22</v>
      </c>
      <c r="C53" s="45"/>
      <c r="D53" s="45"/>
      <c r="E53" s="45"/>
      <c r="F53" s="45"/>
      <c r="G53" s="45"/>
      <c r="H53" s="45"/>
      <c r="I53" s="45"/>
      <c r="J53" s="7"/>
    </row>
    <row r="54" spans="1:10" ht="15" customHeight="1">
      <c r="A54" s="16" t="s">
        <v>21</v>
      </c>
      <c r="B54" s="22" t="s">
        <v>20</v>
      </c>
      <c r="C54" s="45"/>
      <c r="D54" s="45"/>
      <c r="E54" s="45"/>
      <c r="F54" s="45"/>
      <c r="G54" s="45"/>
      <c r="H54" s="45"/>
      <c r="I54" s="45"/>
      <c r="J54" s="7"/>
    </row>
    <row r="55" spans="1:10" ht="15" customHeight="1">
      <c r="A55" s="16" t="s">
        <v>19</v>
      </c>
      <c r="B55" s="22" t="s">
        <v>18</v>
      </c>
      <c r="C55" s="22"/>
      <c r="D55" s="22"/>
      <c r="E55" s="22"/>
      <c r="F55" s="22"/>
      <c r="G55" s="22"/>
      <c r="H55" s="22"/>
      <c r="I55" s="22"/>
      <c r="J55" s="7"/>
    </row>
    <row r="56" spans="1:10" ht="15" customHeight="1">
      <c r="A56" s="16"/>
      <c r="B56" s="44" t="s">
        <v>17</v>
      </c>
      <c r="C56" s="22"/>
      <c r="D56" s="22"/>
      <c r="E56" s="22"/>
      <c r="F56" s="22"/>
      <c r="G56" s="22"/>
      <c r="H56" s="22"/>
      <c r="I56" s="22"/>
      <c r="J56" s="7"/>
    </row>
    <row r="57" spans="1:10" ht="15" customHeight="1">
      <c r="A57" s="16"/>
      <c r="B57" s="44" t="s">
        <v>16</v>
      </c>
      <c r="C57" s="22"/>
      <c r="D57" s="22"/>
      <c r="E57" s="22"/>
      <c r="F57" s="22"/>
      <c r="G57" s="22"/>
      <c r="H57" s="22"/>
      <c r="I57" s="22"/>
      <c r="J57" s="7"/>
    </row>
    <row r="58" spans="1:10" ht="15" customHeight="1">
      <c r="A58" s="16"/>
      <c r="B58" s="44" t="s">
        <v>15</v>
      </c>
      <c r="C58" s="22"/>
      <c r="D58" s="22"/>
      <c r="E58" s="22"/>
      <c r="F58" s="22"/>
      <c r="G58" s="22"/>
      <c r="H58" s="22"/>
      <c r="I58" s="22"/>
      <c r="J58" s="7"/>
    </row>
    <row r="59" spans="1:10" ht="15" customHeight="1">
      <c r="A59" s="16" t="s">
        <v>14</v>
      </c>
      <c r="B59" s="24" t="s">
        <v>13</v>
      </c>
      <c r="C59" s="22"/>
      <c r="D59" s="22"/>
      <c r="E59" s="22"/>
      <c r="F59" s="22"/>
      <c r="G59" s="22"/>
      <c r="H59" s="22"/>
      <c r="I59" s="22"/>
      <c r="J59" s="7"/>
    </row>
    <row r="60" spans="1:10" ht="15" customHeight="1">
      <c r="A60" s="34"/>
      <c r="B60" s="43" t="s">
        <v>12</v>
      </c>
      <c r="C60" s="42" t="s">
        <v>11</v>
      </c>
      <c r="D60" s="41" t="s">
        <v>10</v>
      </c>
      <c r="E60" s="40" t="s">
        <v>9</v>
      </c>
      <c r="F60" s="40" t="s">
        <v>8</v>
      </c>
      <c r="G60" s="39" t="s">
        <v>7</v>
      </c>
      <c r="H60" s="38" t="s">
        <v>6</v>
      </c>
      <c r="I60" s="37" t="s">
        <v>5</v>
      </c>
      <c r="J60" s="36"/>
    </row>
    <row r="61" spans="1:10" ht="15" customHeight="1">
      <c r="A61" s="34"/>
      <c r="B61" s="30">
        <v>0</v>
      </c>
      <c r="C61" s="29">
        <v>3.0000000000000001E-3</v>
      </c>
      <c r="D61" s="31">
        <v>-58</v>
      </c>
      <c r="E61" s="31">
        <v>-80</v>
      </c>
      <c r="F61" s="27">
        <f t="shared" ref="F61:F80" si="2">20*LOG10(G61/8)</f>
        <v>-84.0823996531185</v>
      </c>
      <c r="G61" s="62">
        <v>5.0000000000000001E-4</v>
      </c>
      <c r="H61" s="25"/>
      <c r="I61" s="74" t="s">
        <v>36</v>
      </c>
      <c r="J61" s="7"/>
    </row>
    <row r="62" spans="1:10" ht="15" customHeight="1">
      <c r="A62" s="34"/>
      <c r="B62" s="30">
        <v>1</v>
      </c>
      <c r="C62" s="29">
        <v>4.0000000000000001E-3</v>
      </c>
      <c r="D62" s="31">
        <v>-56</v>
      </c>
      <c r="E62" s="31">
        <v>-73</v>
      </c>
      <c r="F62" s="27">
        <f t="shared" si="2"/>
        <v>-66.020599913279625</v>
      </c>
      <c r="G62" s="62">
        <v>4.0000000000000001E-3</v>
      </c>
      <c r="H62" s="25"/>
      <c r="I62" s="74"/>
      <c r="J62" s="7"/>
    </row>
    <row r="63" spans="1:10" ht="15" customHeight="1">
      <c r="A63" s="34"/>
      <c r="B63" s="30">
        <v>2</v>
      </c>
      <c r="C63" s="29">
        <v>7.0000000000000001E-3</v>
      </c>
      <c r="D63" s="31">
        <v>-54</v>
      </c>
      <c r="E63" s="31">
        <v>-69</v>
      </c>
      <c r="F63" s="27">
        <f t="shared" si="2"/>
        <v>-64.997549464331996</v>
      </c>
      <c r="G63" s="62">
        <v>4.4999999999999997E-3</v>
      </c>
      <c r="H63" s="25"/>
      <c r="I63" s="74"/>
      <c r="J63" s="7"/>
    </row>
    <row r="64" spans="1:10" ht="15" customHeight="1">
      <c r="A64" s="34"/>
      <c r="B64" s="30">
        <v>3</v>
      </c>
      <c r="C64" s="29">
        <v>8.0000000000000002E-3</v>
      </c>
      <c r="D64" s="31">
        <v>-52</v>
      </c>
      <c r="E64" s="31">
        <v>-66</v>
      </c>
      <c r="F64" s="27">
        <f t="shared" si="2"/>
        <v>-62.79323986858013</v>
      </c>
      <c r="G64" s="62">
        <v>5.7999999999999996E-3</v>
      </c>
      <c r="H64" s="25"/>
      <c r="I64" s="74"/>
      <c r="J64" s="7"/>
    </row>
    <row r="65" spans="1:10" ht="15" customHeight="1">
      <c r="A65" s="35"/>
      <c r="B65" s="30">
        <v>4</v>
      </c>
      <c r="C65" s="29">
        <v>1.0999999999999999E-2</v>
      </c>
      <c r="D65" s="31">
        <v>-50</v>
      </c>
      <c r="E65" s="31">
        <v>-64</v>
      </c>
      <c r="F65" s="27">
        <f t="shared" si="2"/>
        <v>-61.938200260161125</v>
      </c>
      <c r="G65" s="62">
        <v>6.4000000000000003E-3</v>
      </c>
      <c r="H65" s="25"/>
      <c r="I65" s="74"/>
      <c r="J65" s="7"/>
    </row>
    <row r="66" spans="1:10" ht="15" customHeight="1">
      <c r="A66" s="34"/>
      <c r="B66" s="30">
        <v>5</v>
      </c>
      <c r="C66" s="29">
        <v>1.2999999999999999E-2</v>
      </c>
      <c r="D66" s="31">
        <v>-48</v>
      </c>
      <c r="E66" s="31">
        <v>-62</v>
      </c>
      <c r="F66" s="27">
        <f t="shared" si="2"/>
        <v>-56.478174818886373</v>
      </c>
      <c r="G66" s="62">
        <v>1.2E-2</v>
      </c>
      <c r="H66" s="25"/>
      <c r="I66" s="74"/>
      <c r="J66" s="7"/>
    </row>
    <row r="67" spans="1:10" ht="15" customHeight="1">
      <c r="A67" s="16"/>
      <c r="B67" s="30">
        <v>6</v>
      </c>
      <c r="C67" s="29">
        <v>1.6E-2</v>
      </c>
      <c r="D67" s="31">
        <v>-46</v>
      </c>
      <c r="E67" s="31">
        <v>-60</v>
      </c>
      <c r="F67" s="27">
        <f t="shared" si="2"/>
        <v>-54.539974558725248</v>
      </c>
      <c r="G67" s="62">
        <v>1.4999999999999999E-2</v>
      </c>
      <c r="H67" s="25"/>
      <c r="I67" s="74"/>
      <c r="J67" s="12"/>
    </row>
    <row r="68" spans="1:10" ht="15" customHeight="1">
      <c r="A68" s="8"/>
      <c r="B68" s="30">
        <v>7</v>
      </c>
      <c r="C68" s="29">
        <v>0.02</v>
      </c>
      <c r="D68" s="31">
        <v>-44</v>
      </c>
      <c r="E68" s="31">
        <v>-58</v>
      </c>
      <c r="F68" s="27">
        <f t="shared" si="2"/>
        <v>-50.457574905606748</v>
      </c>
      <c r="G68" s="62">
        <v>2.4E-2</v>
      </c>
      <c r="H68" s="25"/>
      <c r="I68" s="74"/>
      <c r="J68" s="12"/>
    </row>
    <row r="69" spans="1:10" ht="15" customHeight="1">
      <c r="A69" s="8"/>
      <c r="B69" s="30">
        <v>8</v>
      </c>
      <c r="C69" s="29">
        <v>2.5999999999999999E-2</v>
      </c>
      <c r="D69" s="31">
        <v>-42</v>
      </c>
      <c r="E69" s="31">
        <v>-56</v>
      </c>
      <c r="F69" s="27">
        <f t="shared" si="2"/>
        <v>-49.434524456659126</v>
      </c>
      <c r="G69" s="62">
        <v>2.7E-2</v>
      </c>
      <c r="H69" s="25"/>
      <c r="I69" s="74"/>
      <c r="J69" s="12"/>
    </row>
    <row r="70" spans="1:10" ht="15" customHeight="1">
      <c r="A70" s="16"/>
      <c r="B70" s="30">
        <v>9</v>
      </c>
      <c r="C70" s="29">
        <v>3.2000000000000001E-2</v>
      </c>
      <c r="D70" s="31">
        <v>-40</v>
      </c>
      <c r="E70" s="31">
        <v>-54</v>
      </c>
      <c r="F70" s="27">
        <f t="shared" si="2"/>
        <v>-49.434524456659126</v>
      </c>
      <c r="G70" s="62">
        <v>2.7E-2</v>
      </c>
      <c r="H70" s="25"/>
      <c r="I70" s="74"/>
      <c r="J70" s="12"/>
    </row>
    <row r="71" spans="1:10" ht="15" customHeight="1">
      <c r="A71" s="8"/>
      <c r="B71" s="30">
        <v>10</v>
      </c>
      <c r="C71" s="29">
        <v>0.04</v>
      </c>
      <c r="D71" s="31">
        <v>-38</v>
      </c>
      <c r="E71" s="31">
        <v>-52</v>
      </c>
      <c r="F71" s="27">
        <f t="shared" si="2"/>
        <v>-47.180438852833362</v>
      </c>
      <c r="G71" s="62">
        <v>3.5000000000000003E-2</v>
      </c>
      <c r="H71" s="25"/>
      <c r="I71" s="74"/>
      <c r="J71" s="12"/>
    </row>
    <row r="72" spans="1:10" ht="15" customHeight="1">
      <c r="A72" s="8"/>
      <c r="B72" s="30">
        <v>20</v>
      </c>
      <c r="C72" s="29">
        <v>0.32</v>
      </c>
      <c r="D72" s="31">
        <v>-23</v>
      </c>
      <c r="E72" s="31">
        <v>-33</v>
      </c>
      <c r="F72" s="27">
        <f t="shared" si="2"/>
        <v>-31.292669867746774</v>
      </c>
      <c r="G72" s="33">
        <v>0.218</v>
      </c>
      <c r="H72" s="25"/>
      <c r="I72" s="74"/>
      <c r="J72" s="12"/>
    </row>
    <row r="73" spans="1:10" ht="15" customHeight="1">
      <c r="A73" s="8"/>
      <c r="B73" s="30">
        <f t="shared" ref="B73:B80" si="3">B72+10</f>
        <v>30</v>
      </c>
      <c r="C73" s="29">
        <v>1.01</v>
      </c>
      <c r="D73" s="31">
        <v>-14</v>
      </c>
      <c r="E73" s="31">
        <v>-22</v>
      </c>
      <c r="F73" s="27">
        <f t="shared" si="2"/>
        <v>-21.147439380505698</v>
      </c>
      <c r="G73" s="32">
        <v>0.70099999999999996</v>
      </c>
      <c r="H73" s="25"/>
      <c r="I73" s="74"/>
      <c r="J73" s="12"/>
    </row>
    <row r="74" spans="1:10" ht="15" customHeight="1">
      <c r="A74" s="8"/>
      <c r="B74" s="30">
        <f t="shared" si="3"/>
        <v>40</v>
      </c>
      <c r="C74" s="29">
        <v>2.02</v>
      </c>
      <c r="D74" s="31">
        <v>-10</v>
      </c>
      <c r="E74" s="31">
        <v>-14</v>
      </c>
      <c r="F74" s="27">
        <f t="shared" si="2"/>
        <v>-16.116653545970475</v>
      </c>
      <c r="G74" s="32">
        <v>1.2509999999999999</v>
      </c>
      <c r="H74" s="25"/>
      <c r="I74" s="74"/>
      <c r="J74" s="12"/>
    </row>
    <row r="75" spans="1:10" ht="15" customHeight="1">
      <c r="A75" s="8"/>
      <c r="B75" s="30">
        <f t="shared" si="3"/>
        <v>50</v>
      </c>
      <c r="C75" s="29">
        <v>2.85</v>
      </c>
      <c r="D75" s="28">
        <v>-7</v>
      </c>
      <c r="E75" s="31">
        <v>-11</v>
      </c>
      <c r="F75" s="27">
        <f t="shared" si="2"/>
        <v>7.9588001734407516</v>
      </c>
      <c r="G75" s="32">
        <v>20</v>
      </c>
      <c r="H75" s="25"/>
      <c r="I75" s="74"/>
      <c r="J75" s="12"/>
    </row>
    <row r="76" spans="1:10" ht="15" customHeight="1">
      <c r="A76" s="8"/>
      <c r="B76" s="30">
        <f t="shared" si="3"/>
        <v>60</v>
      </c>
      <c r="C76" s="29">
        <v>3.57</v>
      </c>
      <c r="D76" s="28">
        <v>-5</v>
      </c>
      <c r="E76" s="28">
        <v>-9</v>
      </c>
      <c r="F76" s="27">
        <f t="shared" si="2"/>
        <v>-8.7125975496935943</v>
      </c>
      <c r="G76" s="32">
        <v>2.9340000000000002</v>
      </c>
      <c r="H76" s="25"/>
      <c r="I76" s="74"/>
      <c r="J76" s="12"/>
    </row>
    <row r="77" spans="1:10" ht="15" customHeight="1">
      <c r="A77" s="16"/>
      <c r="B77" s="30">
        <f t="shared" si="3"/>
        <v>70</v>
      </c>
      <c r="C77" s="29">
        <v>4.5</v>
      </c>
      <c r="D77" s="28">
        <v>-3</v>
      </c>
      <c r="E77" s="28">
        <v>-7</v>
      </c>
      <c r="F77" s="27">
        <f t="shared" si="2"/>
        <v>-7.6155238367055231</v>
      </c>
      <c r="G77" s="32">
        <v>3.3290000000000002</v>
      </c>
      <c r="H77" s="25"/>
      <c r="I77" s="74"/>
      <c r="J77" s="12"/>
    </row>
    <row r="78" spans="1:10" ht="15" customHeight="1">
      <c r="A78" s="8"/>
      <c r="B78" s="30">
        <f t="shared" si="3"/>
        <v>80</v>
      </c>
      <c r="C78" s="29">
        <v>5.7</v>
      </c>
      <c r="D78" s="28">
        <v>-1</v>
      </c>
      <c r="E78" s="28">
        <v>-5</v>
      </c>
      <c r="F78" s="27">
        <f t="shared" si="2"/>
        <v>-6.3774374974907735</v>
      </c>
      <c r="G78" s="32">
        <v>3.839</v>
      </c>
      <c r="H78" s="25"/>
      <c r="I78" s="74"/>
      <c r="J78" s="12"/>
    </row>
    <row r="79" spans="1:10" ht="15" customHeight="1">
      <c r="A79" s="8"/>
      <c r="B79" s="30">
        <f t="shared" si="3"/>
        <v>90</v>
      </c>
      <c r="C79" s="29">
        <v>7.1</v>
      </c>
      <c r="D79" s="28">
        <v>0</v>
      </c>
      <c r="E79" s="28">
        <v>-3</v>
      </c>
      <c r="F79" s="27">
        <f t="shared" si="2"/>
        <v>-5.1435342391619878</v>
      </c>
      <c r="G79" s="32">
        <v>4.4249999999999998</v>
      </c>
      <c r="H79" s="25"/>
      <c r="I79" s="74"/>
      <c r="J79" s="12"/>
    </row>
    <row r="80" spans="1:10" ht="15" customHeight="1">
      <c r="A80" s="8"/>
      <c r="B80" s="30">
        <f t="shared" si="3"/>
        <v>100</v>
      </c>
      <c r="C80" s="29">
        <v>8</v>
      </c>
      <c r="D80" s="28">
        <v>0</v>
      </c>
      <c r="E80" s="28">
        <v>0</v>
      </c>
      <c r="F80" s="27">
        <f t="shared" si="2"/>
        <v>21.938200260161128</v>
      </c>
      <c r="G80" s="32">
        <v>100</v>
      </c>
      <c r="H80" s="25">
        <v>1.7999999999999999E-2</v>
      </c>
      <c r="I80" s="74"/>
      <c r="J80" s="12"/>
    </row>
    <row r="81" spans="1:10" ht="9.9" customHeight="1">
      <c r="A81" s="8"/>
      <c r="B81" s="24"/>
      <c r="C81" s="22"/>
      <c r="D81" s="23"/>
      <c r="E81" s="23"/>
      <c r="F81" s="22"/>
      <c r="G81" s="22"/>
      <c r="H81" s="22"/>
      <c r="I81" s="22"/>
      <c r="J81" s="12"/>
    </row>
    <row r="82" spans="1:10" ht="15" customHeight="1">
      <c r="A82" s="8"/>
      <c r="B82" s="21"/>
      <c r="C82" s="19"/>
      <c r="D82" s="19"/>
      <c r="E82" s="18"/>
      <c r="F82" s="20"/>
      <c r="G82" s="19"/>
      <c r="H82" s="19"/>
      <c r="I82" s="18"/>
      <c r="J82" s="12"/>
    </row>
    <row r="83" spans="1:10" ht="15" customHeight="1">
      <c r="A83" s="8"/>
      <c r="B83" s="17"/>
      <c r="C83" s="14"/>
      <c r="D83" s="14"/>
      <c r="E83" s="13"/>
      <c r="F83" s="15"/>
      <c r="G83" s="14"/>
      <c r="H83" s="14"/>
      <c r="I83" s="13"/>
      <c r="J83" s="12"/>
    </row>
    <row r="84" spans="1:10" ht="15" customHeight="1">
      <c r="A84" s="8"/>
      <c r="B84" s="17"/>
      <c r="C84" s="14"/>
      <c r="D84" s="14"/>
      <c r="E84" s="13"/>
      <c r="F84" s="15"/>
      <c r="G84" s="14"/>
      <c r="H84" s="14"/>
      <c r="I84" s="13"/>
      <c r="J84" s="12"/>
    </row>
    <row r="85" spans="1:10" ht="15" customHeight="1">
      <c r="A85" s="8"/>
      <c r="B85" s="17"/>
      <c r="C85" s="14"/>
      <c r="D85" s="14"/>
      <c r="E85" s="13"/>
      <c r="F85" s="15"/>
      <c r="G85" s="14"/>
      <c r="H85" s="14"/>
      <c r="I85" s="13"/>
      <c r="J85" s="12"/>
    </row>
    <row r="86" spans="1:10" ht="15" customHeight="1">
      <c r="A86" s="8"/>
      <c r="B86" s="17"/>
      <c r="C86" s="14"/>
      <c r="D86" s="14"/>
      <c r="E86" s="13"/>
      <c r="F86" s="15"/>
      <c r="G86" s="14"/>
      <c r="H86" s="14"/>
      <c r="I86" s="13"/>
      <c r="J86" s="12"/>
    </row>
    <row r="87" spans="1:10" ht="15" customHeight="1">
      <c r="A87" s="8"/>
      <c r="B87" s="17"/>
      <c r="C87" s="14"/>
      <c r="D87" s="14"/>
      <c r="E87" s="13"/>
      <c r="F87" s="15"/>
      <c r="G87" s="14"/>
      <c r="H87" s="14"/>
      <c r="I87" s="13"/>
      <c r="J87" s="12"/>
    </row>
    <row r="88" spans="1:10" ht="15" customHeight="1">
      <c r="A88" s="8"/>
      <c r="B88" s="17"/>
      <c r="C88" s="14"/>
      <c r="D88" s="14"/>
      <c r="E88" s="13"/>
      <c r="F88" s="15"/>
      <c r="G88" s="14"/>
      <c r="H88" s="14"/>
      <c r="I88" s="13"/>
      <c r="J88" s="12"/>
    </row>
    <row r="89" spans="1:10" ht="15" customHeight="1">
      <c r="A89" s="8"/>
      <c r="B89" s="17"/>
      <c r="C89" s="14"/>
      <c r="D89" s="14"/>
      <c r="E89" s="13"/>
      <c r="F89" s="15"/>
      <c r="G89" s="14"/>
      <c r="H89" s="14"/>
      <c r="I89" s="13"/>
      <c r="J89" s="12"/>
    </row>
    <row r="90" spans="1:10" ht="15" customHeight="1">
      <c r="A90" s="8"/>
      <c r="B90" s="17"/>
      <c r="C90" s="14"/>
      <c r="D90" s="14"/>
      <c r="E90" s="13"/>
      <c r="F90" s="15"/>
      <c r="G90" s="14"/>
      <c r="H90" s="14"/>
      <c r="I90" s="13"/>
      <c r="J90" s="12"/>
    </row>
    <row r="91" spans="1:10" ht="15" customHeight="1">
      <c r="A91" s="8"/>
      <c r="B91" s="15"/>
      <c r="C91" s="14"/>
      <c r="D91" s="14"/>
      <c r="E91" s="13"/>
      <c r="F91" s="15"/>
      <c r="G91" s="14"/>
      <c r="H91" s="14"/>
      <c r="I91" s="13"/>
      <c r="J91" s="12"/>
    </row>
    <row r="92" spans="1:10" ht="15" customHeight="1">
      <c r="A92" s="16"/>
      <c r="B92" s="15"/>
      <c r="C92" s="14"/>
      <c r="D92" s="14"/>
      <c r="E92" s="13"/>
      <c r="F92" s="15"/>
      <c r="G92" s="14"/>
      <c r="H92" s="14"/>
      <c r="I92" s="13"/>
      <c r="J92" s="12"/>
    </row>
    <row r="93" spans="1:10" ht="15" customHeight="1">
      <c r="A93" s="16"/>
      <c r="B93" s="15"/>
      <c r="C93" s="14"/>
      <c r="D93" s="14"/>
      <c r="E93" s="13"/>
      <c r="F93" s="15"/>
      <c r="G93" s="14"/>
      <c r="H93" s="14"/>
      <c r="I93" s="13"/>
      <c r="J93" s="12"/>
    </row>
    <row r="94" spans="1:10" ht="15" customHeight="1">
      <c r="A94" s="8"/>
      <c r="B94" s="11"/>
      <c r="C94" s="10"/>
      <c r="D94" s="10"/>
      <c r="E94" s="9"/>
      <c r="F94" s="11"/>
      <c r="G94" s="10"/>
      <c r="H94" s="10"/>
      <c r="I94" s="9"/>
      <c r="J94" s="7"/>
    </row>
    <row r="95" spans="1:10" ht="15" customHeight="1">
      <c r="A95" s="8"/>
      <c r="B95" s="75" t="s">
        <v>4</v>
      </c>
      <c r="C95" s="76"/>
      <c r="D95" s="76"/>
      <c r="E95" s="77"/>
      <c r="F95" s="75" t="s">
        <v>3</v>
      </c>
      <c r="G95" s="76"/>
      <c r="H95" s="76"/>
      <c r="I95" s="77"/>
      <c r="J95" s="7"/>
    </row>
    <row r="96" spans="1:10" ht="15" customHeight="1" thickBot="1">
      <c r="A96" s="6"/>
      <c r="B96" s="5"/>
      <c r="C96" s="5"/>
      <c r="D96" s="5"/>
      <c r="E96" s="5"/>
      <c r="F96" s="5"/>
      <c r="G96" s="5"/>
      <c r="H96" s="5"/>
      <c r="I96" s="5"/>
      <c r="J96" s="4"/>
    </row>
    <row r="97" spans="1:10" ht="20.100000000000001" customHeight="1">
      <c r="A97" s="2" t="s">
        <v>2</v>
      </c>
      <c r="B97" s="3"/>
      <c r="C97" s="2"/>
      <c r="D97" s="2"/>
      <c r="E97" s="2" t="s">
        <v>1</v>
      </c>
      <c r="F97" s="3"/>
      <c r="G97" s="2"/>
      <c r="H97" s="2" t="s">
        <v>0</v>
      </c>
      <c r="I97" s="3"/>
      <c r="J97" s="2"/>
    </row>
    <row r="98" spans="1:10" ht="32.1" customHeight="1" thickBot="1">
      <c r="A98" s="73" t="s">
        <v>31</v>
      </c>
      <c r="B98" s="73"/>
      <c r="C98" s="73"/>
      <c r="D98" s="73"/>
      <c r="E98" s="73"/>
      <c r="F98" s="73"/>
      <c r="G98" s="73"/>
      <c r="H98" s="73"/>
      <c r="I98" s="73"/>
      <c r="J98" s="73"/>
    </row>
    <row r="99" spans="1:10" ht="20.100000000000001" customHeight="1">
      <c r="A99" s="61" t="s">
        <v>30</v>
      </c>
      <c r="B99" s="60"/>
      <c r="C99" s="60"/>
      <c r="D99" s="60"/>
      <c r="E99" s="59" t="s">
        <v>35</v>
      </c>
      <c r="F99" s="56"/>
      <c r="G99" s="58"/>
      <c r="H99" s="57" t="s">
        <v>28</v>
      </c>
      <c r="I99" s="56"/>
      <c r="J99" s="55"/>
    </row>
    <row r="100" spans="1:10" ht="20.100000000000001" customHeight="1" thickBot="1">
      <c r="A100" s="54" t="s">
        <v>27</v>
      </c>
      <c r="B100" s="53"/>
      <c r="C100" s="53"/>
      <c r="D100" s="53"/>
      <c r="E100" s="52" t="s">
        <v>26</v>
      </c>
      <c r="F100" s="49"/>
      <c r="G100" s="51"/>
      <c r="H100" s="50" t="s">
        <v>25</v>
      </c>
      <c r="I100" s="49"/>
      <c r="J100" s="48"/>
    </row>
    <row r="101" spans="1:10" ht="15" customHeight="1">
      <c r="A101" s="16" t="s">
        <v>24</v>
      </c>
      <c r="B101" s="47" t="s">
        <v>23</v>
      </c>
      <c r="C101" s="45"/>
      <c r="D101" s="45"/>
      <c r="E101" s="45"/>
      <c r="F101" s="45"/>
      <c r="G101" s="45"/>
      <c r="H101" s="45"/>
      <c r="I101" s="45"/>
      <c r="J101" s="7"/>
    </row>
    <row r="102" spans="1:10" ht="15" customHeight="1">
      <c r="A102" s="8"/>
      <c r="B102" s="46" t="s">
        <v>22</v>
      </c>
      <c r="C102" s="45"/>
      <c r="D102" s="45"/>
      <c r="E102" s="45"/>
      <c r="F102" s="45"/>
      <c r="G102" s="45"/>
      <c r="H102" s="45"/>
      <c r="I102" s="45"/>
      <c r="J102" s="7"/>
    </row>
    <row r="103" spans="1:10" ht="15" customHeight="1">
      <c r="A103" s="16" t="s">
        <v>21</v>
      </c>
      <c r="B103" s="22" t="s">
        <v>20</v>
      </c>
      <c r="C103" s="45"/>
      <c r="D103" s="45"/>
      <c r="E103" s="45"/>
      <c r="F103" s="45"/>
      <c r="G103" s="45"/>
      <c r="H103" s="45"/>
      <c r="I103" s="45"/>
      <c r="J103" s="7"/>
    </row>
    <row r="104" spans="1:10" ht="15" customHeight="1">
      <c r="A104" s="16" t="s">
        <v>19</v>
      </c>
      <c r="B104" s="22" t="s">
        <v>18</v>
      </c>
      <c r="C104" s="22"/>
      <c r="D104" s="22"/>
      <c r="E104" s="22"/>
      <c r="F104" s="22"/>
      <c r="G104" s="22"/>
      <c r="H104" s="22"/>
      <c r="I104" s="22"/>
      <c r="J104" s="7"/>
    </row>
    <row r="105" spans="1:10" ht="15" customHeight="1">
      <c r="A105" s="16"/>
      <c r="B105" s="44" t="s">
        <v>17</v>
      </c>
      <c r="C105" s="22"/>
      <c r="D105" s="22"/>
      <c r="E105" s="22"/>
      <c r="F105" s="22"/>
      <c r="G105" s="22"/>
      <c r="H105" s="22"/>
      <c r="I105" s="22"/>
      <c r="J105" s="7"/>
    </row>
    <row r="106" spans="1:10" ht="15" customHeight="1">
      <c r="A106" s="16"/>
      <c r="B106" s="44" t="s">
        <v>16</v>
      </c>
      <c r="C106" s="22"/>
      <c r="D106" s="22"/>
      <c r="E106" s="22"/>
      <c r="F106" s="22"/>
      <c r="G106" s="22"/>
      <c r="H106" s="22"/>
      <c r="I106" s="22"/>
      <c r="J106" s="7"/>
    </row>
    <row r="107" spans="1:10" ht="15" customHeight="1">
      <c r="A107" s="16"/>
      <c r="B107" s="44" t="s">
        <v>15</v>
      </c>
      <c r="C107" s="22"/>
      <c r="D107" s="22"/>
      <c r="E107" s="22"/>
      <c r="F107" s="22"/>
      <c r="G107" s="22"/>
      <c r="H107" s="22"/>
      <c r="I107" s="22"/>
      <c r="J107" s="7"/>
    </row>
    <row r="108" spans="1:10" ht="15" customHeight="1">
      <c r="A108" s="16" t="s">
        <v>14</v>
      </c>
      <c r="B108" s="24" t="s">
        <v>13</v>
      </c>
      <c r="C108" s="22"/>
      <c r="D108" s="22"/>
      <c r="E108" s="22"/>
      <c r="F108" s="22"/>
      <c r="G108" s="22"/>
      <c r="H108" s="22"/>
      <c r="I108" s="22"/>
      <c r="J108" s="7"/>
    </row>
    <row r="109" spans="1:10" ht="15" customHeight="1">
      <c r="A109" s="34"/>
      <c r="B109" s="43" t="s">
        <v>12</v>
      </c>
      <c r="C109" s="42" t="s">
        <v>11</v>
      </c>
      <c r="D109" s="41" t="s">
        <v>10</v>
      </c>
      <c r="E109" s="40" t="s">
        <v>9</v>
      </c>
      <c r="F109" s="40" t="s">
        <v>8</v>
      </c>
      <c r="G109" s="39" t="s">
        <v>7</v>
      </c>
      <c r="H109" s="38" t="s">
        <v>6</v>
      </c>
      <c r="I109" s="37" t="s">
        <v>5</v>
      </c>
      <c r="J109" s="36"/>
    </row>
    <row r="110" spans="1:10" ht="15" customHeight="1">
      <c r="A110" s="34"/>
      <c r="B110" s="30">
        <v>0</v>
      </c>
      <c r="C110" s="29">
        <v>3.0000000000000001E-3</v>
      </c>
      <c r="D110" s="31">
        <v>-58</v>
      </c>
      <c r="E110" s="31">
        <v>-80</v>
      </c>
      <c r="F110" s="27" t="e">
        <f t="shared" ref="F110:F129" si="4">20*LOG10(G110/8)</f>
        <v>#NUM!</v>
      </c>
      <c r="G110" s="62"/>
      <c r="H110" s="25"/>
      <c r="I110" s="74"/>
      <c r="J110" s="7"/>
    </row>
    <row r="111" spans="1:10" ht="15" customHeight="1">
      <c r="A111" s="34"/>
      <c r="B111" s="30">
        <v>1</v>
      </c>
      <c r="C111" s="29">
        <v>4.0000000000000001E-3</v>
      </c>
      <c r="D111" s="31">
        <v>-56</v>
      </c>
      <c r="E111" s="31">
        <v>-73</v>
      </c>
      <c r="F111" s="27" t="e">
        <f t="shared" si="4"/>
        <v>#NUM!</v>
      </c>
      <c r="G111" s="62"/>
      <c r="H111" s="25"/>
      <c r="I111" s="74"/>
      <c r="J111" s="7"/>
    </row>
    <row r="112" spans="1:10" ht="15" customHeight="1">
      <c r="A112" s="34"/>
      <c r="B112" s="30">
        <v>2</v>
      </c>
      <c r="C112" s="29">
        <v>7.0000000000000001E-3</v>
      </c>
      <c r="D112" s="31">
        <v>-54</v>
      </c>
      <c r="E112" s="31">
        <v>-69</v>
      </c>
      <c r="F112" s="27" t="e">
        <f t="shared" si="4"/>
        <v>#NUM!</v>
      </c>
      <c r="G112" s="62"/>
      <c r="H112" s="25"/>
      <c r="I112" s="74"/>
      <c r="J112" s="7"/>
    </row>
    <row r="113" spans="1:10" ht="15" customHeight="1">
      <c r="A113" s="34"/>
      <c r="B113" s="30">
        <v>3</v>
      </c>
      <c r="C113" s="29">
        <v>8.0000000000000002E-3</v>
      </c>
      <c r="D113" s="31">
        <v>-52</v>
      </c>
      <c r="E113" s="31">
        <v>-66</v>
      </c>
      <c r="F113" s="27" t="e">
        <f t="shared" si="4"/>
        <v>#NUM!</v>
      </c>
      <c r="G113" s="62"/>
      <c r="H113" s="25"/>
      <c r="I113" s="74"/>
      <c r="J113" s="7"/>
    </row>
    <row r="114" spans="1:10" ht="15" customHeight="1">
      <c r="A114" s="35"/>
      <c r="B114" s="30">
        <v>4</v>
      </c>
      <c r="C114" s="29">
        <v>1.0999999999999999E-2</v>
      </c>
      <c r="D114" s="31">
        <v>-50</v>
      </c>
      <c r="E114" s="31">
        <v>-64</v>
      </c>
      <c r="F114" s="27" t="e">
        <f t="shared" si="4"/>
        <v>#NUM!</v>
      </c>
      <c r="G114" s="62"/>
      <c r="H114" s="25"/>
      <c r="I114" s="74"/>
      <c r="J114" s="7"/>
    </row>
    <row r="115" spans="1:10" ht="15" customHeight="1">
      <c r="A115" s="34"/>
      <c r="B115" s="30">
        <v>5</v>
      </c>
      <c r="C115" s="29">
        <v>1.2999999999999999E-2</v>
      </c>
      <c r="D115" s="31">
        <v>-48</v>
      </c>
      <c r="E115" s="31">
        <v>-62</v>
      </c>
      <c r="F115" s="27" t="e">
        <f t="shared" si="4"/>
        <v>#NUM!</v>
      </c>
      <c r="G115" s="62"/>
      <c r="H115" s="25"/>
      <c r="I115" s="74"/>
      <c r="J115" s="7"/>
    </row>
    <row r="116" spans="1:10" ht="15" customHeight="1">
      <c r="A116" s="16"/>
      <c r="B116" s="30">
        <v>6</v>
      </c>
      <c r="C116" s="29">
        <v>1.6E-2</v>
      </c>
      <c r="D116" s="31">
        <v>-46</v>
      </c>
      <c r="E116" s="31">
        <v>-60</v>
      </c>
      <c r="F116" s="27" t="e">
        <f t="shared" si="4"/>
        <v>#NUM!</v>
      </c>
      <c r="G116" s="33"/>
      <c r="H116" s="25"/>
      <c r="I116" s="74"/>
      <c r="J116" s="12"/>
    </row>
    <row r="117" spans="1:10" ht="15" customHeight="1">
      <c r="A117" s="8"/>
      <c r="B117" s="30">
        <v>7</v>
      </c>
      <c r="C117" s="29">
        <v>0.02</v>
      </c>
      <c r="D117" s="31">
        <v>-44</v>
      </c>
      <c r="E117" s="31">
        <v>-58</v>
      </c>
      <c r="F117" s="27" t="e">
        <f t="shared" si="4"/>
        <v>#NUM!</v>
      </c>
      <c r="G117" s="33"/>
      <c r="H117" s="25"/>
      <c r="I117" s="74"/>
      <c r="J117" s="12"/>
    </row>
    <row r="118" spans="1:10" ht="15" customHeight="1">
      <c r="A118" s="8"/>
      <c r="B118" s="30">
        <v>8</v>
      </c>
      <c r="C118" s="29">
        <v>2.5999999999999999E-2</v>
      </c>
      <c r="D118" s="31">
        <v>-42</v>
      </c>
      <c r="E118" s="31">
        <v>-56</v>
      </c>
      <c r="F118" s="27" t="e">
        <f t="shared" si="4"/>
        <v>#NUM!</v>
      </c>
      <c r="G118" s="33"/>
      <c r="H118" s="25"/>
      <c r="I118" s="74"/>
      <c r="J118" s="12"/>
    </row>
    <row r="119" spans="1:10" ht="15" customHeight="1">
      <c r="A119" s="16"/>
      <c r="B119" s="30">
        <v>9</v>
      </c>
      <c r="C119" s="29">
        <v>3.2000000000000001E-2</v>
      </c>
      <c r="D119" s="31">
        <v>-40</v>
      </c>
      <c r="E119" s="31">
        <v>-54</v>
      </c>
      <c r="F119" s="27" t="e">
        <f t="shared" si="4"/>
        <v>#NUM!</v>
      </c>
      <c r="G119" s="33"/>
      <c r="H119" s="25"/>
      <c r="I119" s="74"/>
      <c r="J119" s="12"/>
    </row>
    <row r="120" spans="1:10" ht="15" customHeight="1">
      <c r="A120" s="8"/>
      <c r="B120" s="30">
        <v>10</v>
      </c>
      <c r="C120" s="29">
        <v>0.04</v>
      </c>
      <c r="D120" s="31">
        <v>-38</v>
      </c>
      <c r="E120" s="31">
        <v>-52</v>
      </c>
      <c r="F120" s="27" t="e">
        <f t="shared" si="4"/>
        <v>#NUM!</v>
      </c>
      <c r="G120" s="33"/>
      <c r="H120" s="25"/>
      <c r="I120" s="74"/>
      <c r="J120" s="12"/>
    </row>
    <row r="121" spans="1:10" ht="15" customHeight="1">
      <c r="A121" s="8"/>
      <c r="B121" s="30">
        <v>20</v>
      </c>
      <c r="C121" s="29">
        <v>0.32</v>
      </c>
      <c r="D121" s="31">
        <v>-23</v>
      </c>
      <c r="E121" s="31">
        <v>-33</v>
      </c>
      <c r="F121" s="27" t="e">
        <f t="shared" si="4"/>
        <v>#NUM!</v>
      </c>
      <c r="G121" s="33"/>
      <c r="H121" s="25"/>
      <c r="I121" s="74"/>
      <c r="J121" s="12"/>
    </row>
    <row r="122" spans="1:10" ht="15" customHeight="1">
      <c r="A122" s="8"/>
      <c r="B122" s="30">
        <f t="shared" ref="B122:B129" si="5">B121+10</f>
        <v>30</v>
      </c>
      <c r="C122" s="29">
        <v>1.01</v>
      </c>
      <c r="D122" s="31">
        <v>-14</v>
      </c>
      <c r="E122" s="31">
        <v>-22</v>
      </c>
      <c r="F122" s="27" t="e">
        <f t="shared" si="4"/>
        <v>#NUM!</v>
      </c>
      <c r="G122" s="26"/>
      <c r="H122" s="25"/>
      <c r="I122" s="74"/>
      <c r="J122" s="12"/>
    </row>
    <row r="123" spans="1:10" ht="15" customHeight="1">
      <c r="A123" s="8"/>
      <c r="B123" s="30">
        <f t="shared" si="5"/>
        <v>40</v>
      </c>
      <c r="C123" s="29">
        <v>2.02</v>
      </c>
      <c r="D123" s="31">
        <v>-10</v>
      </c>
      <c r="E123" s="31">
        <v>-14</v>
      </c>
      <c r="F123" s="27" t="e">
        <f t="shared" si="4"/>
        <v>#NUM!</v>
      </c>
      <c r="G123" s="26"/>
      <c r="H123" s="25"/>
      <c r="I123" s="74"/>
      <c r="J123" s="12"/>
    </row>
    <row r="124" spans="1:10" ht="15" customHeight="1">
      <c r="A124" s="8"/>
      <c r="B124" s="30">
        <f t="shared" si="5"/>
        <v>50</v>
      </c>
      <c r="C124" s="29">
        <v>2.85</v>
      </c>
      <c r="D124" s="28">
        <v>-7</v>
      </c>
      <c r="E124" s="31">
        <v>-11</v>
      </c>
      <c r="F124" s="27" t="e">
        <f t="shared" si="4"/>
        <v>#NUM!</v>
      </c>
      <c r="G124" s="26"/>
      <c r="H124" s="25"/>
      <c r="I124" s="74"/>
      <c r="J124" s="12"/>
    </row>
    <row r="125" spans="1:10" ht="15" customHeight="1">
      <c r="A125" s="8"/>
      <c r="B125" s="30">
        <f t="shared" si="5"/>
        <v>60</v>
      </c>
      <c r="C125" s="29">
        <v>3.57</v>
      </c>
      <c r="D125" s="28">
        <v>-5</v>
      </c>
      <c r="E125" s="28">
        <v>-9</v>
      </c>
      <c r="F125" s="27" t="e">
        <f t="shared" si="4"/>
        <v>#NUM!</v>
      </c>
      <c r="G125" s="26"/>
      <c r="H125" s="25"/>
      <c r="I125" s="74"/>
      <c r="J125" s="12"/>
    </row>
    <row r="126" spans="1:10" ht="15" customHeight="1">
      <c r="A126" s="16"/>
      <c r="B126" s="30">
        <f t="shared" si="5"/>
        <v>70</v>
      </c>
      <c r="C126" s="29">
        <v>4.5</v>
      </c>
      <c r="D126" s="28">
        <v>-3</v>
      </c>
      <c r="E126" s="28">
        <v>-7</v>
      </c>
      <c r="F126" s="27" t="e">
        <f t="shared" si="4"/>
        <v>#NUM!</v>
      </c>
      <c r="G126" s="26"/>
      <c r="H126" s="25"/>
      <c r="I126" s="74"/>
      <c r="J126" s="12"/>
    </row>
    <row r="127" spans="1:10" ht="15" customHeight="1">
      <c r="A127" s="8"/>
      <c r="B127" s="30">
        <f t="shared" si="5"/>
        <v>80</v>
      </c>
      <c r="C127" s="29">
        <v>5.7</v>
      </c>
      <c r="D127" s="28">
        <v>-1</v>
      </c>
      <c r="E127" s="28">
        <v>-5</v>
      </c>
      <c r="F127" s="27" t="e">
        <f t="shared" si="4"/>
        <v>#NUM!</v>
      </c>
      <c r="G127" s="26"/>
      <c r="H127" s="25"/>
      <c r="I127" s="74"/>
      <c r="J127" s="12"/>
    </row>
    <row r="128" spans="1:10" ht="15" customHeight="1">
      <c r="A128" s="8"/>
      <c r="B128" s="30">
        <f t="shared" si="5"/>
        <v>90</v>
      </c>
      <c r="C128" s="29">
        <v>7.1</v>
      </c>
      <c r="D128" s="28">
        <v>0</v>
      </c>
      <c r="E128" s="28">
        <v>-3</v>
      </c>
      <c r="F128" s="27" t="e">
        <f t="shared" si="4"/>
        <v>#NUM!</v>
      </c>
      <c r="G128" s="26"/>
      <c r="H128" s="25"/>
      <c r="I128" s="74"/>
      <c r="J128" s="12"/>
    </row>
    <row r="129" spans="1:10" ht="15" customHeight="1">
      <c r="A129" s="8"/>
      <c r="B129" s="30">
        <f t="shared" si="5"/>
        <v>100</v>
      </c>
      <c r="C129" s="29">
        <v>8</v>
      </c>
      <c r="D129" s="28">
        <v>0</v>
      </c>
      <c r="E129" s="28">
        <v>0</v>
      </c>
      <c r="F129" s="27" t="e">
        <f t="shared" si="4"/>
        <v>#NUM!</v>
      </c>
      <c r="G129" s="26"/>
      <c r="H129" s="25"/>
      <c r="I129" s="74"/>
      <c r="J129" s="12"/>
    </row>
    <row r="130" spans="1:10" ht="9.9" customHeight="1">
      <c r="A130" s="8"/>
      <c r="B130" s="24"/>
      <c r="C130" s="22"/>
      <c r="D130" s="23"/>
      <c r="E130" s="23"/>
      <c r="F130" s="22"/>
      <c r="G130" s="22"/>
      <c r="H130" s="22"/>
      <c r="I130" s="22"/>
      <c r="J130" s="12"/>
    </row>
    <row r="131" spans="1:10" ht="15" customHeight="1">
      <c r="A131" s="8"/>
      <c r="B131" s="21"/>
      <c r="C131" s="19"/>
      <c r="D131" s="19"/>
      <c r="E131" s="18"/>
      <c r="F131" s="20"/>
      <c r="G131" s="19"/>
      <c r="H131" s="19"/>
      <c r="I131" s="18"/>
      <c r="J131" s="12"/>
    </row>
    <row r="132" spans="1:10" ht="15" customHeight="1">
      <c r="A132" s="8"/>
      <c r="B132" s="17"/>
      <c r="C132" s="14"/>
      <c r="D132" s="14"/>
      <c r="E132" s="13"/>
      <c r="F132" s="15"/>
      <c r="G132" s="14"/>
      <c r="H132" s="14"/>
      <c r="I132" s="13"/>
      <c r="J132" s="12"/>
    </row>
    <row r="133" spans="1:10" ht="15" customHeight="1">
      <c r="A133" s="8"/>
      <c r="B133" s="17"/>
      <c r="C133" s="14"/>
      <c r="D133" s="14"/>
      <c r="E133" s="13"/>
      <c r="F133" s="15"/>
      <c r="G133" s="14"/>
      <c r="H133" s="14"/>
      <c r="I133" s="13"/>
      <c r="J133" s="12"/>
    </row>
    <row r="134" spans="1:10" ht="15" customHeight="1">
      <c r="A134" s="8"/>
      <c r="B134" s="17"/>
      <c r="C134" s="14"/>
      <c r="D134" s="14"/>
      <c r="E134" s="13"/>
      <c r="F134" s="15"/>
      <c r="G134" s="14"/>
      <c r="H134" s="14"/>
      <c r="I134" s="13"/>
      <c r="J134" s="12"/>
    </row>
    <row r="135" spans="1:10" ht="15" customHeight="1">
      <c r="A135" s="8"/>
      <c r="B135" s="17"/>
      <c r="C135" s="14"/>
      <c r="D135" s="14"/>
      <c r="E135" s="13"/>
      <c r="F135" s="15"/>
      <c r="G135" s="14"/>
      <c r="H135" s="14"/>
      <c r="I135" s="13"/>
      <c r="J135" s="12"/>
    </row>
    <row r="136" spans="1:10" ht="15" customHeight="1">
      <c r="A136" s="8"/>
      <c r="B136" s="17"/>
      <c r="C136" s="14"/>
      <c r="D136" s="14"/>
      <c r="E136" s="13"/>
      <c r="F136" s="15"/>
      <c r="G136" s="14"/>
      <c r="H136" s="14"/>
      <c r="I136" s="13"/>
      <c r="J136" s="12"/>
    </row>
    <row r="137" spans="1:10" ht="15" customHeight="1">
      <c r="A137" s="8"/>
      <c r="B137" s="17"/>
      <c r="C137" s="14"/>
      <c r="D137" s="14"/>
      <c r="E137" s="13"/>
      <c r="F137" s="15"/>
      <c r="G137" s="14"/>
      <c r="H137" s="14"/>
      <c r="I137" s="13"/>
      <c r="J137" s="12"/>
    </row>
    <row r="138" spans="1:10" ht="15" customHeight="1">
      <c r="A138" s="8"/>
      <c r="B138" s="17"/>
      <c r="C138" s="14"/>
      <c r="D138" s="14"/>
      <c r="E138" s="13"/>
      <c r="F138" s="15"/>
      <c r="G138" s="14"/>
      <c r="H138" s="14"/>
      <c r="I138" s="13"/>
      <c r="J138" s="12"/>
    </row>
    <row r="139" spans="1:10" ht="15" customHeight="1">
      <c r="A139" s="8"/>
      <c r="B139" s="17"/>
      <c r="C139" s="14"/>
      <c r="D139" s="14"/>
      <c r="E139" s="13"/>
      <c r="F139" s="15"/>
      <c r="G139" s="14"/>
      <c r="H139" s="14"/>
      <c r="I139" s="13"/>
      <c r="J139" s="12"/>
    </row>
    <row r="140" spans="1:10" ht="15" customHeight="1">
      <c r="A140" s="8"/>
      <c r="B140" s="15"/>
      <c r="C140" s="14"/>
      <c r="D140" s="14"/>
      <c r="E140" s="13"/>
      <c r="F140" s="15"/>
      <c r="G140" s="14"/>
      <c r="H140" s="14"/>
      <c r="I140" s="13"/>
      <c r="J140" s="12"/>
    </row>
    <row r="141" spans="1:10" ht="15" customHeight="1">
      <c r="A141" s="16"/>
      <c r="B141" s="15"/>
      <c r="C141" s="14"/>
      <c r="D141" s="14"/>
      <c r="E141" s="13"/>
      <c r="F141" s="15"/>
      <c r="G141" s="14"/>
      <c r="H141" s="14"/>
      <c r="I141" s="13"/>
      <c r="J141" s="12"/>
    </row>
    <row r="142" spans="1:10" ht="15" customHeight="1">
      <c r="A142" s="16"/>
      <c r="B142" s="15"/>
      <c r="C142" s="14"/>
      <c r="D142" s="14"/>
      <c r="E142" s="13"/>
      <c r="F142" s="15"/>
      <c r="G142" s="14"/>
      <c r="H142" s="14"/>
      <c r="I142" s="13"/>
      <c r="J142" s="12"/>
    </row>
    <row r="143" spans="1:10" ht="15" customHeight="1">
      <c r="A143" s="8"/>
      <c r="B143" s="11"/>
      <c r="C143" s="10"/>
      <c r="D143" s="10"/>
      <c r="E143" s="9"/>
      <c r="F143" s="11"/>
      <c r="G143" s="10"/>
      <c r="H143" s="10"/>
      <c r="I143" s="9"/>
      <c r="J143" s="7"/>
    </row>
    <row r="144" spans="1:10" ht="15" customHeight="1">
      <c r="A144" s="8"/>
      <c r="B144" s="75" t="s">
        <v>4</v>
      </c>
      <c r="C144" s="76"/>
      <c r="D144" s="76"/>
      <c r="E144" s="77"/>
      <c r="F144" s="75" t="s">
        <v>3</v>
      </c>
      <c r="G144" s="76"/>
      <c r="H144" s="76"/>
      <c r="I144" s="77"/>
      <c r="J144" s="7"/>
    </row>
    <row r="145" spans="1:10" ht="15" customHeight="1" thickBot="1">
      <c r="A145" s="6"/>
      <c r="B145" s="5"/>
      <c r="C145" s="5"/>
      <c r="D145" s="5"/>
      <c r="E145" s="5"/>
      <c r="F145" s="5"/>
      <c r="G145" s="5"/>
      <c r="H145" s="5"/>
      <c r="I145" s="5"/>
      <c r="J145" s="4"/>
    </row>
    <row r="146" spans="1:10" ht="20.100000000000001" customHeight="1">
      <c r="A146" s="2" t="s">
        <v>2</v>
      </c>
      <c r="B146" s="3"/>
      <c r="C146" s="2"/>
      <c r="D146" s="2"/>
      <c r="E146" s="2" t="s">
        <v>1</v>
      </c>
      <c r="F146" s="3"/>
      <c r="G146" s="2"/>
      <c r="H146" s="2" t="s">
        <v>0</v>
      </c>
      <c r="I146" s="3"/>
      <c r="J146" s="2"/>
    </row>
    <row r="147" spans="1:10" ht="32.1" customHeight="1" thickBot="1">
      <c r="A147" s="73" t="s">
        <v>31</v>
      </c>
      <c r="B147" s="73"/>
      <c r="C147" s="73"/>
      <c r="D147" s="73"/>
      <c r="E147" s="73"/>
      <c r="F147" s="73"/>
      <c r="G147" s="73"/>
      <c r="H147" s="73"/>
      <c r="I147" s="73"/>
      <c r="J147" s="73"/>
    </row>
    <row r="148" spans="1:10" ht="20.100000000000001" customHeight="1">
      <c r="A148" s="61" t="s">
        <v>30</v>
      </c>
      <c r="B148" s="60"/>
      <c r="C148" s="60"/>
      <c r="D148" s="60"/>
      <c r="E148" s="59" t="s">
        <v>34</v>
      </c>
      <c r="F148" s="56"/>
      <c r="G148" s="58"/>
      <c r="H148" s="57" t="s">
        <v>28</v>
      </c>
      <c r="I148" s="56"/>
      <c r="J148" s="55"/>
    </row>
    <row r="149" spans="1:10" ht="20.100000000000001" customHeight="1" thickBot="1">
      <c r="A149" s="54" t="s">
        <v>27</v>
      </c>
      <c r="B149" s="53"/>
      <c r="C149" s="53"/>
      <c r="D149" s="53"/>
      <c r="E149" s="52" t="s">
        <v>26</v>
      </c>
      <c r="F149" s="49"/>
      <c r="G149" s="51"/>
      <c r="H149" s="50" t="s">
        <v>25</v>
      </c>
      <c r="I149" s="49"/>
      <c r="J149" s="48"/>
    </row>
    <row r="150" spans="1:10" ht="15" customHeight="1">
      <c r="A150" s="16" t="s">
        <v>24</v>
      </c>
      <c r="B150" s="47" t="s">
        <v>23</v>
      </c>
      <c r="C150" s="45"/>
      <c r="D150" s="45"/>
      <c r="E150" s="45"/>
      <c r="F150" s="45"/>
      <c r="G150" s="45"/>
      <c r="H150" s="45"/>
      <c r="I150" s="45"/>
      <c r="J150" s="7"/>
    </row>
    <row r="151" spans="1:10" ht="15" customHeight="1">
      <c r="A151" s="8"/>
      <c r="B151" s="46" t="s">
        <v>22</v>
      </c>
      <c r="C151" s="45"/>
      <c r="D151" s="45"/>
      <c r="E151" s="45"/>
      <c r="F151" s="45"/>
      <c r="G151" s="45"/>
      <c r="H151" s="45"/>
      <c r="I151" s="45"/>
      <c r="J151" s="7"/>
    </row>
    <row r="152" spans="1:10" ht="15" customHeight="1">
      <c r="A152" s="16" t="s">
        <v>21</v>
      </c>
      <c r="B152" s="22" t="s">
        <v>20</v>
      </c>
      <c r="C152" s="45"/>
      <c r="D152" s="45"/>
      <c r="E152" s="45"/>
      <c r="F152" s="45"/>
      <c r="G152" s="45"/>
      <c r="H152" s="45"/>
      <c r="I152" s="45"/>
      <c r="J152" s="7"/>
    </row>
    <row r="153" spans="1:10" ht="15" customHeight="1">
      <c r="A153" s="16" t="s">
        <v>19</v>
      </c>
      <c r="B153" s="22" t="s">
        <v>18</v>
      </c>
      <c r="C153" s="22"/>
      <c r="D153" s="22"/>
      <c r="E153" s="22"/>
      <c r="F153" s="22"/>
      <c r="G153" s="22"/>
      <c r="H153" s="22"/>
      <c r="I153" s="22"/>
      <c r="J153" s="7"/>
    </row>
    <row r="154" spans="1:10" ht="15" customHeight="1">
      <c r="A154" s="16"/>
      <c r="B154" s="44" t="s">
        <v>17</v>
      </c>
      <c r="C154" s="22"/>
      <c r="D154" s="22"/>
      <c r="E154" s="22"/>
      <c r="F154" s="22"/>
      <c r="G154" s="22"/>
      <c r="H154" s="22"/>
      <c r="I154" s="22"/>
      <c r="J154" s="7"/>
    </row>
    <row r="155" spans="1:10" ht="15" customHeight="1">
      <c r="A155" s="16"/>
      <c r="B155" s="44" t="s">
        <v>16</v>
      </c>
      <c r="C155" s="22"/>
      <c r="D155" s="22"/>
      <c r="E155" s="22"/>
      <c r="F155" s="22"/>
      <c r="G155" s="22"/>
      <c r="H155" s="22"/>
      <c r="I155" s="22"/>
      <c r="J155" s="7"/>
    </row>
    <row r="156" spans="1:10" ht="15" customHeight="1">
      <c r="A156" s="16"/>
      <c r="B156" s="44" t="s">
        <v>15</v>
      </c>
      <c r="C156" s="22"/>
      <c r="D156" s="22"/>
      <c r="E156" s="22"/>
      <c r="F156" s="22"/>
      <c r="G156" s="22"/>
      <c r="H156" s="22"/>
      <c r="I156" s="22"/>
      <c r="J156" s="7"/>
    </row>
    <row r="157" spans="1:10" ht="15" customHeight="1">
      <c r="A157" s="16" t="s">
        <v>14</v>
      </c>
      <c r="B157" s="24" t="s">
        <v>13</v>
      </c>
      <c r="C157" s="22"/>
      <c r="D157" s="22"/>
      <c r="E157" s="22"/>
      <c r="F157" s="22"/>
      <c r="G157" s="22"/>
      <c r="H157" s="22"/>
      <c r="I157" s="22"/>
      <c r="J157" s="7"/>
    </row>
    <row r="158" spans="1:10" ht="15" customHeight="1">
      <c r="A158" s="34"/>
      <c r="B158" s="43" t="s">
        <v>12</v>
      </c>
      <c r="C158" s="42" t="s">
        <v>11</v>
      </c>
      <c r="D158" s="41" t="s">
        <v>10</v>
      </c>
      <c r="E158" s="40" t="s">
        <v>9</v>
      </c>
      <c r="F158" s="40" t="s">
        <v>8</v>
      </c>
      <c r="G158" s="39" t="s">
        <v>7</v>
      </c>
      <c r="H158" s="38" t="s">
        <v>6</v>
      </c>
      <c r="I158" s="37" t="s">
        <v>5</v>
      </c>
      <c r="J158" s="36"/>
    </row>
    <row r="159" spans="1:10" ht="15" customHeight="1">
      <c r="A159" s="34"/>
      <c r="B159" s="30">
        <v>0</v>
      </c>
      <c r="C159" s="29">
        <v>3.0000000000000001E-3</v>
      </c>
      <c r="D159" s="31">
        <v>-58</v>
      </c>
      <c r="E159" s="31">
        <v>-80</v>
      </c>
      <c r="F159" s="27" t="e">
        <f t="shared" ref="F159:F178" si="6">20*LOG10(G159/8)</f>
        <v>#NUM!</v>
      </c>
      <c r="G159" s="63"/>
      <c r="H159" s="30"/>
      <c r="I159" s="78"/>
      <c r="J159" s="7"/>
    </row>
    <row r="160" spans="1:10" ht="15" customHeight="1">
      <c r="A160" s="34"/>
      <c r="B160" s="30">
        <v>1</v>
      </c>
      <c r="C160" s="29">
        <v>4.0000000000000001E-3</v>
      </c>
      <c r="D160" s="31">
        <v>-56</v>
      </c>
      <c r="E160" s="31">
        <v>-73</v>
      </c>
      <c r="F160" s="27" t="e">
        <f t="shared" si="6"/>
        <v>#NUM!</v>
      </c>
      <c r="G160" s="63"/>
      <c r="H160" s="30"/>
      <c r="I160" s="78"/>
      <c r="J160" s="7"/>
    </row>
    <row r="161" spans="1:10" ht="15" customHeight="1">
      <c r="A161" s="34"/>
      <c r="B161" s="30">
        <v>2</v>
      </c>
      <c r="C161" s="29">
        <v>7.0000000000000001E-3</v>
      </c>
      <c r="D161" s="31">
        <v>-54</v>
      </c>
      <c r="E161" s="31">
        <v>-69</v>
      </c>
      <c r="F161" s="27" t="e">
        <f t="shared" si="6"/>
        <v>#NUM!</v>
      </c>
      <c r="G161" s="63"/>
      <c r="H161" s="30"/>
      <c r="I161" s="78"/>
      <c r="J161" s="7"/>
    </row>
    <row r="162" spans="1:10" ht="15" customHeight="1">
      <c r="A162" s="34"/>
      <c r="B162" s="30">
        <v>3</v>
      </c>
      <c r="C162" s="29">
        <v>8.0000000000000002E-3</v>
      </c>
      <c r="D162" s="31">
        <v>-52</v>
      </c>
      <c r="E162" s="31">
        <v>-66</v>
      </c>
      <c r="F162" s="27" t="e">
        <f t="shared" si="6"/>
        <v>#NUM!</v>
      </c>
      <c r="G162" s="63"/>
      <c r="H162" s="30"/>
      <c r="I162" s="78"/>
      <c r="J162" s="7"/>
    </row>
    <row r="163" spans="1:10" ht="15" customHeight="1">
      <c r="A163" s="35"/>
      <c r="B163" s="30">
        <v>4</v>
      </c>
      <c r="C163" s="29">
        <v>1.0999999999999999E-2</v>
      </c>
      <c r="D163" s="31">
        <v>-50</v>
      </c>
      <c r="E163" s="31">
        <v>-64</v>
      </c>
      <c r="F163" s="27" t="e">
        <f t="shared" si="6"/>
        <v>#NUM!</v>
      </c>
      <c r="G163" s="63"/>
      <c r="H163" s="30"/>
      <c r="I163" s="78"/>
      <c r="J163" s="7"/>
    </row>
    <row r="164" spans="1:10" ht="15" customHeight="1">
      <c r="A164" s="34"/>
      <c r="B164" s="30">
        <v>5</v>
      </c>
      <c r="C164" s="29">
        <v>1.2999999999999999E-2</v>
      </c>
      <c r="D164" s="31">
        <v>-48</v>
      </c>
      <c r="E164" s="31">
        <v>-62</v>
      </c>
      <c r="F164" s="27" t="e">
        <f t="shared" si="6"/>
        <v>#NUM!</v>
      </c>
      <c r="G164" s="63"/>
      <c r="H164" s="30"/>
      <c r="I164" s="78"/>
      <c r="J164" s="7"/>
    </row>
    <row r="165" spans="1:10" ht="15" customHeight="1">
      <c r="A165" s="16"/>
      <c r="B165" s="30">
        <v>6</v>
      </c>
      <c r="C165" s="29">
        <v>1.6E-2</v>
      </c>
      <c r="D165" s="31">
        <v>-46</v>
      </c>
      <c r="E165" s="31">
        <v>-60</v>
      </c>
      <c r="F165" s="27" t="e">
        <f t="shared" si="6"/>
        <v>#NUM!</v>
      </c>
      <c r="G165" s="63"/>
      <c r="H165" s="30"/>
      <c r="I165" s="78"/>
      <c r="J165" s="12"/>
    </row>
    <row r="166" spans="1:10" ht="15" customHeight="1">
      <c r="A166" s="8"/>
      <c r="B166" s="30">
        <v>7</v>
      </c>
      <c r="C166" s="29">
        <v>0.02</v>
      </c>
      <c r="D166" s="31">
        <v>-44</v>
      </c>
      <c r="E166" s="31">
        <v>-58</v>
      </c>
      <c r="F166" s="27" t="e">
        <f t="shared" si="6"/>
        <v>#NUM!</v>
      </c>
      <c r="G166" s="63"/>
      <c r="H166" s="30"/>
      <c r="I166" s="78"/>
      <c r="J166" s="12"/>
    </row>
    <row r="167" spans="1:10" ht="15" customHeight="1">
      <c r="A167" s="8"/>
      <c r="B167" s="30">
        <v>8</v>
      </c>
      <c r="C167" s="29">
        <v>2.5999999999999999E-2</v>
      </c>
      <c r="D167" s="31">
        <v>-42</v>
      </c>
      <c r="E167" s="31">
        <v>-56</v>
      </c>
      <c r="F167" s="27" t="e">
        <f t="shared" si="6"/>
        <v>#NUM!</v>
      </c>
      <c r="G167" s="63"/>
      <c r="H167" s="30"/>
      <c r="I167" s="78"/>
      <c r="J167" s="12"/>
    </row>
    <row r="168" spans="1:10" ht="15" customHeight="1">
      <c r="A168" s="16"/>
      <c r="B168" s="30">
        <v>9</v>
      </c>
      <c r="C168" s="29">
        <v>3.2000000000000001E-2</v>
      </c>
      <c r="D168" s="31">
        <v>-40</v>
      </c>
      <c r="E168" s="31">
        <v>-54</v>
      </c>
      <c r="F168" s="27" t="e">
        <f t="shared" si="6"/>
        <v>#NUM!</v>
      </c>
      <c r="G168" s="63"/>
      <c r="H168" s="30"/>
      <c r="I168" s="78"/>
      <c r="J168" s="12"/>
    </row>
    <row r="169" spans="1:10" ht="15" customHeight="1">
      <c r="A169" s="8"/>
      <c r="B169" s="30">
        <v>10</v>
      </c>
      <c r="C169" s="29">
        <v>0.04</v>
      </c>
      <c r="D169" s="31">
        <v>-38</v>
      </c>
      <c r="E169" s="31">
        <v>-52</v>
      </c>
      <c r="F169" s="27" t="e">
        <f t="shared" si="6"/>
        <v>#NUM!</v>
      </c>
      <c r="G169" s="63"/>
      <c r="H169" s="30"/>
      <c r="I169" s="78"/>
      <c r="J169" s="12"/>
    </row>
    <row r="170" spans="1:10" ht="15" customHeight="1">
      <c r="A170" s="8"/>
      <c r="B170" s="30">
        <v>20</v>
      </c>
      <c r="C170" s="29">
        <v>0.32</v>
      </c>
      <c r="D170" s="31">
        <v>-23</v>
      </c>
      <c r="E170" s="31">
        <v>-33</v>
      </c>
      <c r="F170" s="27" t="e">
        <f t="shared" si="6"/>
        <v>#NUM!</v>
      </c>
      <c r="G170" s="63"/>
      <c r="H170" s="30"/>
      <c r="I170" s="78"/>
      <c r="J170" s="12"/>
    </row>
    <row r="171" spans="1:10" ht="15" customHeight="1">
      <c r="A171" s="8"/>
      <c r="B171" s="30">
        <f t="shared" ref="B171:B178" si="7">B170+10</f>
        <v>30</v>
      </c>
      <c r="C171" s="29">
        <v>1.01</v>
      </c>
      <c r="D171" s="31">
        <v>-14</v>
      </c>
      <c r="E171" s="31">
        <v>-22</v>
      </c>
      <c r="F171" s="27" t="e">
        <f t="shared" si="6"/>
        <v>#NUM!</v>
      </c>
      <c r="G171" s="63"/>
      <c r="H171" s="30"/>
      <c r="I171" s="78"/>
      <c r="J171" s="12"/>
    </row>
    <row r="172" spans="1:10" ht="15" customHeight="1">
      <c r="A172" s="8"/>
      <c r="B172" s="30">
        <f t="shared" si="7"/>
        <v>40</v>
      </c>
      <c r="C172" s="29">
        <v>2.02</v>
      </c>
      <c r="D172" s="31">
        <v>-10</v>
      </c>
      <c r="E172" s="31">
        <v>-14</v>
      </c>
      <c r="F172" s="27" t="e">
        <f t="shared" si="6"/>
        <v>#NUM!</v>
      </c>
      <c r="G172" s="63"/>
      <c r="H172" s="30"/>
      <c r="I172" s="78"/>
      <c r="J172" s="12"/>
    </row>
    <row r="173" spans="1:10" ht="15" customHeight="1">
      <c r="A173" s="8"/>
      <c r="B173" s="30">
        <f t="shared" si="7"/>
        <v>50</v>
      </c>
      <c r="C173" s="29">
        <v>2.85</v>
      </c>
      <c r="D173" s="28">
        <v>-7</v>
      </c>
      <c r="E173" s="31">
        <v>-11</v>
      </c>
      <c r="F173" s="27" t="e">
        <f t="shared" si="6"/>
        <v>#NUM!</v>
      </c>
      <c r="G173" s="63"/>
      <c r="H173" s="30"/>
      <c r="I173" s="78"/>
      <c r="J173" s="12"/>
    </row>
    <row r="174" spans="1:10" ht="15" customHeight="1">
      <c r="A174" s="8"/>
      <c r="B174" s="30">
        <f t="shared" si="7"/>
        <v>60</v>
      </c>
      <c r="C174" s="29">
        <v>3.57</v>
      </c>
      <c r="D174" s="28">
        <v>-5</v>
      </c>
      <c r="E174" s="28">
        <v>-9</v>
      </c>
      <c r="F174" s="27" t="e">
        <f t="shared" si="6"/>
        <v>#NUM!</v>
      </c>
      <c r="G174" s="63"/>
      <c r="H174" s="30"/>
      <c r="I174" s="78"/>
      <c r="J174" s="12"/>
    </row>
    <row r="175" spans="1:10" ht="15" customHeight="1">
      <c r="A175" s="16"/>
      <c r="B175" s="30">
        <f t="shared" si="7"/>
        <v>70</v>
      </c>
      <c r="C175" s="29">
        <v>4.5</v>
      </c>
      <c r="D175" s="28">
        <v>-3</v>
      </c>
      <c r="E175" s="28">
        <v>-7</v>
      </c>
      <c r="F175" s="27" t="e">
        <f t="shared" si="6"/>
        <v>#NUM!</v>
      </c>
      <c r="G175" s="63"/>
      <c r="H175" s="30"/>
      <c r="I175" s="78"/>
      <c r="J175" s="12"/>
    </row>
    <row r="176" spans="1:10" ht="15" customHeight="1">
      <c r="A176" s="8"/>
      <c r="B176" s="30">
        <f t="shared" si="7"/>
        <v>80</v>
      </c>
      <c r="C176" s="29">
        <v>5.7</v>
      </c>
      <c r="D176" s="28">
        <v>-1</v>
      </c>
      <c r="E176" s="28">
        <v>-5</v>
      </c>
      <c r="F176" s="27" t="e">
        <f t="shared" si="6"/>
        <v>#NUM!</v>
      </c>
      <c r="G176" s="63"/>
      <c r="H176" s="30"/>
      <c r="I176" s="78"/>
      <c r="J176" s="12"/>
    </row>
    <row r="177" spans="1:10" ht="15" customHeight="1">
      <c r="A177" s="8"/>
      <c r="B177" s="30">
        <f t="shared" si="7"/>
        <v>90</v>
      </c>
      <c r="C177" s="29">
        <v>7.1</v>
      </c>
      <c r="D177" s="28">
        <v>0</v>
      </c>
      <c r="E177" s="28">
        <v>-3</v>
      </c>
      <c r="F177" s="27" t="e">
        <f t="shared" si="6"/>
        <v>#NUM!</v>
      </c>
      <c r="G177" s="63"/>
      <c r="H177" s="30"/>
      <c r="I177" s="78"/>
      <c r="J177" s="12"/>
    </row>
    <row r="178" spans="1:10" ht="15" customHeight="1">
      <c r="A178" s="8"/>
      <c r="B178" s="30">
        <f t="shared" si="7"/>
        <v>100</v>
      </c>
      <c r="C178" s="29">
        <v>8</v>
      </c>
      <c r="D178" s="28">
        <v>0</v>
      </c>
      <c r="E178" s="28">
        <v>0</v>
      </c>
      <c r="F178" s="27" t="e">
        <f t="shared" si="6"/>
        <v>#NUM!</v>
      </c>
      <c r="G178" s="63"/>
      <c r="H178" s="30"/>
      <c r="I178" s="78"/>
      <c r="J178" s="12"/>
    </row>
    <row r="179" spans="1:10" ht="9.9" customHeight="1">
      <c r="A179" s="8"/>
      <c r="B179" s="24"/>
      <c r="C179" s="22"/>
      <c r="D179" s="23"/>
      <c r="E179" s="23"/>
      <c r="F179" s="22"/>
      <c r="G179" s="22"/>
      <c r="H179" s="22"/>
      <c r="I179" s="22"/>
      <c r="J179" s="12"/>
    </row>
    <row r="180" spans="1:10" ht="15" customHeight="1">
      <c r="A180" s="8"/>
      <c r="B180" s="21"/>
      <c r="C180" s="19"/>
      <c r="D180" s="19"/>
      <c r="E180" s="18"/>
      <c r="F180" s="20"/>
      <c r="G180" s="19"/>
      <c r="H180" s="19"/>
      <c r="I180" s="18"/>
      <c r="J180" s="12"/>
    </row>
    <row r="181" spans="1:10" ht="15" customHeight="1">
      <c r="A181" s="8"/>
      <c r="B181" s="17"/>
      <c r="C181" s="14"/>
      <c r="D181" s="14"/>
      <c r="E181" s="13"/>
      <c r="F181" s="15"/>
      <c r="G181" s="14"/>
      <c r="H181" s="14"/>
      <c r="I181" s="13"/>
      <c r="J181" s="12"/>
    </row>
    <row r="182" spans="1:10" ht="15" customHeight="1">
      <c r="A182" s="8"/>
      <c r="B182" s="17"/>
      <c r="C182" s="14"/>
      <c r="D182" s="14"/>
      <c r="E182" s="13"/>
      <c r="F182" s="15"/>
      <c r="G182" s="14"/>
      <c r="H182" s="14"/>
      <c r="I182" s="13"/>
      <c r="J182" s="12"/>
    </row>
    <row r="183" spans="1:10" ht="15" customHeight="1">
      <c r="A183" s="8"/>
      <c r="B183" s="17"/>
      <c r="C183" s="14"/>
      <c r="D183" s="14"/>
      <c r="E183" s="13"/>
      <c r="F183" s="15"/>
      <c r="G183" s="14"/>
      <c r="H183" s="14"/>
      <c r="I183" s="13"/>
      <c r="J183" s="12"/>
    </row>
    <row r="184" spans="1:10" ht="15" customHeight="1">
      <c r="A184" s="8"/>
      <c r="B184" s="17"/>
      <c r="C184" s="14"/>
      <c r="D184" s="14"/>
      <c r="E184" s="13"/>
      <c r="F184" s="15"/>
      <c r="G184" s="14"/>
      <c r="H184" s="14"/>
      <c r="I184" s="13"/>
      <c r="J184" s="12"/>
    </row>
    <row r="185" spans="1:10" ht="15" customHeight="1">
      <c r="A185" s="8"/>
      <c r="B185" s="17"/>
      <c r="C185" s="14"/>
      <c r="D185" s="14"/>
      <c r="E185" s="13"/>
      <c r="F185" s="15"/>
      <c r="G185" s="14"/>
      <c r="H185" s="14"/>
      <c r="I185" s="13"/>
      <c r="J185" s="12"/>
    </row>
    <row r="186" spans="1:10" ht="15" customHeight="1">
      <c r="A186" s="8"/>
      <c r="B186" s="17"/>
      <c r="C186" s="14"/>
      <c r="D186" s="14"/>
      <c r="E186" s="13"/>
      <c r="F186" s="15"/>
      <c r="G186" s="14"/>
      <c r="H186" s="14"/>
      <c r="I186" s="13"/>
      <c r="J186" s="12"/>
    </row>
    <row r="187" spans="1:10" ht="15" customHeight="1">
      <c r="A187" s="8"/>
      <c r="B187" s="17"/>
      <c r="C187" s="14"/>
      <c r="D187" s="14"/>
      <c r="E187" s="13"/>
      <c r="F187" s="15"/>
      <c r="G187" s="14"/>
      <c r="H187" s="14"/>
      <c r="I187" s="13"/>
      <c r="J187" s="12"/>
    </row>
    <row r="188" spans="1:10" ht="15" customHeight="1">
      <c r="A188" s="8"/>
      <c r="B188" s="17"/>
      <c r="C188" s="14"/>
      <c r="D188" s="14"/>
      <c r="E188" s="13"/>
      <c r="F188" s="15"/>
      <c r="G188" s="14"/>
      <c r="H188" s="14"/>
      <c r="I188" s="13"/>
      <c r="J188" s="12"/>
    </row>
    <row r="189" spans="1:10" ht="15" customHeight="1">
      <c r="A189" s="8"/>
      <c r="B189" s="15"/>
      <c r="C189" s="14"/>
      <c r="D189" s="14"/>
      <c r="E189" s="13"/>
      <c r="F189" s="15"/>
      <c r="G189" s="14"/>
      <c r="H189" s="14"/>
      <c r="I189" s="13"/>
      <c r="J189" s="12"/>
    </row>
    <row r="190" spans="1:10" ht="15" customHeight="1">
      <c r="A190" s="16"/>
      <c r="B190" s="15"/>
      <c r="C190" s="14"/>
      <c r="D190" s="14"/>
      <c r="E190" s="13"/>
      <c r="F190" s="15"/>
      <c r="G190" s="14"/>
      <c r="H190" s="14"/>
      <c r="I190" s="13"/>
      <c r="J190" s="12"/>
    </row>
    <row r="191" spans="1:10" ht="15" customHeight="1">
      <c r="A191" s="16"/>
      <c r="B191" s="15"/>
      <c r="C191" s="14"/>
      <c r="D191" s="14"/>
      <c r="E191" s="13"/>
      <c r="F191" s="15"/>
      <c r="G191" s="14"/>
      <c r="H191" s="14"/>
      <c r="I191" s="13"/>
      <c r="J191" s="12"/>
    </row>
    <row r="192" spans="1:10" ht="15" customHeight="1">
      <c r="A192" s="8"/>
      <c r="B192" s="11"/>
      <c r="C192" s="10"/>
      <c r="D192" s="10"/>
      <c r="E192" s="9"/>
      <c r="F192" s="11"/>
      <c r="G192" s="10"/>
      <c r="H192" s="10"/>
      <c r="I192" s="9"/>
      <c r="J192" s="7"/>
    </row>
    <row r="193" spans="1:10" ht="15" customHeight="1">
      <c r="A193" s="8"/>
      <c r="B193" s="75" t="s">
        <v>4</v>
      </c>
      <c r="C193" s="76"/>
      <c r="D193" s="76"/>
      <c r="E193" s="77"/>
      <c r="F193" s="75" t="s">
        <v>3</v>
      </c>
      <c r="G193" s="76"/>
      <c r="H193" s="76"/>
      <c r="I193" s="77"/>
      <c r="J193" s="7"/>
    </row>
    <row r="194" spans="1:10" ht="15" customHeight="1" thickBot="1">
      <c r="A194" s="6"/>
      <c r="B194" s="5"/>
      <c r="C194" s="5"/>
      <c r="D194" s="5"/>
      <c r="E194" s="5"/>
      <c r="F194" s="5"/>
      <c r="G194" s="5"/>
      <c r="H194" s="5"/>
      <c r="I194" s="5"/>
      <c r="J194" s="4"/>
    </row>
    <row r="195" spans="1:10" ht="20.100000000000001" customHeight="1">
      <c r="A195" s="2" t="s">
        <v>2</v>
      </c>
      <c r="B195" s="3"/>
      <c r="C195" s="2"/>
      <c r="D195" s="2"/>
      <c r="E195" s="2" t="s">
        <v>1</v>
      </c>
      <c r="F195" s="3"/>
      <c r="G195" s="2"/>
      <c r="H195" s="2" t="s">
        <v>0</v>
      </c>
      <c r="I195" s="3"/>
      <c r="J195" s="2"/>
    </row>
    <row r="196" spans="1:10" ht="32.1" customHeight="1" thickBot="1">
      <c r="A196" s="73" t="s">
        <v>31</v>
      </c>
      <c r="B196" s="73"/>
      <c r="C196" s="73"/>
      <c r="D196" s="73"/>
      <c r="E196" s="73"/>
      <c r="F196" s="73"/>
      <c r="G196" s="73"/>
      <c r="H196" s="73"/>
      <c r="I196" s="73"/>
      <c r="J196" s="73"/>
    </row>
    <row r="197" spans="1:10" ht="20.100000000000001" customHeight="1">
      <c r="A197" s="61" t="s">
        <v>30</v>
      </c>
      <c r="B197" s="60"/>
      <c r="C197" s="60"/>
      <c r="D197" s="60"/>
      <c r="E197" s="59" t="s">
        <v>33</v>
      </c>
      <c r="F197" s="56"/>
      <c r="G197" s="58"/>
      <c r="H197" s="57" t="s">
        <v>28</v>
      </c>
      <c r="I197" s="56"/>
      <c r="J197" s="55"/>
    </row>
    <row r="198" spans="1:10" ht="20.100000000000001" customHeight="1" thickBot="1">
      <c r="A198" s="54" t="s">
        <v>27</v>
      </c>
      <c r="B198" s="53"/>
      <c r="C198" s="53"/>
      <c r="D198" s="53"/>
      <c r="E198" s="52" t="s">
        <v>26</v>
      </c>
      <c r="F198" s="49"/>
      <c r="G198" s="51"/>
      <c r="H198" s="50" t="s">
        <v>25</v>
      </c>
      <c r="I198" s="49"/>
      <c r="J198" s="48"/>
    </row>
    <row r="199" spans="1:10" ht="15" customHeight="1">
      <c r="A199" s="16" t="s">
        <v>24</v>
      </c>
      <c r="B199" s="47" t="s">
        <v>23</v>
      </c>
      <c r="C199" s="45"/>
      <c r="D199" s="45"/>
      <c r="E199" s="45"/>
      <c r="F199" s="45"/>
      <c r="G199" s="45"/>
      <c r="H199" s="45"/>
      <c r="I199" s="45"/>
      <c r="J199" s="7"/>
    </row>
    <row r="200" spans="1:10" ht="15" customHeight="1">
      <c r="A200" s="8"/>
      <c r="B200" s="46" t="s">
        <v>22</v>
      </c>
      <c r="C200" s="45"/>
      <c r="D200" s="45"/>
      <c r="E200" s="45"/>
      <c r="F200" s="45"/>
      <c r="G200" s="45"/>
      <c r="H200" s="45"/>
      <c r="I200" s="45"/>
      <c r="J200" s="7"/>
    </row>
    <row r="201" spans="1:10" ht="15" customHeight="1">
      <c r="A201" s="16" t="s">
        <v>21</v>
      </c>
      <c r="B201" s="22" t="s">
        <v>20</v>
      </c>
      <c r="C201" s="45"/>
      <c r="D201" s="45"/>
      <c r="E201" s="45"/>
      <c r="F201" s="45"/>
      <c r="G201" s="45"/>
      <c r="H201" s="45"/>
      <c r="I201" s="45"/>
      <c r="J201" s="7"/>
    </row>
    <row r="202" spans="1:10" ht="15" customHeight="1">
      <c r="A202" s="16" t="s">
        <v>19</v>
      </c>
      <c r="B202" s="22" t="s">
        <v>18</v>
      </c>
      <c r="C202" s="22"/>
      <c r="D202" s="22"/>
      <c r="E202" s="22"/>
      <c r="F202" s="22"/>
      <c r="G202" s="22"/>
      <c r="H202" s="22"/>
      <c r="I202" s="22"/>
      <c r="J202" s="7"/>
    </row>
    <row r="203" spans="1:10" ht="15" customHeight="1">
      <c r="A203" s="16"/>
      <c r="B203" s="44" t="s">
        <v>17</v>
      </c>
      <c r="C203" s="22"/>
      <c r="D203" s="22"/>
      <c r="E203" s="22"/>
      <c r="F203" s="22"/>
      <c r="G203" s="22"/>
      <c r="H203" s="22"/>
      <c r="I203" s="22"/>
      <c r="J203" s="7"/>
    </row>
    <row r="204" spans="1:10" ht="15" customHeight="1">
      <c r="A204" s="16"/>
      <c r="B204" s="44" t="s">
        <v>16</v>
      </c>
      <c r="C204" s="22"/>
      <c r="D204" s="22"/>
      <c r="E204" s="22"/>
      <c r="F204" s="22"/>
      <c r="G204" s="22"/>
      <c r="H204" s="22"/>
      <c r="I204" s="22"/>
      <c r="J204" s="7"/>
    </row>
    <row r="205" spans="1:10" ht="15" customHeight="1">
      <c r="A205" s="16"/>
      <c r="B205" s="44" t="s">
        <v>15</v>
      </c>
      <c r="C205" s="22"/>
      <c r="D205" s="22"/>
      <c r="E205" s="22"/>
      <c r="F205" s="22"/>
      <c r="G205" s="22"/>
      <c r="H205" s="22"/>
      <c r="I205" s="22"/>
      <c r="J205" s="7"/>
    </row>
    <row r="206" spans="1:10" ht="15" customHeight="1">
      <c r="A206" s="16" t="s">
        <v>14</v>
      </c>
      <c r="B206" s="24" t="s">
        <v>13</v>
      </c>
      <c r="C206" s="22"/>
      <c r="D206" s="22"/>
      <c r="E206" s="22"/>
      <c r="F206" s="22"/>
      <c r="G206" s="22"/>
      <c r="H206" s="22"/>
      <c r="I206" s="22"/>
      <c r="J206" s="7"/>
    </row>
    <row r="207" spans="1:10" ht="15" customHeight="1">
      <c r="A207" s="34"/>
      <c r="B207" s="43" t="s">
        <v>12</v>
      </c>
      <c r="C207" s="42" t="s">
        <v>11</v>
      </c>
      <c r="D207" s="41" t="s">
        <v>10</v>
      </c>
      <c r="E207" s="40" t="s">
        <v>9</v>
      </c>
      <c r="F207" s="40" t="s">
        <v>8</v>
      </c>
      <c r="G207" s="39" t="s">
        <v>7</v>
      </c>
      <c r="H207" s="38" t="s">
        <v>6</v>
      </c>
      <c r="I207" s="37" t="s">
        <v>5</v>
      </c>
      <c r="J207" s="36"/>
    </row>
    <row r="208" spans="1:10" ht="15" customHeight="1">
      <c r="A208" s="34"/>
      <c r="B208" s="30">
        <v>0</v>
      </c>
      <c r="C208" s="29">
        <v>3.0000000000000001E-3</v>
      </c>
      <c r="D208" s="31">
        <v>-58</v>
      </c>
      <c r="E208" s="31">
        <v>-80</v>
      </c>
      <c r="F208" s="27" t="e">
        <f t="shared" ref="F208:F227" si="8">20*LOG10(G208/8)</f>
        <v>#NUM!</v>
      </c>
      <c r="G208" s="62"/>
      <c r="H208" s="25"/>
      <c r="I208" s="74"/>
      <c r="J208" s="7"/>
    </row>
    <row r="209" spans="1:10" ht="15" customHeight="1">
      <c r="A209" s="34"/>
      <c r="B209" s="30">
        <v>1</v>
      </c>
      <c r="C209" s="29">
        <v>4.0000000000000001E-3</v>
      </c>
      <c r="D209" s="31">
        <v>-56</v>
      </c>
      <c r="E209" s="31">
        <v>-73</v>
      </c>
      <c r="F209" s="27" t="e">
        <f t="shared" si="8"/>
        <v>#NUM!</v>
      </c>
      <c r="G209" s="62"/>
      <c r="H209" s="25"/>
      <c r="I209" s="74"/>
      <c r="J209" s="7"/>
    </row>
    <row r="210" spans="1:10" ht="15" customHeight="1">
      <c r="A210" s="34"/>
      <c r="B210" s="30">
        <v>2</v>
      </c>
      <c r="C210" s="29">
        <v>7.0000000000000001E-3</v>
      </c>
      <c r="D210" s="31">
        <v>-54</v>
      </c>
      <c r="E210" s="31">
        <v>-69</v>
      </c>
      <c r="F210" s="27" t="e">
        <f t="shared" si="8"/>
        <v>#NUM!</v>
      </c>
      <c r="G210" s="62"/>
      <c r="H210" s="25"/>
      <c r="I210" s="74"/>
      <c r="J210" s="7"/>
    </row>
    <row r="211" spans="1:10" ht="15" customHeight="1">
      <c r="A211" s="34"/>
      <c r="B211" s="30">
        <v>3</v>
      </c>
      <c r="C211" s="29">
        <v>8.0000000000000002E-3</v>
      </c>
      <c r="D211" s="31">
        <v>-52</v>
      </c>
      <c r="E211" s="31">
        <v>-66</v>
      </c>
      <c r="F211" s="27" t="e">
        <f t="shared" si="8"/>
        <v>#NUM!</v>
      </c>
      <c r="G211" s="62"/>
      <c r="H211" s="25"/>
      <c r="I211" s="74"/>
      <c r="J211" s="7"/>
    </row>
    <row r="212" spans="1:10" ht="15" customHeight="1">
      <c r="A212" s="35"/>
      <c r="B212" s="30">
        <v>4</v>
      </c>
      <c r="C212" s="29">
        <v>1.0999999999999999E-2</v>
      </c>
      <c r="D212" s="31">
        <v>-50</v>
      </c>
      <c r="E212" s="31">
        <v>-64</v>
      </c>
      <c r="F212" s="27" t="e">
        <f t="shared" si="8"/>
        <v>#NUM!</v>
      </c>
      <c r="G212" s="62"/>
      <c r="H212" s="25"/>
      <c r="I212" s="74"/>
      <c r="J212" s="7"/>
    </row>
    <row r="213" spans="1:10" ht="15" customHeight="1">
      <c r="A213" s="34"/>
      <c r="B213" s="30">
        <v>5</v>
      </c>
      <c r="C213" s="29">
        <v>1.2999999999999999E-2</v>
      </c>
      <c r="D213" s="31">
        <v>-48</v>
      </c>
      <c r="E213" s="31">
        <v>-62</v>
      </c>
      <c r="F213" s="27" t="e">
        <f t="shared" si="8"/>
        <v>#NUM!</v>
      </c>
      <c r="G213" s="62"/>
      <c r="H213" s="25"/>
      <c r="I213" s="74"/>
      <c r="J213" s="7"/>
    </row>
    <row r="214" spans="1:10" ht="15" customHeight="1">
      <c r="A214" s="16"/>
      <c r="B214" s="30">
        <v>6</v>
      </c>
      <c r="C214" s="29">
        <v>1.6E-2</v>
      </c>
      <c r="D214" s="31">
        <v>-46</v>
      </c>
      <c r="E214" s="31">
        <v>-60</v>
      </c>
      <c r="F214" s="27" t="e">
        <f t="shared" si="8"/>
        <v>#NUM!</v>
      </c>
      <c r="G214" s="62"/>
      <c r="H214" s="25"/>
      <c r="I214" s="74"/>
      <c r="J214" s="12"/>
    </row>
    <row r="215" spans="1:10" ht="15" customHeight="1">
      <c r="A215" s="8"/>
      <c r="B215" s="30">
        <v>7</v>
      </c>
      <c r="C215" s="29">
        <v>0.02</v>
      </c>
      <c r="D215" s="31">
        <v>-44</v>
      </c>
      <c r="E215" s="31">
        <v>-58</v>
      </c>
      <c r="F215" s="27" t="e">
        <f t="shared" si="8"/>
        <v>#NUM!</v>
      </c>
      <c r="G215" s="62"/>
      <c r="H215" s="25"/>
      <c r="I215" s="74"/>
      <c r="J215" s="12"/>
    </row>
    <row r="216" spans="1:10" ht="15" customHeight="1">
      <c r="A216" s="8"/>
      <c r="B216" s="30">
        <v>8</v>
      </c>
      <c r="C216" s="29">
        <v>2.5999999999999999E-2</v>
      </c>
      <c r="D216" s="31">
        <v>-42</v>
      </c>
      <c r="E216" s="31">
        <v>-56</v>
      </c>
      <c r="F216" s="27" t="e">
        <f t="shared" si="8"/>
        <v>#NUM!</v>
      </c>
      <c r="G216" s="33"/>
      <c r="H216" s="25"/>
      <c r="I216" s="74"/>
      <c r="J216" s="12"/>
    </row>
    <row r="217" spans="1:10" ht="15" customHeight="1">
      <c r="A217" s="16"/>
      <c r="B217" s="30">
        <v>9</v>
      </c>
      <c r="C217" s="29">
        <v>3.2000000000000001E-2</v>
      </c>
      <c r="D217" s="31">
        <v>-40</v>
      </c>
      <c r="E217" s="31">
        <v>-54</v>
      </c>
      <c r="F217" s="27" t="e">
        <f t="shared" si="8"/>
        <v>#NUM!</v>
      </c>
      <c r="G217" s="33"/>
      <c r="H217" s="25"/>
      <c r="I217" s="74"/>
      <c r="J217" s="12"/>
    </row>
    <row r="218" spans="1:10" ht="15" customHeight="1">
      <c r="A218" s="8"/>
      <c r="B218" s="30">
        <v>10</v>
      </c>
      <c r="C218" s="29">
        <v>0.04</v>
      </c>
      <c r="D218" s="31">
        <v>-38</v>
      </c>
      <c r="E218" s="31">
        <v>-52</v>
      </c>
      <c r="F218" s="27" t="e">
        <f t="shared" si="8"/>
        <v>#NUM!</v>
      </c>
      <c r="G218" s="33"/>
      <c r="H218" s="25"/>
      <c r="I218" s="74"/>
      <c r="J218" s="12"/>
    </row>
    <row r="219" spans="1:10" ht="15" customHeight="1">
      <c r="A219" s="8"/>
      <c r="B219" s="30">
        <v>20</v>
      </c>
      <c r="C219" s="29">
        <v>0.32</v>
      </c>
      <c r="D219" s="31">
        <v>-23</v>
      </c>
      <c r="E219" s="31">
        <v>-33</v>
      </c>
      <c r="F219" s="27" t="e">
        <f t="shared" si="8"/>
        <v>#NUM!</v>
      </c>
      <c r="G219" s="33"/>
      <c r="H219" s="25"/>
      <c r="I219" s="74"/>
      <c r="J219" s="12"/>
    </row>
    <row r="220" spans="1:10" ht="15" customHeight="1">
      <c r="A220" s="8"/>
      <c r="B220" s="30">
        <f t="shared" ref="B220:B227" si="9">B219+10</f>
        <v>30</v>
      </c>
      <c r="C220" s="29">
        <v>1.01</v>
      </c>
      <c r="D220" s="31">
        <v>-14</v>
      </c>
      <c r="E220" s="31">
        <v>-22</v>
      </c>
      <c r="F220" s="27" t="e">
        <f t="shared" si="8"/>
        <v>#NUM!</v>
      </c>
      <c r="G220" s="26"/>
      <c r="H220" s="25"/>
      <c r="I220" s="74"/>
      <c r="J220" s="12"/>
    </row>
    <row r="221" spans="1:10" ht="15" customHeight="1">
      <c r="A221" s="8"/>
      <c r="B221" s="30">
        <f t="shared" si="9"/>
        <v>40</v>
      </c>
      <c r="C221" s="29">
        <v>2.02</v>
      </c>
      <c r="D221" s="31">
        <v>-10</v>
      </c>
      <c r="E221" s="31">
        <v>-14</v>
      </c>
      <c r="F221" s="27" t="e">
        <f t="shared" si="8"/>
        <v>#NUM!</v>
      </c>
      <c r="G221" s="26"/>
      <c r="H221" s="25"/>
      <c r="I221" s="74"/>
      <c r="J221" s="12"/>
    </row>
    <row r="222" spans="1:10" ht="15" customHeight="1">
      <c r="A222" s="8"/>
      <c r="B222" s="30">
        <f t="shared" si="9"/>
        <v>50</v>
      </c>
      <c r="C222" s="29">
        <v>2.85</v>
      </c>
      <c r="D222" s="28">
        <v>-7</v>
      </c>
      <c r="E222" s="31">
        <v>-11</v>
      </c>
      <c r="F222" s="27" t="e">
        <f t="shared" si="8"/>
        <v>#NUM!</v>
      </c>
      <c r="G222" s="26"/>
      <c r="H222" s="25"/>
      <c r="I222" s="74"/>
      <c r="J222" s="12"/>
    </row>
    <row r="223" spans="1:10" ht="15" customHeight="1">
      <c r="A223" s="8"/>
      <c r="B223" s="30">
        <f t="shared" si="9"/>
        <v>60</v>
      </c>
      <c r="C223" s="29">
        <v>3.57</v>
      </c>
      <c r="D223" s="28">
        <v>-5</v>
      </c>
      <c r="E223" s="28">
        <v>-9</v>
      </c>
      <c r="F223" s="27" t="e">
        <f t="shared" si="8"/>
        <v>#NUM!</v>
      </c>
      <c r="G223" s="26"/>
      <c r="H223" s="25"/>
      <c r="I223" s="74"/>
      <c r="J223" s="12"/>
    </row>
    <row r="224" spans="1:10" ht="15" customHeight="1">
      <c r="A224" s="16"/>
      <c r="B224" s="30">
        <f t="shared" si="9"/>
        <v>70</v>
      </c>
      <c r="C224" s="29">
        <v>4.5</v>
      </c>
      <c r="D224" s="28">
        <v>-3</v>
      </c>
      <c r="E224" s="28">
        <v>-7</v>
      </c>
      <c r="F224" s="27" t="e">
        <f t="shared" si="8"/>
        <v>#NUM!</v>
      </c>
      <c r="G224" s="26"/>
      <c r="H224" s="25"/>
      <c r="I224" s="74"/>
      <c r="J224" s="12"/>
    </row>
    <row r="225" spans="1:10" ht="15" customHeight="1">
      <c r="A225" s="8"/>
      <c r="B225" s="30">
        <f t="shared" si="9"/>
        <v>80</v>
      </c>
      <c r="C225" s="29">
        <v>5.7</v>
      </c>
      <c r="D225" s="28">
        <v>-1</v>
      </c>
      <c r="E225" s="28">
        <v>-5</v>
      </c>
      <c r="F225" s="27" t="e">
        <f t="shared" si="8"/>
        <v>#NUM!</v>
      </c>
      <c r="G225" s="26"/>
      <c r="H225" s="25"/>
      <c r="I225" s="74"/>
      <c r="J225" s="12"/>
    </row>
    <row r="226" spans="1:10" ht="15" customHeight="1">
      <c r="A226" s="8"/>
      <c r="B226" s="30">
        <f t="shared" si="9"/>
        <v>90</v>
      </c>
      <c r="C226" s="29">
        <v>7.1</v>
      </c>
      <c r="D226" s="28">
        <v>0</v>
      </c>
      <c r="E226" s="28">
        <v>-3</v>
      </c>
      <c r="F226" s="27" t="e">
        <f t="shared" si="8"/>
        <v>#NUM!</v>
      </c>
      <c r="G226" s="26"/>
      <c r="H226" s="25"/>
      <c r="I226" s="74"/>
      <c r="J226" s="12"/>
    </row>
    <row r="227" spans="1:10" ht="15" customHeight="1">
      <c r="A227" s="8"/>
      <c r="B227" s="30">
        <f t="shared" si="9"/>
        <v>100</v>
      </c>
      <c r="C227" s="29">
        <v>8</v>
      </c>
      <c r="D227" s="28">
        <v>0</v>
      </c>
      <c r="E227" s="28">
        <v>0</v>
      </c>
      <c r="F227" s="27" t="e">
        <f t="shared" si="8"/>
        <v>#NUM!</v>
      </c>
      <c r="G227" s="26"/>
      <c r="H227" s="25"/>
      <c r="I227" s="74"/>
      <c r="J227" s="12"/>
    </row>
    <row r="228" spans="1:10" ht="9.9" customHeight="1">
      <c r="A228" s="8"/>
      <c r="B228" s="24"/>
      <c r="C228" s="22"/>
      <c r="D228" s="23"/>
      <c r="E228" s="23"/>
      <c r="F228" s="22"/>
      <c r="G228" s="22"/>
      <c r="H228" s="22"/>
      <c r="I228" s="22"/>
      <c r="J228" s="12"/>
    </row>
    <row r="229" spans="1:10" ht="15" customHeight="1">
      <c r="A229" s="8"/>
      <c r="B229" s="21"/>
      <c r="C229" s="19"/>
      <c r="D229" s="19"/>
      <c r="E229" s="18"/>
      <c r="F229" s="20"/>
      <c r="G229" s="19"/>
      <c r="H229" s="19"/>
      <c r="I229" s="18"/>
      <c r="J229" s="12"/>
    </row>
    <row r="230" spans="1:10" ht="15" customHeight="1">
      <c r="A230" s="8"/>
      <c r="B230" s="17"/>
      <c r="C230" s="14"/>
      <c r="D230" s="14"/>
      <c r="E230" s="13"/>
      <c r="F230" s="15"/>
      <c r="G230" s="14"/>
      <c r="H230" s="14"/>
      <c r="I230" s="13"/>
      <c r="J230" s="12"/>
    </row>
    <row r="231" spans="1:10" ht="15" customHeight="1">
      <c r="A231" s="8"/>
      <c r="B231" s="17"/>
      <c r="C231" s="14"/>
      <c r="D231" s="14"/>
      <c r="E231" s="13"/>
      <c r="F231" s="15"/>
      <c r="G231" s="14"/>
      <c r="H231" s="14"/>
      <c r="I231" s="13"/>
      <c r="J231" s="12"/>
    </row>
    <row r="232" spans="1:10" ht="15" customHeight="1">
      <c r="A232" s="8"/>
      <c r="B232" s="17"/>
      <c r="C232" s="14"/>
      <c r="D232" s="14"/>
      <c r="E232" s="13"/>
      <c r="F232" s="15"/>
      <c r="G232" s="14"/>
      <c r="H232" s="14"/>
      <c r="I232" s="13"/>
      <c r="J232" s="12"/>
    </row>
    <row r="233" spans="1:10" ht="15" customHeight="1">
      <c r="A233" s="8"/>
      <c r="B233" s="17"/>
      <c r="C233" s="14"/>
      <c r="D233" s="14"/>
      <c r="E233" s="13"/>
      <c r="F233" s="15"/>
      <c r="G233" s="14"/>
      <c r="H233" s="14"/>
      <c r="I233" s="13"/>
      <c r="J233" s="12"/>
    </row>
    <row r="234" spans="1:10" ht="15" customHeight="1">
      <c r="A234" s="8"/>
      <c r="B234" s="17"/>
      <c r="C234" s="14"/>
      <c r="D234" s="14"/>
      <c r="E234" s="13"/>
      <c r="F234" s="15"/>
      <c r="G234" s="14"/>
      <c r="H234" s="14"/>
      <c r="I234" s="13"/>
      <c r="J234" s="12"/>
    </row>
    <row r="235" spans="1:10" ht="15" customHeight="1">
      <c r="A235" s="8"/>
      <c r="B235" s="17"/>
      <c r="C235" s="14"/>
      <c r="D235" s="14"/>
      <c r="E235" s="13"/>
      <c r="F235" s="15"/>
      <c r="G235" s="14"/>
      <c r="H235" s="14"/>
      <c r="I235" s="13"/>
      <c r="J235" s="12"/>
    </row>
    <row r="236" spans="1:10" ht="15" customHeight="1">
      <c r="A236" s="8"/>
      <c r="B236" s="17"/>
      <c r="C236" s="14"/>
      <c r="D236" s="14"/>
      <c r="E236" s="13"/>
      <c r="F236" s="15"/>
      <c r="G236" s="14"/>
      <c r="H236" s="14"/>
      <c r="I236" s="13"/>
      <c r="J236" s="12"/>
    </row>
    <row r="237" spans="1:10" ht="15" customHeight="1">
      <c r="A237" s="8"/>
      <c r="B237" s="17"/>
      <c r="C237" s="14"/>
      <c r="D237" s="14"/>
      <c r="E237" s="13"/>
      <c r="F237" s="15"/>
      <c r="G237" s="14"/>
      <c r="H237" s="14"/>
      <c r="I237" s="13"/>
      <c r="J237" s="12"/>
    </row>
    <row r="238" spans="1:10" ht="15" customHeight="1">
      <c r="A238" s="8"/>
      <c r="B238" s="15"/>
      <c r="C238" s="14"/>
      <c r="D238" s="14"/>
      <c r="E238" s="13"/>
      <c r="F238" s="15"/>
      <c r="G238" s="14"/>
      <c r="H238" s="14"/>
      <c r="I238" s="13"/>
      <c r="J238" s="12"/>
    </row>
    <row r="239" spans="1:10" ht="15" customHeight="1">
      <c r="A239" s="16"/>
      <c r="B239" s="15"/>
      <c r="C239" s="14"/>
      <c r="D239" s="14"/>
      <c r="E239" s="13"/>
      <c r="F239" s="15"/>
      <c r="G239" s="14"/>
      <c r="H239" s="14"/>
      <c r="I239" s="13"/>
      <c r="J239" s="12"/>
    </row>
    <row r="240" spans="1:10" ht="15" customHeight="1">
      <c r="A240" s="16"/>
      <c r="B240" s="15"/>
      <c r="C240" s="14"/>
      <c r="D240" s="14"/>
      <c r="E240" s="13"/>
      <c r="F240" s="15"/>
      <c r="G240" s="14"/>
      <c r="H240" s="14"/>
      <c r="I240" s="13"/>
      <c r="J240" s="12"/>
    </row>
    <row r="241" spans="1:10" ht="15" customHeight="1">
      <c r="A241" s="8"/>
      <c r="B241" s="11"/>
      <c r="C241" s="10"/>
      <c r="D241" s="10"/>
      <c r="E241" s="9"/>
      <c r="F241" s="11"/>
      <c r="G241" s="10"/>
      <c r="H241" s="10"/>
      <c r="I241" s="9"/>
      <c r="J241" s="7"/>
    </row>
    <row r="242" spans="1:10" ht="15" customHeight="1">
      <c r="A242" s="8"/>
      <c r="B242" s="75" t="s">
        <v>4</v>
      </c>
      <c r="C242" s="76"/>
      <c r="D242" s="76"/>
      <c r="E242" s="77"/>
      <c r="F242" s="75" t="s">
        <v>3</v>
      </c>
      <c r="G242" s="76"/>
      <c r="H242" s="76"/>
      <c r="I242" s="77"/>
      <c r="J242" s="7"/>
    </row>
    <row r="243" spans="1:10" ht="15" customHeight="1" thickBot="1">
      <c r="A243" s="6"/>
      <c r="B243" s="5"/>
      <c r="C243" s="5"/>
      <c r="D243" s="5"/>
      <c r="E243" s="5"/>
      <c r="F243" s="5"/>
      <c r="G243" s="5"/>
      <c r="H243" s="5"/>
      <c r="I243" s="5"/>
      <c r="J243" s="4"/>
    </row>
    <row r="244" spans="1:10" ht="20.100000000000001" customHeight="1">
      <c r="A244" s="2" t="s">
        <v>2</v>
      </c>
      <c r="B244" s="3"/>
      <c r="C244" s="2"/>
      <c r="D244" s="2"/>
      <c r="E244" s="2" t="s">
        <v>1</v>
      </c>
      <c r="F244" s="3"/>
      <c r="G244" s="2"/>
      <c r="H244" s="2" t="s">
        <v>0</v>
      </c>
      <c r="I244" s="3"/>
      <c r="J244" s="2"/>
    </row>
    <row r="245" spans="1:10" ht="32.1" customHeight="1" thickBot="1">
      <c r="A245" s="73" t="s">
        <v>31</v>
      </c>
      <c r="B245" s="73"/>
      <c r="C245" s="73"/>
      <c r="D245" s="73"/>
      <c r="E245" s="73"/>
      <c r="F245" s="73"/>
      <c r="G245" s="73"/>
      <c r="H245" s="73"/>
      <c r="I245" s="73"/>
      <c r="J245" s="73"/>
    </row>
    <row r="246" spans="1:10" ht="20.100000000000001" customHeight="1">
      <c r="A246" s="61" t="s">
        <v>30</v>
      </c>
      <c r="B246" s="60"/>
      <c r="C246" s="60"/>
      <c r="D246" s="60"/>
      <c r="E246" s="59" t="s">
        <v>32</v>
      </c>
      <c r="F246" s="56"/>
      <c r="G246" s="58"/>
      <c r="H246" s="57" t="s">
        <v>28</v>
      </c>
      <c r="I246" s="56"/>
      <c r="J246" s="55"/>
    </row>
    <row r="247" spans="1:10" ht="15" customHeight="1" thickBot="1">
      <c r="A247" s="54" t="s">
        <v>27</v>
      </c>
      <c r="B247" s="53"/>
      <c r="C247" s="53"/>
      <c r="D247" s="53"/>
      <c r="E247" s="52" t="s">
        <v>26</v>
      </c>
      <c r="F247" s="49"/>
      <c r="G247" s="51"/>
      <c r="H247" s="50" t="s">
        <v>25</v>
      </c>
      <c r="I247" s="49"/>
      <c r="J247" s="48"/>
    </row>
    <row r="248" spans="1:10" ht="15" customHeight="1">
      <c r="A248" s="16" t="s">
        <v>24</v>
      </c>
      <c r="B248" s="47" t="s">
        <v>23</v>
      </c>
      <c r="C248" s="45"/>
      <c r="D248" s="45"/>
      <c r="E248" s="45"/>
      <c r="F248" s="45"/>
      <c r="G248" s="45"/>
      <c r="H248" s="45"/>
      <c r="I248" s="45"/>
      <c r="J248" s="7"/>
    </row>
    <row r="249" spans="1:10" ht="15" customHeight="1">
      <c r="A249" s="8"/>
      <c r="B249" s="46" t="s">
        <v>22</v>
      </c>
      <c r="C249" s="45"/>
      <c r="D249" s="45"/>
      <c r="E249" s="45"/>
      <c r="F249" s="45"/>
      <c r="G249" s="45"/>
      <c r="H249" s="45"/>
      <c r="I249" s="45"/>
      <c r="J249" s="7"/>
    </row>
    <row r="250" spans="1:10" ht="15" customHeight="1">
      <c r="A250" s="16" t="s">
        <v>21</v>
      </c>
      <c r="B250" s="22" t="s">
        <v>20</v>
      </c>
      <c r="C250" s="45"/>
      <c r="D250" s="45"/>
      <c r="E250" s="45"/>
      <c r="F250" s="45"/>
      <c r="G250" s="45"/>
      <c r="H250" s="45"/>
      <c r="I250" s="45"/>
      <c r="J250" s="7"/>
    </row>
    <row r="251" spans="1:10" ht="15" customHeight="1">
      <c r="A251" s="16" t="s">
        <v>19</v>
      </c>
      <c r="B251" s="22" t="s">
        <v>18</v>
      </c>
      <c r="C251" s="22"/>
      <c r="D251" s="22"/>
      <c r="E251" s="22"/>
      <c r="F251" s="22"/>
      <c r="G251" s="22"/>
      <c r="H251" s="22"/>
      <c r="I251" s="22"/>
      <c r="J251" s="7"/>
    </row>
    <row r="252" spans="1:10" ht="15" customHeight="1">
      <c r="A252" s="16"/>
      <c r="B252" s="44" t="s">
        <v>17</v>
      </c>
      <c r="C252" s="22"/>
      <c r="D252" s="22"/>
      <c r="E252" s="22"/>
      <c r="F252" s="22"/>
      <c r="G252" s="22"/>
      <c r="H252" s="22"/>
      <c r="I252" s="22"/>
      <c r="J252" s="7"/>
    </row>
    <row r="253" spans="1:10" ht="15" customHeight="1">
      <c r="A253" s="16"/>
      <c r="B253" s="44" t="s">
        <v>16</v>
      </c>
      <c r="C253" s="22"/>
      <c r="D253" s="22"/>
      <c r="E253" s="22"/>
      <c r="F253" s="22"/>
      <c r="G253" s="22"/>
      <c r="H253" s="22"/>
      <c r="I253" s="22"/>
      <c r="J253" s="7"/>
    </row>
    <row r="254" spans="1:10" ht="15" customHeight="1">
      <c r="A254" s="16"/>
      <c r="B254" s="44" t="s">
        <v>15</v>
      </c>
      <c r="C254" s="22"/>
      <c r="D254" s="22"/>
      <c r="E254" s="22"/>
      <c r="F254" s="22"/>
      <c r="G254" s="22"/>
      <c r="H254" s="22"/>
      <c r="I254" s="22"/>
      <c r="J254" s="7"/>
    </row>
    <row r="255" spans="1:10" ht="15" customHeight="1">
      <c r="A255" s="16" t="s">
        <v>14</v>
      </c>
      <c r="B255" s="24" t="s">
        <v>13</v>
      </c>
      <c r="C255" s="22"/>
      <c r="D255" s="22"/>
      <c r="E255" s="22"/>
      <c r="F255" s="22"/>
      <c r="G255" s="22"/>
      <c r="H255" s="22"/>
      <c r="I255" s="22"/>
      <c r="J255" s="7"/>
    </row>
    <row r="256" spans="1:10" ht="15" customHeight="1">
      <c r="A256" s="34"/>
      <c r="B256" s="43" t="s">
        <v>12</v>
      </c>
      <c r="C256" s="42" t="s">
        <v>11</v>
      </c>
      <c r="D256" s="41" t="s">
        <v>10</v>
      </c>
      <c r="E256" s="40" t="s">
        <v>9</v>
      </c>
      <c r="F256" s="40" t="s">
        <v>8</v>
      </c>
      <c r="G256" s="39" t="s">
        <v>7</v>
      </c>
      <c r="H256" s="38" t="s">
        <v>6</v>
      </c>
      <c r="I256" s="37" t="s">
        <v>5</v>
      </c>
      <c r="J256" s="36"/>
    </row>
    <row r="257" spans="1:10" ht="15" customHeight="1">
      <c r="A257" s="34"/>
      <c r="B257" s="30">
        <v>0</v>
      </c>
      <c r="C257" s="29">
        <v>3.0000000000000001E-3</v>
      </c>
      <c r="D257" s="31">
        <v>-58</v>
      </c>
      <c r="E257" s="31">
        <v>-80</v>
      </c>
      <c r="F257" s="27" t="e">
        <f t="shared" ref="F257:F276" si="10">20*LOG10(G257/8)</f>
        <v>#NUM!</v>
      </c>
      <c r="G257" s="33"/>
      <c r="H257" s="25"/>
      <c r="I257" s="74"/>
      <c r="J257" s="7"/>
    </row>
    <row r="258" spans="1:10" ht="15" customHeight="1">
      <c r="A258" s="34"/>
      <c r="B258" s="30">
        <v>1</v>
      </c>
      <c r="C258" s="29">
        <v>4.0000000000000001E-3</v>
      </c>
      <c r="D258" s="31">
        <v>-56</v>
      </c>
      <c r="E258" s="31">
        <v>-73</v>
      </c>
      <c r="F258" s="27" t="e">
        <f t="shared" si="10"/>
        <v>#NUM!</v>
      </c>
      <c r="G258" s="33"/>
      <c r="H258" s="25"/>
      <c r="I258" s="74"/>
      <c r="J258" s="7"/>
    </row>
    <row r="259" spans="1:10" ht="15" customHeight="1">
      <c r="A259" s="34"/>
      <c r="B259" s="30">
        <v>2</v>
      </c>
      <c r="C259" s="29">
        <v>7.0000000000000001E-3</v>
      </c>
      <c r="D259" s="31">
        <v>-54</v>
      </c>
      <c r="E259" s="31">
        <v>-69</v>
      </c>
      <c r="F259" s="27" t="e">
        <f t="shared" si="10"/>
        <v>#NUM!</v>
      </c>
      <c r="G259" s="33"/>
      <c r="H259" s="25"/>
      <c r="I259" s="74"/>
      <c r="J259" s="7"/>
    </row>
    <row r="260" spans="1:10" ht="15" customHeight="1">
      <c r="A260" s="34"/>
      <c r="B260" s="30">
        <v>3</v>
      </c>
      <c r="C260" s="29">
        <v>8.0000000000000002E-3</v>
      </c>
      <c r="D260" s="31">
        <v>-52</v>
      </c>
      <c r="E260" s="31">
        <v>-66</v>
      </c>
      <c r="F260" s="27" t="e">
        <f t="shared" si="10"/>
        <v>#NUM!</v>
      </c>
      <c r="G260" s="33"/>
      <c r="H260" s="25"/>
      <c r="I260" s="74"/>
      <c r="J260" s="7"/>
    </row>
    <row r="261" spans="1:10" ht="15" customHeight="1">
      <c r="A261" s="35"/>
      <c r="B261" s="30">
        <v>4</v>
      </c>
      <c r="C261" s="29">
        <v>1.0999999999999999E-2</v>
      </c>
      <c r="D261" s="31">
        <v>-50</v>
      </c>
      <c r="E261" s="31">
        <v>-64</v>
      </c>
      <c r="F261" s="27" t="e">
        <f t="shared" si="10"/>
        <v>#NUM!</v>
      </c>
      <c r="G261" s="33"/>
      <c r="H261" s="25"/>
      <c r="I261" s="74"/>
      <c r="J261" s="7"/>
    </row>
    <row r="262" spans="1:10" ht="15" customHeight="1">
      <c r="A262" s="34"/>
      <c r="B262" s="30">
        <v>5</v>
      </c>
      <c r="C262" s="29">
        <v>1.2999999999999999E-2</v>
      </c>
      <c r="D262" s="31">
        <v>-48</v>
      </c>
      <c r="E262" s="31">
        <v>-62</v>
      </c>
      <c r="F262" s="27" t="e">
        <f t="shared" si="10"/>
        <v>#NUM!</v>
      </c>
      <c r="G262" s="33"/>
      <c r="H262" s="25"/>
      <c r="I262" s="74"/>
      <c r="J262" s="7"/>
    </row>
    <row r="263" spans="1:10" ht="15" customHeight="1">
      <c r="A263" s="16"/>
      <c r="B263" s="30">
        <v>6</v>
      </c>
      <c r="C263" s="29">
        <v>1.6E-2</v>
      </c>
      <c r="D263" s="31">
        <v>-46</v>
      </c>
      <c r="E263" s="31">
        <v>-60</v>
      </c>
      <c r="F263" s="27" t="e">
        <f t="shared" si="10"/>
        <v>#NUM!</v>
      </c>
      <c r="G263" s="33"/>
      <c r="H263" s="25"/>
      <c r="I263" s="74"/>
      <c r="J263" s="12"/>
    </row>
    <row r="264" spans="1:10" ht="15" customHeight="1">
      <c r="A264" s="8"/>
      <c r="B264" s="30">
        <v>7</v>
      </c>
      <c r="C264" s="29">
        <v>0.02</v>
      </c>
      <c r="D264" s="31">
        <v>-44</v>
      </c>
      <c r="E264" s="31">
        <v>-58</v>
      </c>
      <c r="F264" s="27" t="e">
        <f t="shared" si="10"/>
        <v>#NUM!</v>
      </c>
      <c r="G264" s="33"/>
      <c r="H264" s="25"/>
      <c r="I264" s="74"/>
      <c r="J264" s="12"/>
    </row>
    <row r="265" spans="1:10" ht="15" customHeight="1">
      <c r="A265" s="8"/>
      <c r="B265" s="30">
        <v>8</v>
      </c>
      <c r="C265" s="29">
        <v>2.5999999999999999E-2</v>
      </c>
      <c r="D265" s="31">
        <v>-42</v>
      </c>
      <c r="E265" s="31">
        <v>-56</v>
      </c>
      <c r="F265" s="27" t="e">
        <f t="shared" si="10"/>
        <v>#NUM!</v>
      </c>
      <c r="G265" s="33"/>
      <c r="H265" s="25"/>
      <c r="I265" s="74"/>
      <c r="J265" s="12"/>
    </row>
    <row r="266" spans="1:10" ht="15" customHeight="1">
      <c r="A266" s="16"/>
      <c r="B266" s="30">
        <v>9</v>
      </c>
      <c r="C266" s="29">
        <v>3.2000000000000001E-2</v>
      </c>
      <c r="D266" s="31">
        <v>-40</v>
      </c>
      <c r="E266" s="31">
        <v>-54</v>
      </c>
      <c r="F266" s="27" t="e">
        <f t="shared" si="10"/>
        <v>#NUM!</v>
      </c>
      <c r="G266" s="33"/>
      <c r="H266" s="25"/>
      <c r="I266" s="74"/>
      <c r="J266" s="12"/>
    </row>
    <row r="267" spans="1:10" ht="15" customHeight="1">
      <c r="A267" s="8"/>
      <c r="B267" s="30">
        <v>10</v>
      </c>
      <c r="C267" s="29">
        <v>0.04</v>
      </c>
      <c r="D267" s="31">
        <v>-38</v>
      </c>
      <c r="E267" s="31">
        <v>-52</v>
      </c>
      <c r="F267" s="27" t="e">
        <f t="shared" si="10"/>
        <v>#NUM!</v>
      </c>
      <c r="G267" s="33"/>
      <c r="H267" s="25"/>
      <c r="I267" s="74"/>
      <c r="J267" s="12"/>
    </row>
    <row r="268" spans="1:10" ht="15" customHeight="1">
      <c r="A268" s="8"/>
      <c r="B268" s="30">
        <v>20</v>
      </c>
      <c r="C268" s="29">
        <v>0.32</v>
      </c>
      <c r="D268" s="31">
        <v>-23</v>
      </c>
      <c r="E268" s="31">
        <v>-33</v>
      </c>
      <c r="F268" s="27" t="e">
        <f t="shared" si="10"/>
        <v>#NUM!</v>
      </c>
      <c r="G268" s="33"/>
      <c r="H268" s="25"/>
      <c r="I268" s="74"/>
      <c r="J268" s="12"/>
    </row>
    <row r="269" spans="1:10" ht="15" customHeight="1">
      <c r="A269" s="8"/>
      <c r="B269" s="30">
        <f t="shared" ref="B269:B276" si="11">B268+10</f>
        <v>30</v>
      </c>
      <c r="C269" s="29">
        <v>1.01</v>
      </c>
      <c r="D269" s="31">
        <v>-14</v>
      </c>
      <c r="E269" s="31">
        <v>-22</v>
      </c>
      <c r="F269" s="27" t="e">
        <f t="shared" si="10"/>
        <v>#NUM!</v>
      </c>
      <c r="G269" s="26"/>
      <c r="H269" s="25"/>
      <c r="I269" s="74"/>
      <c r="J269" s="12"/>
    </row>
    <row r="270" spans="1:10" ht="15" customHeight="1">
      <c r="A270" s="8"/>
      <c r="B270" s="30">
        <f t="shared" si="11"/>
        <v>40</v>
      </c>
      <c r="C270" s="29">
        <v>2.02</v>
      </c>
      <c r="D270" s="31">
        <v>-10</v>
      </c>
      <c r="E270" s="31">
        <v>-14</v>
      </c>
      <c r="F270" s="27" t="e">
        <f t="shared" si="10"/>
        <v>#NUM!</v>
      </c>
      <c r="G270" s="26"/>
      <c r="H270" s="25"/>
      <c r="I270" s="74"/>
      <c r="J270" s="12"/>
    </row>
    <row r="271" spans="1:10" ht="15" customHeight="1">
      <c r="A271" s="8"/>
      <c r="B271" s="30">
        <f t="shared" si="11"/>
        <v>50</v>
      </c>
      <c r="C271" s="29">
        <v>2.85</v>
      </c>
      <c r="D271" s="28">
        <v>-7</v>
      </c>
      <c r="E271" s="31">
        <v>-11</v>
      </c>
      <c r="F271" s="27" t="e">
        <f t="shared" si="10"/>
        <v>#NUM!</v>
      </c>
      <c r="G271" s="26"/>
      <c r="H271" s="25"/>
      <c r="I271" s="74"/>
      <c r="J271" s="12"/>
    </row>
    <row r="272" spans="1:10" ht="15" customHeight="1">
      <c r="A272" s="8"/>
      <c r="B272" s="30">
        <f t="shared" si="11"/>
        <v>60</v>
      </c>
      <c r="C272" s="29">
        <v>3.57</v>
      </c>
      <c r="D272" s="28">
        <v>-5</v>
      </c>
      <c r="E272" s="28">
        <v>-9</v>
      </c>
      <c r="F272" s="27" t="e">
        <f t="shared" si="10"/>
        <v>#NUM!</v>
      </c>
      <c r="G272" s="26"/>
      <c r="H272" s="25"/>
      <c r="I272" s="74"/>
      <c r="J272" s="12"/>
    </row>
    <row r="273" spans="1:10" ht="15" customHeight="1">
      <c r="A273" s="16"/>
      <c r="B273" s="30">
        <f t="shared" si="11"/>
        <v>70</v>
      </c>
      <c r="C273" s="29">
        <v>4.5</v>
      </c>
      <c r="D273" s="28">
        <v>-3</v>
      </c>
      <c r="E273" s="28">
        <v>-7</v>
      </c>
      <c r="F273" s="27" t="e">
        <f t="shared" si="10"/>
        <v>#NUM!</v>
      </c>
      <c r="G273" s="26"/>
      <c r="H273" s="25"/>
      <c r="I273" s="74"/>
      <c r="J273" s="12"/>
    </row>
    <row r="274" spans="1:10" ht="15" customHeight="1">
      <c r="A274" s="8"/>
      <c r="B274" s="30">
        <f t="shared" si="11"/>
        <v>80</v>
      </c>
      <c r="C274" s="29">
        <v>5.7</v>
      </c>
      <c r="D274" s="28">
        <v>-1</v>
      </c>
      <c r="E274" s="28">
        <v>-5</v>
      </c>
      <c r="F274" s="27" t="e">
        <f t="shared" si="10"/>
        <v>#NUM!</v>
      </c>
      <c r="G274" s="26"/>
      <c r="H274" s="25"/>
      <c r="I274" s="74"/>
      <c r="J274" s="12"/>
    </row>
    <row r="275" spans="1:10" ht="15" customHeight="1">
      <c r="A275" s="8"/>
      <c r="B275" s="30">
        <f t="shared" si="11"/>
        <v>90</v>
      </c>
      <c r="C275" s="29">
        <v>7.1</v>
      </c>
      <c r="D275" s="28">
        <v>0</v>
      </c>
      <c r="E275" s="28">
        <v>-3</v>
      </c>
      <c r="F275" s="27" t="e">
        <f t="shared" si="10"/>
        <v>#NUM!</v>
      </c>
      <c r="G275" s="26"/>
      <c r="H275" s="25"/>
      <c r="I275" s="74"/>
      <c r="J275" s="12"/>
    </row>
    <row r="276" spans="1:10" ht="15" customHeight="1">
      <c r="A276" s="8"/>
      <c r="B276" s="30">
        <f t="shared" si="11"/>
        <v>100</v>
      </c>
      <c r="C276" s="29">
        <v>8</v>
      </c>
      <c r="D276" s="28">
        <v>0</v>
      </c>
      <c r="E276" s="28">
        <v>0</v>
      </c>
      <c r="F276" s="27" t="e">
        <f t="shared" si="10"/>
        <v>#NUM!</v>
      </c>
      <c r="G276" s="26"/>
      <c r="H276" s="25"/>
      <c r="I276" s="74"/>
      <c r="J276" s="12"/>
    </row>
    <row r="277" spans="1:10" ht="15" customHeight="1">
      <c r="A277" s="8"/>
      <c r="B277" s="24"/>
      <c r="C277" s="22"/>
      <c r="D277" s="23"/>
      <c r="E277" s="23"/>
      <c r="F277" s="22"/>
      <c r="G277" s="22"/>
      <c r="H277" s="22"/>
      <c r="I277" s="22"/>
      <c r="J277" s="12"/>
    </row>
    <row r="278" spans="1:10" ht="15" customHeight="1">
      <c r="A278" s="8"/>
      <c r="B278" s="21"/>
      <c r="C278" s="19"/>
      <c r="D278" s="19"/>
      <c r="E278" s="18"/>
      <c r="F278" s="20"/>
      <c r="G278" s="19"/>
      <c r="H278" s="19"/>
      <c r="I278" s="18"/>
      <c r="J278" s="12"/>
    </row>
    <row r="279" spans="1:10" ht="15" customHeight="1">
      <c r="A279" s="8"/>
      <c r="B279" s="17"/>
      <c r="C279" s="14"/>
      <c r="D279" s="14"/>
      <c r="E279" s="13"/>
      <c r="F279" s="15"/>
      <c r="G279" s="14"/>
      <c r="H279" s="14"/>
      <c r="I279" s="13"/>
      <c r="J279" s="12"/>
    </row>
    <row r="280" spans="1:10" ht="15" customHeight="1">
      <c r="A280" s="8"/>
      <c r="B280" s="17"/>
      <c r="C280" s="14"/>
      <c r="D280" s="14"/>
      <c r="E280" s="13"/>
      <c r="F280" s="15"/>
      <c r="G280" s="14"/>
      <c r="H280" s="14"/>
      <c r="I280" s="13"/>
      <c r="J280" s="12"/>
    </row>
    <row r="281" spans="1:10" ht="15" customHeight="1">
      <c r="A281" s="8"/>
      <c r="B281" s="17"/>
      <c r="C281" s="14"/>
      <c r="D281" s="14"/>
      <c r="E281" s="13"/>
      <c r="F281" s="15"/>
      <c r="G281" s="14"/>
      <c r="H281" s="14"/>
      <c r="I281" s="13"/>
      <c r="J281" s="12"/>
    </row>
    <row r="282" spans="1:10" ht="15" customHeight="1">
      <c r="A282" s="8"/>
      <c r="B282" s="17"/>
      <c r="C282" s="14"/>
      <c r="D282" s="14"/>
      <c r="E282" s="13"/>
      <c r="F282" s="15"/>
      <c r="G282" s="14"/>
      <c r="H282" s="14"/>
      <c r="I282" s="13"/>
      <c r="J282" s="12"/>
    </row>
    <row r="283" spans="1:10" ht="15" customHeight="1">
      <c r="A283" s="8"/>
      <c r="B283" s="17"/>
      <c r="C283" s="14"/>
      <c r="D283" s="14"/>
      <c r="E283" s="13"/>
      <c r="F283" s="15"/>
      <c r="G283" s="14"/>
      <c r="H283" s="14"/>
      <c r="I283" s="13"/>
      <c r="J283" s="12"/>
    </row>
    <row r="284" spans="1:10" ht="15" customHeight="1">
      <c r="A284" s="8"/>
      <c r="B284" s="17"/>
      <c r="C284" s="14"/>
      <c r="D284" s="14"/>
      <c r="E284" s="13"/>
      <c r="F284" s="15"/>
      <c r="G284" s="14"/>
      <c r="H284" s="14"/>
      <c r="I284" s="13"/>
      <c r="J284" s="12"/>
    </row>
    <row r="285" spans="1:10" ht="15" customHeight="1">
      <c r="A285" s="8"/>
      <c r="B285" s="17"/>
      <c r="C285" s="14"/>
      <c r="D285" s="14"/>
      <c r="E285" s="13"/>
      <c r="F285" s="15"/>
      <c r="G285" s="14"/>
      <c r="H285" s="14"/>
      <c r="I285" s="13"/>
      <c r="J285" s="12"/>
    </row>
    <row r="286" spans="1:10" ht="15" customHeight="1">
      <c r="A286" s="8"/>
      <c r="B286" s="17"/>
      <c r="C286" s="14"/>
      <c r="D286" s="14"/>
      <c r="E286" s="13"/>
      <c r="F286" s="15"/>
      <c r="G286" s="14"/>
      <c r="H286" s="14"/>
      <c r="I286" s="13"/>
      <c r="J286" s="12"/>
    </row>
    <row r="287" spans="1:10" ht="15" customHeight="1">
      <c r="A287" s="8"/>
      <c r="B287" s="15"/>
      <c r="C287" s="14"/>
      <c r="D287" s="14"/>
      <c r="E287" s="13"/>
      <c r="F287" s="15"/>
      <c r="G287" s="14"/>
      <c r="H287" s="14"/>
      <c r="I287" s="13"/>
      <c r="J287" s="12"/>
    </row>
    <row r="288" spans="1:10" ht="15" customHeight="1">
      <c r="A288" s="16"/>
      <c r="B288" s="15"/>
      <c r="C288" s="14"/>
      <c r="D288" s="14"/>
      <c r="E288" s="13"/>
      <c r="F288" s="15"/>
      <c r="G288" s="14"/>
      <c r="H288" s="14"/>
      <c r="I288" s="13"/>
      <c r="J288" s="12"/>
    </row>
    <row r="289" spans="1:10" ht="15" customHeight="1">
      <c r="A289" s="16"/>
      <c r="B289" s="15"/>
      <c r="C289" s="14"/>
      <c r="D289" s="14"/>
      <c r="E289" s="13"/>
      <c r="F289" s="15"/>
      <c r="G289" s="14"/>
      <c r="H289" s="14"/>
      <c r="I289" s="13"/>
      <c r="J289" s="12"/>
    </row>
    <row r="290" spans="1:10" ht="15" customHeight="1">
      <c r="A290" s="8"/>
      <c r="B290" s="11"/>
      <c r="C290" s="10"/>
      <c r="D290" s="10"/>
      <c r="E290" s="9"/>
      <c r="F290" s="11"/>
      <c r="G290" s="10"/>
      <c r="H290" s="10"/>
      <c r="I290" s="9"/>
      <c r="J290" s="7"/>
    </row>
    <row r="291" spans="1:10" ht="15" customHeight="1">
      <c r="A291" s="8"/>
      <c r="B291" s="75" t="s">
        <v>4</v>
      </c>
      <c r="C291" s="76"/>
      <c r="D291" s="76"/>
      <c r="E291" s="77"/>
      <c r="F291" s="75" t="s">
        <v>3</v>
      </c>
      <c r="G291" s="76"/>
      <c r="H291" s="76"/>
      <c r="I291" s="77"/>
      <c r="J291" s="7"/>
    </row>
    <row r="292" spans="1:10" ht="15" customHeight="1" thickBot="1">
      <c r="A292" s="6"/>
      <c r="B292" s="5"/>
      <c r="C292" s="5"/>
      <c r="D292" s="5"/>
      <c r="E292" s="5"/>
      <c r="F292" s="5"/>
      <c r="G292" s="5"/>
      <c r="H292" s="5"/>
      <c r="I292" s="5"/>
      <c r="J292" s="4"/>
    </row>
    <row r="293" spans="1:10" ht="20.100000000000001" customHeight="1">
      <c r="A293" s="2" t="s">
        <v>2</v>
      </c>
      <c r="B293" s="3"/>
      <c r="C293" s="2"/>
      <c r="D293" s="2"/>
      <c r="E293" s="2" t="s">
        <v>1</v>
      </c>
      <c r="F293" s="3"/>
      <c r="G293" s="2"/>
      <c r="H293" s="2" t="s">
        <v>0</v>
      </c>
      <c r="I293" s="3"/>
      <c r="J293" s="2"/>
    </row>
    <row r="294" spans="1:10" ht="32.1" customHeight="1" thickBot="1">
      <c r="A294" s="73" t="s">
        <v>31</v>
      </c>
      <c r="B294" s="73"/>
      <c r="C294" s="73"/>
      <c r="D294" s="73"/>
      <c r="E294" s="73"/>
      <c r="F294" s="73"/>
      <c r="G294" s="73"/>
      <c r="H294" s="73"/>
      <c r="I294" s="73"/>
      <c r="J294" s="73"/>
    </row>
    <row r="295" spans="1:10" ht="20.100000000000001" customHeight="1">
      <c r="A295" s="61" t="s">
        <v>30</v>
      </c>
      <c r="B295" s="60"/>
      <c r="C295" s="60"/>
      <c r="D295" s="60"/>
      <c r="E295" s="59" t="s">
        <v>29</v>
      </c>
      <c r="F295" s="56"/>
      <c r="G295" s="58"/>
      <c r="H295" s="57" t="s">
        <v>28</v>
      </c>
      <c r="I295" s="56"/>
      <c r="J295" s="55"/>
    </row>
    <row r="296" spans="1:10" ht="20.100000000000001" customHeight="1" thickBot="1">
      <c r="A296" s="54" t="s">
        <v>27</v>
      </c>
      <c r="B296" s="53"/>
      <c r="C296" s="53"/>
      <c r="D296" s="53"/>
      <c r="E296" s="52" t="s">
        <v>26</v>
      </c>
      <c r="F296" s="49"/>
      <c r="G296" s="51"/>
      <c r="H296" s="50" t="s">
        <v>25</v>
      </c>
      <c r="I296" s="49"/>
      <c r="J296" s="48"/>
    </row>
    <row r="297" spans="1:10" ht="15" customHeight="1">
      <c r="A297" s="16" t="s">
        <v>24</v>
      </c>
      <c r="B297" s="47" t="s">
        <v>23</v>
      </c>
      <c r="C297" s="45"/>
      <c r="D297" s="45"/>
      <c r="E297" s="45"/>
      <c r="F297" s="45"/>
      <c r="G297" s="45"/>
      <c r="H297" s="45"/>
      <c r="I297" s="45"/>
      <c r="J297" s="7"/>
    </row>
    <row r="298" spans="1:10" ht="15" customHeight="1">
      <c r="A298" s="8"/>
      <c r="B298" s="46" t="s">
        <v>22</v>
      </c>
      <c r="C298" s="45"/>
      <c r="D298" s="45"/>
      <c r="E298" s="45"/>
      <c r="F298" s="45"/>
      <c r="G298" s="45"/>
      <c r="H298" s="45"/>
      <c r="I298" s="45"/>
      <c r="J298" s="7"/>
    </row>
    <row r="299" spans="1:10" ht="15" customHeight="1">
      <c r="A299" s="16" t="s">
        <v>21</v>
      </c>
      <c r="B299" s="22" t="s">
        <v>20</v>
      </c>
      <c r="C299" s="45"/>
      <c r="D299" s="45"/>
      <c r="E299" s="45"/>
      <c r="F299" s="45"/>
      <c r="G299" s="45"/>
      <c r="H299" s="45"/>
      <c r="I299" s="45"/>
      <c r="J299" s="7"/>
    </row>
    <row r="300" spans="1:10" ht="15" customHeight="1">
      <c r="A300" s="16" t="s">
        <v>19</v>
      </c>
      <c r="B300" s="22" t="s">
        <v>18</v>
      </c>
      <c r="C300" s="22"/>
      <c r="D300" s="22"/>
      <c r="E300" s="22"/>
      <c r="F300" s="22"/>
      <c r="G300" s="22"/>
      <c r="H300" s="22"/>
      <c r="I300" s="22"/>
      <c r="J300" s="7"/>
    </row>
    <row r="301" spans="1:10" ht="15" customHeight="1">
      <c r="A301" s="16"/>
      <c r="B301" s="44" t="s">
        <v>17</v>
      </c>
      <c r="C301" s="22"/>
      <c r="D301" s="22"/>
      <c r="E301" s="22"/>
      <c r="F301" s="22"/>
      <c r="G301" s="22"/>
      <c r="H301" s="22"/>
      <c r="I301" s="22"/>
      <c r="J301" s="7"/>
    </row>
    <row r="302" spans="1:10" ht="15" customHeight="1">
      <c r="A302" s="16"/>
      <c r="B302" s="44" t="s">
        <v>16</v>
      </c>
      <c r="C302" s="22"/>
      <c r="D302" s="22"/>
      <c r="E302" s="22"/>
      <c r="F302" s="22"/>
      <c r="G302" s="22"/>
      <c r="H302" s="22"/>
      <c r="I302" s="22"/>
      <c r="J302" s="7"/>
    </row>
    <row r="303" spans="1:10" ht="15" customHeight="1">
      <c r="A303" s="16"/>
      <c r="B303" s="44" t="s">
        <v>15</v>
      </c>
      <c r="C303" s="22"/>
      <c r="D303" s="22"/>
      <c r="E303" s="22"/>
      <c r="F303" s="22"/>
      <c r="G303" s="22"/>
      <c r="H303" s="22"/>
      <c r="I303" s="22"/>
      <c r="J303" s="7"/>
    </row>
    <row r="304" spans="1:10" ht="15" customHeight="1">
      <c r="A304" s="16" t="s">
        <v>14</v>
      </c>
      <c r="B304" s="24" t="s">
        <v>13</v>
      </c>
      <c r="C304" s="22"/>
      <c r="D304" s="22"/>
      <c r="E304" s="22"/>
      <c r="F304" s="22"/>
      <c r="G304" s="22"/>
      <c r="H304" s="22"/>
      <c r="I304" s="22"/>
      <c r="J304" s="7"/>
    </row>
    <row r="305" spans="1:10" ht="15" customHeight="1">
      <c r="A305" s="34"/>
      <c r="B305" s="43" t="s">
        <v>12</v>
      </c>
      <c r="C305" s="42" t="s">
        <v>11</v>
      </c>
      <c r="D305" s="41" t="s">
        <v>10</v>
      </c>
      <c r="E305" s="40" t="s">
        <v>9</v>
      </c>
      <c r="F305" s="40" t="s">
        <v>8</v>
      </c>
      <c r="G305" s="39" t="s">
        <v>7</v>
      </c>
      <c r="H305" s="38" t="s">
        <v>6</v>
      </c>
      <c r="I305" s="37" t="s">
        <v>5</v>
      </c>
      <c r="J305" s="36"/>
    </row>
    <row r="306" spans="1:10" ht="15" customHeight="1">
      <c r="A306" s="34"/>
      <c r="B306" s="30">
        <v>0</v>
      </c>
      <c r="C306" s="29">
        <v>3.0000000000000001E-3</v>
      </c>
      <c r="D306" s="31">
        <v>-58</v>
      </c>
      <c r="E306" s="31">
        <v>-80</v>
      </c>
      <c r="F306" s="27" t="e">
        <f>20*LOG10(G306/8)</f>
        <v>#NUM!</v>
      </c>
      <c r="G306" s="29"/>
      <c r="H306" s="25"/>
      <c r="I306" s="74"/>
      <c r="J306" s="7"/>
    </row>
    <row r="307" spans="1:10" ht="15" customHeight="1">
      <c r="A307" s="34"/>
      <c r="B307" s="30">
        <v>1</v>
      </c>
      <c r="C307" s="29">
        <v>4.0000000000000001E-3</v>
      </c>
      <c r="D307" s="31">
        <v>-56</v>
      </c>
      <c r="E307" s="31">
        <v>-73</v>
      </c>
      <c r="F307" s="27" t="e">
        <f t="shared" ref="F307:F323" si="12">20*LOG10(G307/8)</f>
        <v>#NUM!</v>
      </c>
      <c r="G307" s="29"/>
      <c r="H307" s="25"/>
      <c r="I307" s="74"/>
      <c r="J307" s="7"/>
    </row>
    <row r="308" spans="1:10" ht="15" customHeight="1">
      <c r="A308" s="34"/>
      <c r="B308" s="30">
        <v>2</v>
      </c>
      <c r="C308" s="29">
        <v>7.0000000000000001E-3</v>
      </c>
      <c r="D308" s="31">
        <v>-54</v>
      </c>
      <c r="E308" s="31">
        <v>-69</v>
      </c>
      <c r="F308" s="27" t="e">
        <f t="shared" si="12"/>
        <v>#NUM!</v>
      </c>
      <c r="G308" s="29"/>
      <c r="H308" s="25"/>
      <c r="I308" s="74"/>
      <c r="J308" s="7"/>
    </row>
    <row r="309" spans="1:10" ht="15" customHeight="1">
      <c r="A309" s="34"/>
      <c r="B309" s="30">
        <v>3</v>
      </c>
      <c r="C309" s="29">
        <v>8.0000000000000002E-3</v>
      </c>
      <c r="D309" s="31">
        <v>-52</v>
      </c>
      <c r="E309" s="31">
        <v>-66</v>
      </c>
      <c r="F309" s="27" t="e">
        <f t="shared" si="12"/>
        <v>#NUM!</v>
      </c>
      <c r="G309" s="29"/>
      <c r="H309" s="25"/>
      <c r="I309" s="74"/>
      <c r="J309" s="7"/>
    </row>
    <row r="310" spans="1:10" ht="15" customHeight="1">
      <c r="A310" s="35"/>
      <c r="B310" s="30">
        <v>4</v>
      </c>
      <c r="C310" s="29">
        <v>1.0999999999999999E-2</v>
      </c>
      <c r="D310" s="31">
        <v>-50</v>
      </c>
      <c r="E310" s="31">
        <v>-64</v>
      </c>
      <c r="F310" s="27" t="e">
        <f t="shared" si="12"/>
        <v>#NUM!</v>
      </c>
      <c r="G310" s="29"/>
      <c r="H310" s="25"/>
      <c r="I310" s="74"/>
      <c r="J310" s="7"/>
    </row>
    <row r="311" spans="1:10" ht="15" customHeight="1">
      <c r="A311" s="34"/>
      <c r="B311" s="30">
        <v>5</v>
      </c>
      <c r="C311" s="29">
        <v>1.2999999999999999E-2</v>
      </c>
      <c r="D311" s="31">
        <v>-48</v>
      </c>
      <c r="E311" s="31">
        <v>-62</v>
      </c>
      <c r="F311" s="27" t="e">
        <f t="shared" si="12"/>
        <v>#NUM!</v>
      </c>
      <c r="G311" s="29"/>
      <c r="H311" s="25"/>
      <c r="I311" s="74"/>
      <c r="J311" s="7"/>
    </row>
    <row r="312" spans="1:10" ht="15" customHeight="1">
      <c r="A312" s="16"/>
      <c r="B312" s="30">
        <v>6</v>
      </c>
      <c r="C312" s="29">
        <v>1.6E-2</v>
      </c>
      <c r="D312" s="31">
        <v>-46</v>
      </c>
      <c r="E312" s="31">
        <v>-60</v>
      </c>
      <c r="F312" s="27" t="e">
        <f t="shared" si="12"/>
        <v>#NUM!</v>
      </c>
      <c r="G312" s="29"/>
      <c r="H312" s="25"/>
      <c r="I312" s="74"/>
      <c r="J312" s="12"/>
    </row>
    <row r="313" spans="1:10" ht="15" customHeight="1">
      <c r="A313" s="8"/>
      <c r="B313" s="30">
        <v>7</v>
      </c>
      <c r="C313" s="29">
        <v>0.02</v>
      </c>
      <c r="D313" s="31">
        <v>-44</v>
      </c>
      <c r="E313" s="31">
        <v>-58</v>
      </c>
      <c r="F313" s="27" t="e">
        <f t="shared" si="12"/>
        <v>#NUM!</v>
      </c>
      <c r="G313" s="29"/>
      <c r="H313" s="25"/>
      <c r="I313" s="74"/>
      <c r="J313" s="12"/>
    </row>
    <row r="314" spans="1:10" ht="15" customHeight="1">
      <c r="A314" s="8"/>
      <c r="B314" s="30">
        <v>8</v>
      </c>
      <c r="C314" s="29">
        <v>2.5999999999999999E-2</v>
      </c>
      <c r="D314" s="31">
        <v>-42</v>
      </c>
      <c r="E314" s="31">
        <v>-56</v>
      </c>
      <c r="F314" s="27" t="e">
        <f t="shared" si="12"/>
        <v>#NUM!</v>
      </c>
      <c r="G314" s="29"/>
      <c r="H314" s="25"/>
      <c r="I314" s="74"/>
      <c r="J314" s="12"/>
    </row>
    <row r="315" spans="1:10" ht="15" customHeight="1">
      <c r="A315" s="16"/>
      <c r="B315" s="30">
        <v>9</v>
      </c>
      <c r="C315" s="29">
        <v>3.2000000000000001E-2</v>
      </c>
      <c r="D315" s="31">
        <v>-40</v>
      </c>
      <c r="E315" s="31">
        <v>-54</v>
      </c>
      <c r="F315" s="27" t="e">
        <f t="shared" si="12"/>
        <v>#NUM!</v>
      </c>
      <c r="G315" s="29"/>
      <c r="H315" s="25"/>
      <c r="I315" s="74"/>
      <c r="J315" s="12"/>
    </row>
    <row r="316" spans="1:10" ht="15" customHeight="1">
      <c r="A316" s="8"/>
      <c r="B316" s="30">
        <v>10</v>
      </c>
      <c r="C316" s="29">
        <v>0.04</v>
      </c>
      <c r="D316" s="31">
        <v>-38</v>
      </c>
      <c r="E316" s="31">
        <v>-52</v>
      </c>
      <c r="F316" s="27" t="e">
        <f t="shared" si="12"/>
        <v>#NUM!</v>
      </c>
      <c r="G316" s="29"/>
      <c r="H316" s="25"/>
      <c r="I316" s="74"/>
      <c r="J316" s="12"/>
    </row>
    <row r="317" spans="1:10" ht="15" customHeight="1">
      <c r="A317" s="8"/>
      <c r="B317" s="30">
        <v>20</v>
      </c>
      <c r="C317" s="29">
        <v>0.32</v>
      </c>
      <c r="D317" s="31">
        <v>-23</v>
      </c>
      <c r="E317" s="31">
        <v>-33</v>
      </c>
      <c r="F317" s="27" t="e">
        <f t="shared" si="12"/>
        <v>#NUM!</v>
      </c>
      <c r="G317" s="29"/>
      <c r="H317" s="25"/>
      <c r="I317" s="74"/>
      <c r="J317" s="12"/>
    </row>
    <row r="318" spans="1:10" ht="15" customHeight="1">
      <c r="A318" s="8"/>
      <c r="B318" s="30">
        <f t="shared" ref="B318:B325" si="13">B317+10</f>
        <v>30</v>
      </c>
      <c r="C318" s="29">
        <v>1.01</v>
      </c>
      <c r="D318" s="31">
        <v>-14</v>
      </c>
      <c r="E318" s="31">
        <v>-22</v>
      </c>
      <c r="F318" s="27" t="e">
        <f t="shared" si="12"/>
        <v>#NUM!</v>
      </c>
      <c r="G318" s="29"/>
      <c r="H318" s="25"/>
      <c r="I318" s="74"/>
      <c r="J318" s="12"/>
    </row>
    <row r="319" spans="1:10" ht="15" customHeight="1">
      <c r="A319" s="8"/>
      <c r="B319" s="30">
        <f t="shared" si="13"/>
        <v>40</v>
      </c>
      <c r="C319" s="29">
        <v>2.02</v>
      </c>
      <c r="D319" s="31">
        <v>-10</v>
      </c>
      <c r="E319" s="31">
        <v>-14</v>
      </c>
      <c r="F319" s="27" t="e">
        <f t="shared" si="12"/>
        <v>#NUM!</v>
      </c>
      <c r="G319" s="29"/>
      <c r="H319" s="25"/>
      <c r="I319" s="74"/>
      <c r="J319" s="12"/>
    </row>
    <row r="320" spans="1:10" ht="15" customHeight="1">
      <c r="A320" s="8"/>
      <c r="B320" s="30">
        <f t="shared" si="13"/>
        <v>50</v>
      </c>
      <c r="C320" s="29">
        <v>2.85</v>
      </c>
      <c r="D320" s="28">
        <v>-7</v>
      </c>
      <c r="E320" s="31">
        <v>-11</v>
      </c>
      <c r="F320" s="27" t="e">
        <f t="shared" si="12"/>
        <v>#NUM!</v>
      </c>
      <c r="G320" s="29"/>
      <c r="H320" s="25"/>
      <c r="I320" s="74"/>
      <c r="J320" s="12"/>
    </row>
    <row r="321" spans="1:10" ht="15" customHeight="1">
      <c r="A321" s="8"/>
      <c r="B321" s="30">
        <f t="shared" si="13"/>
        <v>60</v>
      </c>
      <c r="C321" s="29">
        <v>3.57</v>
      </c>
      <c r="D321" s="28">
        <v>-5</v>
      </c>
      <c r="E321" s="28">
        <v>-9</v>
      </c>
      <c r="F321" s="27" t="e">
        <f t="shared" si="12"/>
        <v>#NUM!</v>
      </c>
      <c r="G321" s="29"/>
      <c r="H321" s="25"/>
      <c r="I321" s="74"/>
      <c r="J321" s="12"/>
    </row>
    <row r="322" spans="1:10" ht="15" customHeight="1">
      <c r="A322" s="16"/>
      <c r="B322" s="30">
        <f t="shared" si="13"/>
        <v>70</v>
      </c>
      <c r="C322" s="29">
        <v>4.5</v>
      </c>
      <c r="D322" s="28">
        <v>-3</v>
      </c>
      <c r="E322" s="28">
        <v>-7</v>
      </c>
      <c r="F322" s="27" t="e">
        <f t="shared" si="12"/>
        <v>#NUM!</v>
      </c>
      <c r="G322" s="29"/>
      <c r="H322" s="25"/>
      <c r="I322" s="74"/>
      <c r="J322" s="12"/>
    </row>
    <row r="323" spans="1:10" ht="15" customHeight="1">
      <c r="A323" s="8"/>
      <c r="B323" s="30">
        <f t="shared" si="13"/>
        <v>80</v>
      </c>
      <c r="C323" s="29">
        <v>5.7</v>
      </c>
      <c r="D323" s="28">
        <v>-1</v>
      </c>
      <c r="E323" s="28">
        <v>-5</v>
      </c>
      <c r="F323" s="27" t="e">
        <f t="shared" si="12"/>
        <v>#NUM!</v>
      </c>
      <c r="G323" s="29"/>
      <c r="H323" s="25"/>
      <c r="I323" s="74"/>
      <c r="J323" s="12"/>
    </row>
    <row r="324" spans="1:10" ht="15" customHeight="1">
      <c r="A324" s="8"/>
      <c r="B324" s="30">
        <f t="shared" si="13"/>
        <v>90</v>
      </c>
      <c r="C324" s="29">
        <v>7.1</v>
      </c>
      <c r="D324" s="28">
        <v>0</v>
      </c>
      <c r="E324" s="28">
        <v>-3</v>
      </c>
      <c r="F324" s="27" t="e">
        <f>20*LOG10(G324/8)</f>
        <v>#NUM!</v>
      </c>
      <c r="G324" s="26"/>
      <c r="H324" s="25"/>
      <c r="I324" s="74"/>
      <c r="J324" s="12"/>
    </row>
    <row r="325" spans="1:10" ht="15" customHeight="1">
      <c r="A325" s="8"/>
      <c r="B325" s="30">
        <f t="shared" si="13"/>
        <v>100</v>
      </c>
      <c r="C325" s="29">
        <v>8</v>
      </c>
      <c r="D325" s="28">
        <v>0</v>
      </c>
      <c r="E325" s="28">
        <v>0</v>
      </c>
      <c r="F325" s="27" t="e">
        <f>20*LOG10(G325/8)</f>
        <v>#NUM!</v>
      </c>
      <c r="G325" s="26"/>
      <c r="H325" s="25"/>
      <c r="I325" s="74"/>
      <c r="J325" s="12"/>
    </row>
    <row r="326" spans="1:10" ht="9.9" customHeight="1">
      <c r="A326" s="8"/>
      <c r="B326" s="24"/>
      <c r="C326" s="22"/>
      <c r="D326" s="23"/>
      <c r="E326" s="23"/>
      <c r="F326" s="22"/>
      <c r="G326" s="22"/>
      <c r="H326" s="22"/>
      <c r="I326" s="22"/>
      <c r="J326" s="12"/>
    </row>
    <row r="327" spans="1:10" ht="15" customHeight="1">
      <c r="A327" s="8"/>
      <c r="B327" s="21"/>
      <c r="C327" s="19"/>
      <c r="D327" s="19"/>
      <c r="E327" s="18"/>
      <c r="F327" s="20"/>
      <c r="G327" s="19"/>
      <c r="H327" s="19"/>
      <c r="I327" s="18"/>
      <c r="J327" s="12"/>
    </row>
    <row r="328" spans="1:10" ht="15" customHeight="1">
      <c r="A328" s="8"/>
      <c r="B328" s="17"/>
      <c r="C328" s="14"/>
      <c r="D328" s="14"/>
      <c r="E328" s="13"/>
      <c r="F328" s="15"/>
      <c r="G328" s="14"/>
      <c r="H328" s="14"/>
      <c r="I328" s="13"/>
      <c r="J328" s="12"/>
    </row>
    <row r="329" spans="1:10" ht="15" customHeight="1">
      <c r="A329" s="8"/>
      <c r="B329" s="17"/>
      <c r="C329" s="14"/>
      <c r="D329" s="14"/>
      <c r="E329" s="13"/>
      <c r="F329" s="15"/>
      <c r="G329" s="14"/>
      <c r="H329" s="14"/>
      <c r="I329" s="13"/>
      <c r="J329" s="12"/>
    </row>
    <row r="330" spans="1:10" ht="15" customHeight="1">
      <c r="A330" s="8"/>
      <c r="B330" s="17"/>
      <c r="C330" s="14"/>
      <c r="D330" s="14"/>
      <c r="E330" s="13"/>
      <c r="F330" s="15"/>
      <c r="G330" s="14"/>
      <c r="H330" s="14"/>
      <c r="I330" s="13"/>
      <c r="J330" s="12"/>
    </row>
    <row r="331" spans="1:10" ht="15" customHeight="1">
      <c r="A331" s="8"/>
      <c r="B331" s="17"/>
      <c r="C331" s="14"/>
      <c r="D331" s="14"/>
      <c r="E331" s="13"/>
      <c r="F331" s="15"/>
      <c r="G331" s="14"/>
      <c r="H331" s="14"/>
      <c r="I331" s="13"/>
      <c r="J331" s="12"/>
    </row>
    <row r="332" spans="1:10" ht="15" customHeight="1">
      <c r="A332" s="8"/>
      <c r="B332" s="17"/>
      <c r="C332" s="14"/>
      <c r="D332" s="14"/>
      <c r="E332" s="13"/>
      <c r="F332" s="15"/>
      <c r="G332" s="14"/>
      <c r="H332" s="14"/>
      <c r="I332" s="13"/>
      <c r="J332" s="12"/>
    </row>
    <row r="333" spans="1:10" ht="15" customHeight="1">
      <c r="A333" s="8"/>
      <c r="B333" s="17"/>
      <c r="C333" s="14"/>
      <c r="D333" s="14"/>
      <c r="E333" s="13"/>
      <c r="F333" s="15"/>
      <c r="G333" s="14"/>
      <c r="H333" s="14"/>
      <c r="I333" s="13"/>
      <c r="J333" s="12"/>
    </row>
    <row r="334" spans="1:10" ht="15" customHeight="1">
      <c r="A334" s="8"/>
      <c r="B334" s="17"/>
      <c r="C334" s="14"/>
      <c r="D334" s="14"/>
      <c r="E334" s="13"/>
      <c r="F334" s="15"/>
      <c r="G334" s="14"/>
      <c r="H334" s="14"/>
      <c r="I334" s="13"/>
      <c r="J334" s="12"/>
    </row>
    <row r="335" spans="1:10" ht="15" customHeight="1">
      <c r="A335" s="8"/>
      <c r="B335" s="17"/>
      <c r="C335" s="14"/>
      <c r="D335" s="14"/>
      <c r="E335" s="13"/>
      <c r="F335" s="15"/>
      <c r="G335" s="14"/>
      <c r="H335" s="14"/>
      <c r="I335" s="13"/>
      <c r="J335" s="12"/>
    </row>
    <row r="336" spans="1:10" ht="15" customHeight="1">
      <c r="A336" s="8"/>
      <c r="B336" s="15"/>
      <c r="C336" s="14"/>
      <c r="D336" s="14"/>
      <c r="E336" s="13"/>
      <c r="F336" s="15"/>
      <c r="G336" s="14"/>
      <c r="H336" s="14"/>
      <c r="I336" s="13"/>
      <c r="J336" s="12"/>
    </row>
    <row r="337" spans="1:19" ht="15" customHeight="1">
      <c r="A337" s="16"/>
      <c r="B337" s="15"/>
      <c r="C337" s="14"/>
      <c r="D337" s="14"/>
      <c r="E337" s="13"/>
      <c r="F337" s="15"/>
      <c r="G337" s="14"/>
      <c r="H337" s="14"/>
      <c r="I337" s="13"/>
      <c r="J337" s="12"/>
    </row>
    <row r="338" spans="1:19" ht="15" customHeight="1">
      <c r="A338" s="16"/>
      <c r="B338" s="15"/>
      <c r="C338" s="14"/>
      <c r="D338" s="14"/>
      <c r="E338" s="13"/>
      <c r="F338" s="15"/>
      <c r="G338" s="14"/>
      <c r="H338" s="14"/>
      <c r="I338" s="13"/>
      <c r="J338" s="12"/>
    </row>
    <row r="339" spans="1:19" ht="15" customHeight="1">
      <c r="A339" s="8"/>
      <c r="B339" s="11"/>
      <c r="C339" s="10"/>
      <c r="D339" s="10"/>
      <c r="E339" s="9"/>
      <c r="F339" s="11"/>
      <c r="G339" s="10"/>
      <c r="H339" s="10"/>
      <c r="I339" s="9"/>
      <c r="J339" s="7"/>
    </row>
    <row r="340" spans="1:19" ht="15" customHeight="1">
      <c r="A340" s="8"/>
      <c r="B340" s="75" t="s">
        <v>4</v>
      </c>
      <c r="C340" s="76"/>
      <c r="D340" s="76"/>
      <c r="E340" s="77"/>
      <c r="F340" s="75" t="s">
        <v>3</v>
      </c>
      <c r="G340" s="76"/>
      <c r="H340" s="76"/>
      <c r="I340" s="77"/>
      <c r="J340" s="7"/>
    </row>
    <row r="341" spans="1:19" ht="15" customHeight="1" thickBot="1">
      <c r="A341" s="6"/>
      <c r="B341" s="5"/>
      <c r="C341" s="5"/>
      <c r="D341" s="5"/>
      <c r="E341" s="5"/>
      <c r="F341" s="5"/>
      <c r="G341" s="5"/>
      <c r="H341" s="5"/>
      <c r="I341" s="5"/>
      <c r="J341" s="4"/>
    </row>
    <row r="342" spans="1:19" ht="20.100000000000001" customHeight="1">
      <c r="A342" s="2" t="s">
        <v>2</v>
      </c>
      <c r="B342" s="3"/>
      <c r="C342" s="2"/>
      <c r="D342" s="2"/>
      <c r="E342" s="2" t="s">
        <v>1</v>
      </c>
      <c r="F342" s="3"/>
      <c r="G342" s="2"/>
      <c r="H342" s="2" t="s">
        <v>0</v>
      </c>
      <c r="I342" s="3"/>
      <c r="J342" s="2"/>
    </row>
    <row r="343" spans="1:19" ht="15" customHeight="1"/>
    <row r="344" spans="1:19" ht="15" customHeight="1" thickBot="1">
      <c r="A344" s="73" t="s">
        <v>31</v>
      </c>
      <c r="B344" s="73"/>
      <c r="C344" s="73"/>
      <c r="D344" s="73"/>
      <c r="E344" s="73"/>
      <c r="F344" s="73"/>
      <c r="G344" s="73"/>
      <c r="H344" s="73"/>
      <c r="I344" s="73"/>
      <c r="J344" s="73"/>
    </row>
    <row r="345" spans="1:19" ht="15" customHeight="1">
      <c r="A345" s="61" t="s">
        <v>30</v>
      </c>
      <c r="B345" s="60"/>
      <c r="C345" s="60"/>
      <c r="D345" s="60"/>
      <c r="E345" s="59" t="s">
        <v>29</v>
      </c>
      <c r="F345" s="56"/>
      <c r="G345" s="58"/>
      <c r="H345" s="57" t="s">
        <v>28</v>
      </c>
      <c r="I345" s="56"/>
      <c r="J345" s="55"/>
    </row>
    <row r="346" spans="1:19" ht="15" customHeight="1" thickBot="1">
      <c r="A346" s="54" t="s">
        <v>27</v>
      </c>
      <c r="B346" s="53"/>
      <c r="C346" s="53"/>
      <c r="D346" s="53"/>
      <c r="E346" s="52" t="s">
        <v>26</v>
      </c>
      <c r="F346" s="49"/>
      <c r="G346" s="51"/>
      <c r="H346" s="50" t="s">
        <v>25</v>
      </c>
      <c r="I346" s="49"/>
      <c r="J346" s="48"/>
    </row>
    <row r="347" spans="1:19" ht="15" customHeight="1">
      <c r="A347" s="16" t="s">
        <v>24</v>
      </c>
      <c r="B347" s="47" t="s">
        <v>23</v>
      </c>
      <c r="C347" s="45"/>
      <c r="D347" s="45"/>
      <c r="E347" s="45"/>
      <c r="F347" s="45"/>
      <c r="G347" s="45"/>
      <c r="H347" s="45"/>
      <c r="I347" s="45"/>
      <c r="J347" s="7"/>
      <c r="L347" s="79" t="s">
        <v>39</v>
      </c>
      <c r="M347" s="79" t="s">
        <v>40</v>
      </c>
      <c r="N347" s="79" t="s">
        <v>42</v>
      </c>
      <c r="O347" s="79" t="s">
        <v>41</v>
      </c>
      <c r="P347" s="79" t="s">
        <v>45</v>
      </c>
      <c r="Q347" s="79" t="s">
        <v>43</v>
      </c>
      <c r="R347" s="80" t="s">
        <v>44</v>
      </c>
      <c r="S347" s="79" t="s">
        <v>46</v>
      </c>
    </row>
    <row r="348" spans="1:19" ht="15" customHeight="1">
      <c r="A348" s="8"/>
      <c r="B348" s="46" t="s">
        <v>22</v>
      </c>
      <c r="C348" s="45"/>
      <c r="D348" s="45"/>
      <c r="E348" s="45"/>
      <c r="F348" s="45"/>
      <c r="G348" s="45"/>
      <c r="H348" s="45"/>
      <c r="I348" s="45"/>
      <c r="J348" s="7"/>
      <c r="L348" s="79">
        <v>0</v>
      </c>
      <c r="M348" s="79">
        <v>5</v>
      </c>
      <c r="N348" s="79">
        <v>8</v>
      </c>
      <c r="O348" s="81">
        <f>SQRT(M348*N348)</f>
        <v>6.324555320336759</v>
      </c>
      <c r="P348" s="79"/>
      <c r="Q348" s="79">
        <v>0</v>
      </c>
      <c r="R348" s="79"/>
      <c r="S348" s="79"/>
    </row>
    <row r="349" spans="1:19" ht="15" customHeight="1">
      <c r="A349" s="16" t="s">
        <v>21</v>
      </c>
      <c r="B349" s="22" t="s">
        <v>20</v>
      </c>
      <c r="C349" s="45"/>
      <c r="D349" s="45"/>
      <c r="E349" s="45"/>
      <c r="F349" s="45"/>
      <c r="G349" s="45"/>
      <c r="H349" s="45"/>
      <c r="I349" s="45"/>
      <c r="J349" s="7"/>
      <c r="L349" s="79">
        <v>1</v>
      </c>
      <c r="M349" s="79">
        <v>5</v>
      </c>
      <c r="N349" s="79">
        <v>8</v>
      </c>
      <c r="O349" s="81">
        <f>SQRT(M349*N349)</f>
        <v>6.324555320336759</v>
      </c>
      <c r="P349" s="79">
        <v>-64</v>
      </c>
      <c r="Q349" s="81">
        <f>10^(P349/20)*O349</f>
        <v>3.9905246299377544E-3</v>
      </c>
      <c r="R349" s="82" t="e">
        <f>20*LOG10(S349/O349)</f>
        <v>#NUM!</v>
      </c>
      <c r="S349" s="79"/>
    </row>
    <row r="350" spans="1:19" ht="15" customHeight="1">
      <c r="A350" s="16" t="s">
        <v>19</v>
      </c>
      <c r="B350" s="22" t="s">
        <v>18</v>
      </c>
      <c r="C350" s="22"/>
      <c r="D350" s="22"/>
      <c r="E350" s="22"/>
      <c r="F350" s="22"/>
      <c r="G350" s="22"/>
      <c r="H350" s="22"/>
      <c r="I350" s="22"/>
      <c r="J350" s="7"/>
      <c r="L350" s="79">
        <v>2</v>
      </c>
      <c r="M350" s="79">
        <v>5</v>
      </c>
      <c r="N350" s="79">
        <v>8</v>
      </c>
      <c r="O350" s="81">
        <f t="shared" ref="O350:O367" si="14">SQRT(M350*N350)</f>
        <v>6.324555320336759</v>
      </c>
      <c r="P350" s="79">
        <v>-62</v>
      </c>
      <c r="Q350" s="81">
        <f t="shared" ref="Q350:Q367" si="15">10^(P350/20)*O350</f>
        <v>5.0237728630191571E-3</v>
      </c>
      <c r="R350" s="82" t="e">
        <f t="shared" ref="R350:R367" si="16">20*LOG10(S350/O350)</f>
        <v>#NUM!</v>
      </c>
      <c r="S350" s="79"/>
    </row>
    <row r="351" spans="1:19" ht="15" customHeight="1">
      <c r="A351" s="16"/>
      <c r="B351" s="44" t="s">
        <v>17</v>
      </c>
      <c r="C351" s="22"/>
      <c r="D351" s="22"/>
      <c r="E351" s="22"/>
      <c r="F351" s="22"/>
      <c r="G351" s="22"/>
      <c r="H351" s="22"/>
      <c r="I351" s="22"/>
      <c r="J351" s="7"/>
      <c r="L351" s="79">
        <v>3</v>
      </c>
      <c r="M351" s="79">
        <v>5</v>
      </c>
      <c r="N351" s="79">
        <v>8</v>
      </c>
      <c r="O351" s="81">
        <f t="shared" si="14"/>
        <v>6.324555320336759</v>
      </c>
      <c r="P351" s="79">
        <v>-60</v>
      </c>
      <c r="Q351" s="81">
        <f t="shared" si="15"/>
        <v>6.3245553203367588E-3</v>
      </c>
      <c r="R351" s="82" t="e">
        <f t="shared" si="16"/>
        <v>#NUM!</v>
      </c>
      <c r="S351" s="79"/>
    </row>
    <row r="352" spans="1:19" ht="15" customHeight="1">
      <c r="A352" s="16"/>
      <c r="B352" s="44" t="s">
        <v>16</v>
      </c>
      <c r="C352" s="22"/>
      <c r="D352" s="22"/>
      <c r="E352" s="22"/>
      <c r="F352" s="22"/>
      <c r="G352" s="22"/>
      <c r="H352" s="22"/>
      <c r="I352" s="22"/>
      <c r="J352" s="7"/>
      <c r="L352" s="79">
        <v>4</v>
      </c>
      <c r="M352" s="79">
        <v>5</v>
      </c>
      <c r="N352" s="79">
        <v>8</v>
      </c>
      <c r="O352" s="81">
        <f t="shared" si="14"/>
        <v>6.324555320336759</v>
      </c>
      <c r="P352" s="79">
        <v>-58</v>
      </c>
      <c r="Q352" s="81">
        <f t="shared" si="15"/>
        <v>7.9621434110699399E-3</v>
      </c>
      <c r="R352" s="82" t="e">
        <f t="shared" si="16"/>
        <v>#NUM!</v>
      </c>
      <c r="S352" s="79"/>
    </row>
    <row r="353" spans="1:19" ht="15" customHeight="1">
      <c r="A353" s="16"/>
      <c r="B353" s="44" t="s">
        <v>15</v>
      </c>
      <c r="C353" s="22"/>
      <c r="D353" s="22"/>
      <c r="E353" s="22"/>
      <c r="F353" s="22"/>
      <c r="G353" s="22"/>
      <c r="H353" s="22"/>
      <c r="I353" s="22"/>
      <c r="J353" s="7"/>
      <c r="L353" s="79">
        <v>5</v>
      </c>
      <c r="M353" s="79">
        <v>5</v>
      </c>
      <c r="N353" s="79">
        <v>8</v>
      </c>
      <c r="O353" s="81">
        <f t="shared" si="14"/>
        <v>6.324555320336759</v>
      </c>
      <c r="P353" s="79">
        <v>-56</v>
      </c>
      <c r="Q353" s="81">
        <f t="shared" si="15"/>
        <v>1.0023744672545446E-2</v>
      </c>
      <c r="R353" s="82" t="e">
        <f t="shared" si="16"/>
        <v>#NUM!</v>
      </c>
      <c r="S353" s="79"/>
    </row>
    <row r="354" spans="1:19" ht="15" customHeight="1">
      <c r="A354" s="16" t="s">
        <v>14</v>
      </c>
      <c r="B354" s="24" t="s">
        <v>13</v>
      </c>
      <c r="C354" s="22"/>
      <c r="D354" s="22"/>
      <c r="E354" s="22"/>
      <c r="F354" s="22"/>
      <c r="G354" s="22"/>
      <c r="H354" s="22"/>
      <c r="I354" s="22"/>
      <c r="J354" s="7"/>
      <c r="L354" s="79">
        <v>6</v>
      </c>
      <c r="M354" s="79">
        <v>5</v>
      </c>
      <c r="N354" s="79">
        <v>8</v>
      </c>
      <c r="O354" s="81">
        <f t="shared" si="14"/>
        <v>6.324555320336759</v>
      </c>
      <c r="P354" s="79">
        <v>-54</v>
      </c>
      <c r="Q354" s="81">
        <f t="shared" si="15"/>
        <v>1.2619146889603855E-2</v>
      </c>
      <c r="R354" s="82" t="e">
        <f t="shared" si="16"/>
        <v>#NUM!</v>
      </c>
      <c r="S354" s="79"/>
    </row>
    <row r="355" spans="1:19" ht="15" customHeight="1">
      <c r="A355" s="34"/>
      <c r="B355" s="43" t="s">
        <v>12</v>
      </c>
      <c r="C355" s="42" t="s">
        <v>11</v>
      </c>
      <c r="D355" s="41" t="s">
        <v>10</v>
      </c>
      <c r="E355" s="40" t="s">
        <v>9</v>
      </c>
      <c r="F355" s="40" t="s">
        <v>8</v>
      </c>
      <c r="G355" s="39" t="s">
        <v>7</v>
      </c>
      <c r="H355" s="38" t="s">
        <v>6</v>
      </c>
      <c r="I355" s="37" t="s">
        <v>5</v>
      </c>
      <c r="J355" s="36"/>
      <c r="L355" s="79">
        <v>7</v>
      </c>
      <c r="M355" s="79">
        <v>5</v>
      </c>
      <c r="N355" s="79">
        <v>8</v>
      </c>
      <c r="O355" s="81">
        <f t="shared" si="14"/>
        <v>6.324555320336759</v>
      </c>
      <c r="P355" s="79">
        <v>-52</v>
      </c>
      <c r="Q355" s="81">
        <f t="shared" si="15"/>
        <v>1.5886564694485617E-2</v>
      </c>
      <c r="R355" s="82" t="e">
        <f t="shared" si="16"/>
        <v>#NUM!</v>
      </c>
      <c r="S355" s="79"/>
    </row>
    <row r="356" spans="1:19" ht="15" customHeight="1">
      <c r="A356" s="34"/>
      <c r="B356" s="30">
        <v>0</v>
      </c>
      <c r="C356" s="29">
        <v>3.0000000000000001E-3</v>
      </c>
      <c r="D356" s="31">
        <v>-58</v>
      </c>
      <c r="E356" s="31">
        <v>-80</v>
      </c>
      <c r="F356" s="27">
        <f>20*LOG10(G356/5)</f>
        <v>-64.436974992327123</v>
      </c>
      <c r="G356" s="29">
        <v>3.0000000000000001E-3</v>
      </c>
      <c r="H356" s="25"/>
      <c r="I356" s="74"/>
      <c r="J356" s="7"/>
      <c r="L356" s="79">
        <v>8</v>
      </c>
      <c r="M356" s="79">
        <v>5</v>
      </c>
      <c r="N356" s="79">
        <v>8</v>
      </c>
      <c r="O356" s="81">
        <f t="shared" si="14"/>
        <v>6.324555320336759</v>
      </c>
      <c r="P356" s="79">
        <v>-50</v>
      </c>
      <c r="Q356" s="81">
        <f t="shared" si="15"/>
        <v>1.9999999999999983E-2</v>
      </c>
      <c r="R356" s="82" t="e">
        <f t="shared" si="16"/>
        <v>#NUM!</v>
      </c>
      <c r="S356" s="79"/>
    </row>
    <row r="357" spans="1:19" ht="15" customHeight="1">
      <c r="A357" s="34"/>
      <c r="B357" s="30">
        <v>1</v>
      </c>
      <c r="C357" s="29">
        <v>4.0000000000000001E-3</v>
      </c>
      <c r="D357" s="31">
        <v>-56</v>
      </c>
      <c r="E357" s="31">
        <v>-73</v>
      </c>
      <c r="F357" s="27">
        <f>20*LOG10(G357/5)</f>
        <v>-61.938200260161125</v>
      </c>
      <c r="G357" s="29">
        <v>4.0000000000000001E-3</v>
      </c>
      <c r="H357" s="25"/>
      <c r="I357" s="74"/>
      <c r="J357" s="7"/>
      <c r="L357" s="79">
        <v>9</v>
      </c>
      <c r="M357" s="79">
        <v>5</v>
      </c>
      <c r="N357" s="79">
        <v>8</v>
      </c>
      <c r="O357" s="81">
        <f t="shared" si="14"/>
        <v>6.324555320336759</v>
      </c>
      <c r="P357" s="79">
        <v>-48</v>
      </c>
      <c r="Q357" s="81">
        <f t="shared" si="15"/>
        <v>2.5178508235883339E-2</v>
      </c>
      <c r="R357" s="82" t="e">
        <f t="shared" si="16"/>
        <v>#NUM!</v>
      </c>
      <c r="S357" s="79"/>
    </row>
    <row r="358" spans="1:19" ht="15" customHeight="1">
      <c r="A358" s="34"/>
      <c r="B358" s="30">
        <v>2</v>
      </c>
      <c r="C358" s="29">
        <v>7.0000000000000001E-3</v>
      </c>
      <c r="D358" s="31">
        <v>-54</v>
      </c>
      <c r="E358" s="31">
        <v>-69</v>
      </c>
      <c r="F358" s="27">
        <f>20*LOG10(G358/5)</f>
        <v>-57.077439286435236</v>
      </c>
      <c r="G358" s="29">
        <v>7.0000000000000001E-3</v>
      </c>
      <c r="H358" s="25"/>
      <c r="I358" s="74"/>
      <c r="J358" s="7"/>
      <c r="L358" s="79">
        <v>10</v>
      </c>
      <c r="M358" s="79">
        <v>5</v>
      </c>
      <c r="N358" s="79">
        <v>8</v>
      </c>
      <c r="O358" s="81">
        <f t="shared" si="14"/>
        <v>6.324555320336759</v>
      </c>
      <c r="P358" s="79">
        <v>-46</v>
      </c>
      <c r="Q358" s="81">
        <f t="shared" si="15"/>
        <v>3.1697863849222262E-2</v>
      </c>
      <c r="R358" s="82" t="e">
        <f t="shared" si="16"/>
        <v>#NUM!</v>
      </c>
      <c r="S358" s="79"/>
    </row>
    <row r="359" spans="1:19" ht="15" customHeight="1">
      <c r="A359" s="34"/>
      <c r="B359" s="30">
        <v>3</v>
      </c>
      <c r="C359" s="29">
        <v>8.0000000000000002E-3</v>
      </c>
      <c r="D359" s="31">
        <v>-52</v>
      </c>
      <c r="E359" s="31">
        <v>-66</v>
      </c>
      <c r="F359" s="27">
        <f>20*LOG10(G359/5)</f>
        <v>-55.9176003468815</v>
      </c>
      <c r="G359" s="29">
        <v>8.0000000000000002E-3</v>
      </c>
      <c r="H359" s="25"/>
      <c r="I359" s="74"/>
      <c r="J359" s="7"/>
      <c r="L359" s="79">
        <v>20</v>
      </c>
      <c r="M359" s="79">
        <v>5</v>
      </c>
      <c r="N359" s="79">
        <v>8</v>
      </c>
      <c r="O359" s="81">
        <f t="shared" si="14"/>
        <v>6.324555320336759</v>
      </c>
      <c r="P359" s="79">
        <v>-28</v>
      </c>
      <c r="Q359" s="81">
        <f t="shared" si="15"/>
        <v>0.25178508235883346</v>
      </c>
      <c r="R359" s="82" t="e">
        <f t="shared" si="16"/>
        <v>#NUM!</v>
      </c>
      <c r="S359" s="79"/>
    </row>
    <row r="360" spans="1:19" ht="15" customHeight="1">
      <c r="A360" s="35"/>
      <c r="B360" s="30">
        <v>4</v>
      </c>
      <c r="C360" s="29">
        <v>1.0999999999999999E-2</v>
      </c>
      <c r="D360" s="31">
        <v>-50</v>
      </c>
      <c r="E360" s="31">
        <v>-64</v>
      </c>
      <c r="F360" s="27">
        <f>20*LOG10(G360/5)</f>
        <v>-53.151546383555875</v>
      </c>
      <c r="G360" s="29">
        <v>1.0999999999999999E-2</v>
      </c>
      <c r="H360" s="25"/>
      <c r="I360" s="74"/>
      <c r="J360" s="7"/>
      <c r="L360" s="79">
        <v>30</v>
      </c>
      <c r="M360" s="79">
        <v>5</v>
      </c>
      <c r="N360" s="79">
        <v>8</v>
      </c>
      <c r="O360" s="81">
        <f t="shared" si="14"/>
        <v>6.324555320336759</v>
      </c>
      <c r="P360" s="79">
        <v>-18</v>
      </c>
      <c r="Q360" s="81">
        <f t="shared" si="15"/>
        <v>0.79621434110699429</v>
      </c>
      <c r="R360" s="82" t="e">
        <f t="shared" si="16"/>
        <v>#NUM!</v>
      </c>
      <c r="S360" s="79"/>
    </row>
    <row r="361" spans="1:19" ht="15" customHeight="1">
      <c r="A361" s="34"/>
      <c r="B361" s="30">
        <v>5</v>
      </c>
      <c r="C361" s="29">
        <v>1.2999999999999999E-2</v>
      </c>
      <c r="D361" s="31">
        <v>-48</v>
      </c>
      <c r="E361" s="31">
        <v>-62</v>
      </c>
      <c r="F361" s="27">
        <f t="shared" ref="F361:F370" si="17">20*LOG10(G361/5)</f>
        <v>-51.700533040583643</v>
      </c>
      <c r="G361" s="29">
        <v>1.2999999999999999E-2</v>
      </c>
      <c r="H361" s="25"/>
      <c r="I361" s="74"/>
      <c r="J361" s="7"/>
      <c r="L361" s="79">
        <v>40</v>
      </c>
      <c r="M361" s="79">
        <v>5</v>
      </c>
      <c r="N361" s="79">
        <v>8</v>
      </c>
      <c r="O361" s="81">
        <f t="shared" si="14"/>
        <v>6.324555320336759</v>
      </c>
      <c r="P361" s="79">
        <v>-11</v>
      </c>
      <c r="Q361" s="81">
        <f t="shared" si="15"/>
        <v>1.7825018762674907</v>
      </c>
      <c r="R361" s="82" t="e">
        <f t="shared" si="16"/>
        <v>#NUM!</v>
      </c>
      <c r="S361" s="79"/>
    </row>
    <row r="362" spans="1:19" ht="15" customHeight="1">
      <c r="A362" s="16"/>
      <c r="B362" s="30">
        <v>6</v>
      </c>
      <c r="C362" s="29">
        <v>1.6E-2</v>
      </c>
      <c r="D362" s="31">
        <v>-46</v>
      </c>
      <c r="E362" s="31">
        <v>-60</v>
      </c>
      <c r="F362" s="27">
        <f t="shared" si="17"/>
        <v>-49.897000433601882</v>
      </c>
      <c r="G362" s="29">
        <v>1.6E-2</v>
      </c>
      <c r="H362" s="25"/>
      <c r="I362" s="74"/>
      <c r="J362" s="12"/>
      <c r="L362" s="79">
        <v>50</v>
      </c>
      <c r="M362" s="79">
        <v>5</v>
      </c>
      <c r="N362" s="79">
        <v>8</v>
      </c>
      <c r="O362" s="81">
        <f t="shared" si="14"/>
        <v>6.324555320336759</v>
      </c>
      <c r="P362" s="79">
        <v>-9</v>
      </c>
      <c r="Q362" s="81">
        <f t="shared" si="15"/>
        <v>2.2440369086039267</v>
      </c>
      <c r="R362" s="82" t="e">
        <f t="shared" si="16"/>
        <v>#NUM!</v>
      </c>
      <c r="S362" s="79"/>
    </row>
    <row r="363" spans="1:19" ht="15" customHeight="1">
      <c r="A363" s="8"/>
      <c r="B363" s="30">
        <v>7</v>
      </c>
      <c r="C363" s="29">
        <v>0.02</v>
      </c>
      <c r="D363" s="31">
        <v>-44</v>
      </c>
      <c r="E363" s="31">
        <v>-58</v>
      </c>
      <c r="F363" s="27">
        <f t="shared" si="17"/>
        <v>-47.95880017344075</v>
      </c>
      <c r="G363" s="29">
        <v>0.02</v>
      </c>
      <c r="H363" s="25"/>
      <c r="I363" s="74"/>
      <c r="J363" s="12"/>
      <c r="L363" s="79">
        <v>60</v>
      </c>
      <c r="M363" s="79">
        <v>5</v>
      </c>
      <c r="N363" s="79">
        <v>8</v>
      </c>
      <c r="O363" s="81">
        <f t="shared" si="14"/>
        <v>6.324555320336759</v>
      </c>
      <c r="P363" s="79">
        <v>-7</v>
      </c>
      <c r="Q363" s="81">
        <f t="shared" si="15"/>
        <v>2.8250750892455088</v>
      </c>
      <c r="R363" s="82" t="e">
        <f t="shared" si="16"/>
        <v>#NUM!</v>
      </c>
      <c r="S363" s="79"/>
    </row>
    <row r="364" spans="1:19" ht="15" customHeight="1">
      <c r="A364" s="8"/>
      <c r="B364" s="30">
        <v>8</v>
      </c>
      <c r="C364" s="29">
        <v>2.5999999999999999E-2</v>
      </c>
      <c r="D364" s="31">
        <v>-42</v>
      </c>
      <c r="E364" s="31">
        <v>-56</v>
      </c>
      <c r="F364" s="27">
        <f t="shared" si="17"/>
        <v>-45.679933127304018</v>
      </c>
      <c r="G364" s="29">
        <v>2.5999999999999999E-2</v>
      </c>
      <c r="H364" s="25"/>
      <c r="I364" s="74"/>
      <c r="J364" s="12"/>
      <c r="L364" s="79">
        <v>70</v>
      </c>
      <c r="M364" s="79">
        <v>5</v>
      </c>
      <c r="N364" s="79">
        <v>8</v>
      </c>
      <c r="O364" s="81">
        <f t="shared" si="14"/>
        <v>6.324555320336759</v>
      </c>
      <c r="P364" s="79">
        <v>-5</v>
      </c>
      <c r="Q364" s="81">
        <f t="shared" si="15"/>
        <v>3.556558820077846</v>
      </c>
      <c r="R364" s="82" t="e">
        <f t="shared" si="16"/>
        <v>#NUM!</v>
      </c>
      <c r="S364" s="79"/>
    </row>
    <row r="365" spans="1:19" ht="15" customHeight="1">
      <c r="A365" s="16"/>
      <c r="B365" s="30">
        <v>9</v>
      </c>
      <c r="C365" s="29">
        <v>3.2000000000000001E-2</v>
      </c>
      <c r="D365" s="31">
        <v>-40</v>
      </c>
      <c r="E365" s="31">
        <v>-54</v>
      </c>
      <c r="F365" s="27">
        <f t="shared" si="17"/>
        <v>-43.876400520322257</v>
      </c>
      <c r="G365" s="29">
        <v>3.2000000000000001E-2</v>
      </c>
      <c r="H365" s="25"/>
      <c r="I365" s="74"/>
      <c r="J365" s="12"/>
      <c r="L365" s="79">
        <v>80</v>
      </c>
      <c r="M365" s="79">
        <v>5</v>
      </c>
      <c r="N365" s="79">
        <v>8</v>
      </c>
      <c r="O365" s="81">
        <f t="shared" si="14"/>
        <v>6.324555320336759</v>
      </c>
      <c r="P365" s="79">
        <v>-3</v>
      </c>
      <c r="Q365" s="81">
        <f t="shared" si="15"/>
        <v>4.4774422771366797</v>
      </c>
      <c r="R365" s="82" t="e">
        <f t="shared" si="16"/>
        <v>#NUM!</v>
      </c>
      <c r="S365" s="79"/>
    </row>
    <row r="366" spans="1:19" ht="15" customHeight="1">
      <c r="A366" s="8"/>
      <c r="B366" s="30">
        <v>10</v>
      </c>
      <c r="C366" s="29">
        <v>0.04</v>
      </c>
      <c r="D366" s="31">
        <v>-38</v>
      </c>
      <c r="E366" s="31">
        <v>-52</v>
      </c>
      <c r="F366" s="27">
        <f t="shared" si="17"/>
        <v>-41.938200260161125</v>
      </c>
      <c r="G366" s="29">
        <v>0.04</v>
      </c>
      <c r="H366" s="25"/>
      <c r="I366" s="74"/>
      <c r="J366" s="12"/>
      <c r="L366" s="79">
        <v>90</v>
      </c>
      <c r="M366" s="79">
        <v>5</v>
      </c>
      <c r="N366" s="79">
        <v>8</v>
      </c>
      <c r="O366" s="81">
        <f t="shared" si="14"/>
        <v>6.324555320336759</v>
      </c>
      <c r="P366" s="79">
        <v>-1</v>
      </c>
      <c r="Q366" s="81">
        <f t="shared" si="15"/>
        <v>5.6367658625289074</v>
      </c>
      <c r="R366" s="82" t="e">
        <f t="shared" si="16"/>
        <v>#NUM!</v>
      </c>
      <c r="S366" s="79"/>
    </row>
    <row r="367" spans="1:19" ht="15" customHeight="1">
      <c r="A367" s="8"/>
      <c r="B367" s="30">
        <v>20</v>
      </c>
      <c r="C367" s="29">
        <v>0.32</v>
      </c>
      <c r="D367" s="31">
        <v>-23</v>
      </c>
      <c r="E367" s="31">
        <v>-33</v>
      </c>
      <c r="F367" s="27">
        <f t="shared" si="17"/>
        <v>-23.876400520322257</v>
      </c>
      <c r="G367" s="29">
        <v>0.32</v>
      </c>
      <c r="H367" s="25"/>
      <c r="I367" s="74"/>
      <c r="J367" s="12"/>
      <c r="L367" s="79">
        <v>100</v>
      </c>
      <c r="M367" s="79">
        <v>5</v>
      </c>
      <c r="N367" s="79">
        <v>8</v>
      </c>
      <c r="O367" s="81">
        <f t="shared" si="14"/>
        <v>6.324555320336759</v>
      </c>
      <c r="P367" s="79">
        <v>0</v>
      </c>
      <c r="Q367" s="81">
        <f>10^(P367/20)*O367</f>
        <v>6.324555320336759</v>
      </c>
      <c r="R367" s="82" t="e">
        <f t="shared" si="16"/>
        <v>#NUM!</v>
      </c>
      <c r="S367" s="79"/>
    </row>
    <row r="368" spans="1:19" ht="15" customHeight="1">
      <c r="A368" s="8"/>
      <c r="B368" s="30">
        <f t="shared" ref="B368:B375" si="18">B367+10</f>
        <v>30</v>
      </c>
      <c r="C368" s="29">
        <v>1.01</v>
      </c>
      <c r="D368" s="31">
        <v>-14</v>
      </c>
      <c r="E368" s="31">
        <v>-22</v>
      </c>
      <c r="F368" s="27">
        <f t="shared" si="17"/>
        <v>-13.892972611067524</v>
      </c>
      <c r="G368" s="29">
        <v>1.01</v>
      </c>
      <c r="H368" s="25"/>
      <c r="I368" s="74"/>
      <c r="J368" s="12"/>
    </row>
    <row r="369" spans="1:17" ht="15" customHeight="1">
      <c r="A369" s="8"/>
      <c r="B369" s="30">
        <f t="shared" si="18"/>
        <v>40</v>
      </c>
      <c r="C369" s="29">
        <v>2.02</v>
      </c>
      <c r="D369" s="31">
        <v>-10</v>
      </c>
      <c r="E369" s="31">
        <v>-14</v>
      </c>
      <c r="F369" s="27">
        <f t="shared" si="17"/>
        <v>-7.8723726977879007</v>
      </c>
      <c r="G369" s="29">
        <v>2.02</v>
      </c>
      <c r="H369" s="25"/>
      <c r="I369" s="74"/>
      <c r="J369" s="12"/>
    </row>
    <row r="370" spans="1:17" ht="15.6">
      <c r="A370" s="8"/>
      <c r="B370" s="30">
        <f t="shared" si="18"/>
        <v>50</v>
      </c>
      <c r="C370" s="29">
        <v>2.85</v>
      </c>
      <c r="D370" s="28">
        <v>-7</v>
      </c>
      <c r="E370" s="31">
        <v>-11</v>
      </c>
      <c r="F370" s="27">
        <f t="shared" si="17"/>
        <v>-4.8825028865501716</v>
      </c>
      <c r="G370" s="29">
        <v>2.85</v>
      </c>
      <c r="H370" s="25"/>
      <c r="I370" s="74"/>
      <c r="J370" s="12"/>
    </row>
    <row r="371" spans="1:17" ht="15.6">
      <c r="A371" s="8"/>
      <c r="B371" s="30">
        <f t="shared" si="18"/>
        <v>60</v>
      </c>
      <c r="C371" s="29">
        <v>3.57</v>
      </c>
      <c r="D371" s="28">
        <v>-5</v>
      </c>
      <c r="E371" s="28">
        <v>-9</v>
      </c>
      <c r="F371" s="27">
        <f>20*LOG10(G371/5)</f>
        <v>-2.9260357644765129</v>
      </c>
      <c r="G371" s="29">
        <v>3.57</v>
      </c>
      <c r="H371" s="25"/>
      <c r="I371" s="74"/>
      <c r="J371" s="12"/>
    </row>
    <row r="372" spans="1:17" ht="15.6">
      <c r="A372" s="16"/>
      <c r="B372" s="30">
        <f t="shared" si="18"/>
        <v>70</v>
      </c>
      <c r="C372" s="29">
        <v>4.5</v>
      </c>
      <c r="D372" s="28">
        <v>-3</v>
      </c>
      <c r="E372" s="28">
        <v>-7</v>
      </c>
      <c r="F372" s="27">
        <f>20*LOG10(G372/5)</f>
        <v>-0.91514981121350236</v>
      </c>
      <c r="G372" s="29">
        <v>4.5</v>
      </c>
      <c r="H372" s="25"/>
      <c r="I372" s="74"/>
      <c r="J372" s="12"/>
    </row>
    <row r="373" spans="1:17" ht="15.6">
      <c r="A373" s="8"/>
      <c r="B373" s="30">
        <f t="shared" si="18"/>
        <v>80</v>
      </c>
      <c r="C373" s="29">
        <v>5.7</v>
      </c>
      <c r="D373" s="28">
        <v>-1</v>
      </c>
      <c r="E373" s="28">
        <v>-5</v>
      </c>
      <c r="F373" s="27">
        <f>20*LOG10(G373/5)</f>
        <v>1.1380970267294528</v>
      </c>
      <c r="G373" s="29">
        <v>5.7</v>
      </c>
      <c r="H373" s="25"/>
      <c r="I373" s="74"/>
      <c r="J373" s="12"/>
    </row>
    <row r="374" spans="1:17" ht="15.6">
      <c r="A374" s="8"/>
      <c r="B374" s="30">
        <f t="shared" si="18"/>
        <v>90</v>
      </c>
      <c r="C374" s="29">
        <v>7.1</v>
      </c>
      <c r="D374" s="28">
        <v>0</v>
      </c>
      <c r="E374" s="28">
        <v>-3</v>
      </c>
      <c r="F374" s="27">
        <f>20*LOG10(G374/5)</f>
        <v>-1.1103465569966262</v>
      </c>
      <c r="G374" s="26">
        <v>4.4000000000000004</v>
      </c>
      <c r="H374" s="25"/>
      <c r="I374" s="74"/>
      <c r="J374" s="12"/>
    </row>
    <row r="375" spans="1:17" ht="15.6">
      <c r="A375" s="8"/>
      <c r="B375" s="30">
        <f t="shared" si="18"/>
        <v>100</v>
      </c>
      <c r="C375" s="29">
        <v>8</v>
      </c>
      <c r="D375" s="28">
        <v>0</v>
      </c>
      <c r="E375" s="28">
        <v>0</v>
      </c>
      <c r="F375" s="27">
        <f>20*LOG10(G375/5)</f>
        <v>0</v>
      </c>
      <c r="G375" s="26">
        <v>5</v>
      </c>
      <c r="H375" s="25"/>
      <c r="I375" s="74"/>
      <c r="J375" s="12"/>
      <c r="Q375" s="72"/>
    </row>
    <row r="376" spans="1:17" ht="15.6">
      <c r="A376" s="8"/>
      <c r="B376" s="24"/>
      <c r="C376" s="22"/>
      <c r="D376" s="23"/>
      <c r="E376" s="23"/>
      <c r="F376" s="22"/>
      <c r="G376" s="22"/>
      <c r="H376" s="22"/>
      <c r="I376" s="22"/>
      <c r="J376" s="12"/>
      <c r="Q376" s="72"/>
    </row>
    <row r="377" spans="1:17" ht="15.6">
      <c r="A377" s="8"/>
      <c r="B377" s="21"/>
      <c r="C377" s="19"/>
      <c r="D377" s="19"/>
      <c r="E377" s="18"/>
      <c r="F377" s="20"/>
      <c r="G377" s="19"/>
      <c r="H377" s="19"/>
      <c r="I377" s="18"/>
      <c r="J377" s="12"/>
      <c r="Q377" s="72"/>
    </row>
    <row r="378" spans="1:17" ht="15.6">
      <c r="A378" s="8"/>
      <c r="B378" s="17"/>
      <c r="C378" s="14"/>
      <c r="D378" s="14"/>
      <c r="E378" s="13"/>
      <c r="F378" s="15"/>
      <c r="G378" s="14"/>
      <c r="H378" s="14"/>
      <c r="I378" s="13"/>
      <c r="J378" s="12"/>
      <c r="Q378" s="72"/>
    </row>
    <row r="379" spans="1:17" ht="15.6">
      <c r="A379" s="8"/>
      <c r="B379" s="17"/>
      <c r="C379" s="14"/>
      <c r="D379" s="14"/>
      <c r="E379" s="13"/>
      <c r="F379" s="15"/>
      <c r="G379" s="14"/>
      <c r="H379" s="14"/>
      <c r="I379" s="13"/>
      <c r="J379" s="12"/>
      <c r="Q379" s="72"/>
    </row>
    <row r="380" spans="1:17" ht="15.6">
      <c r="A380" s="8"/>
      <c r="B380" s="17"/>
      <c r="C380" s="14"/>
      <c r="D380" s="14"/>
      <c r="E380" s="13"/>
      <c r="F380" s="15"/>
      <c r="G380" s="14"/>
      <c r="H380" s="14"/>
      <c r="I380" s="13"/>
      <c r="J380" s="12"/>
      <c r="Q380" s="72"/>
    </row>
    <row r="381" spans="1:17" ht="15.6">
      <c r="A381" s="8"/>
      <c r="B381" s="17"/>
      <c r="C381" s="14"/>
      <c r="D381" s="14"/>
      <c r="E381" s="13"/>
      <c r="F381" s="15"/>
      <c r="G381" s="14"/>
      <c r="H381" s="14"/>
      <c r="I381" s="13"/>
      <c r="J381" s="12"/>
      <c r="Q381" s="72"/>
    </row>
    <row r="382" spans="1:17" ht="15.6">
      <c r="A382" s="8"/>
      <c r="B382" s="17"/>
      <c r="C382" s="14"/>
      <c r="D382" s="14"/>
      <c r="E382" s="13"/>
      <c r="F382" s="15"/>
      <c r="G382" s="14"/>
      <c r="H382" s="14"/>
      <c r="I382" s="13"/>
      <c r="J382" s="12"/>
      <c r="Q382" s="72"/>
    </row>
    <row r="383" spans="1:17" ht="15.6">
      <c r="A383" s="8"/>
      <c r="B383" s="17"/>
      <c r="C383" s="14"/>
      <c r="D383" s="14"/>
      <c r="E383" s="13"/>
      <c r="F383" s="15"/>
      <c r="G383" s="14"/>
      <c r="H383" s="14"/>
      <c r="I383" s="13"/>
      <c r="J383" s="12"/>
      <c r="Q383" s="72"/>
    </row>
    <row r="384" spans="1:17" ht="15.6">
      <c r="A384" s="8"/>
      <c r="B384" s="17"/>
      <c r="C384" s="14"/>
      <c r="D384" s="14"/>
      <c r="E384" s="13"/>
      <c r="F384" s="15"/>
      <c r="G384" s="14"/>
      <c r="H384" s="14"/>
      <c r="I384" s="13"/>
      <c r="J384" s="12"/>
      <c r="Q384" s="72"/>
    </row>
    <row r="385" spans="1:17" ht="15.6">
      <c r="A385" s="8"/>
      <c r="B385" s="17"/>
      <c r="C385" s="14"/>
      <c r="D385" s="14"/>
      <c r="E385" s="13"/>
      <c r="F385" s="15"/>
      <c r="G385" s="14"/>
      <c r="H385" s="14"/>
      <c r="I385" s="13"/>
      <c r="J385" s="12"/>
      <c r="Q385" s="72"/>
    </row>
    <row r="386" spans="1:17" ht="15.6">
      <c r="A386" s="8"/>
      <c r="B386" s="15"/>
      <c r="C386" s="14"/>
      <c r="D386" s="14"/>
      <c r="E386" s="13"/>
      <c r="F386" s="15"/>
      <c r="G386" s="14"/>
      <c r="H386" s="14"/>
      <c r="I386" s="13"/>
      <c r="J386" s="12"/>
      <c r="Q386" s="72"/>
    </row>
    <row r="387" spans="1:17" ht="15.6">
      <c r="A387" s="16"/>
      <c r="B387" s="15"/>
      <c r="C387" s="14"/>
      <c r="D387" s="14"/>
      <c r="E387" s="13"/>
      <c r="F387" s="15"/>
      <c r="G387" s="14"/>
      <c r="H387" s="14"/>
      <c r="I387" s="13"/>
      <c r="J387" s="12"/>
      <c r="Q387" s="72"/>
    </row>
    <row r="388" spans="1:17" ht="15" customHeight="1">
      <c r="A388" s="16"/>
      <c r="B388" s="15"/>
      <c r="C388" s="14"/>
      <c r="D388" s="14"/>
      <c r="E388" s="13"/>
      <c r="F388" s="15"/>
      <c r="G388" s="14"/>
      <c r="H388" s="14"/>
      <c r="I388" s="13"/>
      <c r="J388" s="12"/>
      <c r="Q388" s="72"/>
    </row>
    <row r="389" spans="1:17" ht="15" customHeight="1">
      <c r="A389" s="8"/>
      <c r="B389" s="11"/>
      <c r="C389" s="10"/>
      <c r="D389" s="10"/>
      <c r="E389" s="9"/>
      <c r="F389" s="11"/>
      <c r="G389" s="10"/>
      <c r="H389" s="10"/>
      <c r="I389" s="9"/>
      <c r="J389" s="7"/>
      <c r="Q389" s="72"/>
    </row>
    <row r="390" spans="1:17" ht="15" customHeight="1">
      <c r="A390" s="8"/>
      <c r="B390" s="75" t="s">
        <v>4</v>
      </c>
      <c r="C390" s="76"/>
      <c r="D390" s="76"/>
      <c r="E390" s="77"/>
      <c r="F390" s="75" t="s">
        <v>3</v>
      </c>
      <c r="G390" s="76"/>
      <c r="H390" s="76"/>
      <c r="I390" s="77"/>
      <c r="J390" s="7"/>
      <c r="Q390" s="72"/>
    </row>
    <row r="391" spans="1:17" ht="15" customHeight="1" thickBot="1">
      <c r="A391" s="6"/>
      <c r="B391" s="5"/>
      <c r="C391" s="5"/>
      <c r="D391" s="5"/>
      <c r="E391" s="5"/>
      <c r="F391" s="5"/>
      <c r="G391" s="5"/>
      <c r="H391" s="5"/>
      <c r="I391" s="5"/>
      <c r="J391" s="4"/>
      <c r="Q391" s="72"/>
    </row>
    <row r="392" spans="1:17" ht="15" customHeight="1">
      <c r="A392" s="2" t="s">
        <v>2</v>
      </c>
      <c r="B392" s="3"/>
      <c r="C392" s="2"/>
      <c r="D392" s="2"/>
      <c r="E392" s="2" t="s">
        <v>1</v>
      </c>
      <c r="F392" s="3"/>
      <c r="G392" s="2"/>
      <c r="H392" s="2" t="s">
        <v>0</v>
      </c>
      <c r="I392" s="3"/>
      <c r="J392" s="2"/>
      <c r="Q392" s="72"/>
    </row>
    <row r="393" spans="1:17" ht="15" customHeight="1">
      <c r="Q393" s="72"/>
    </row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/>
    <row r="399" spans="1:17" ht="15" customHeight="1"/>
    <row r="400" spans="1:17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</sheetData>
  <protectedRanges>
    <protectedRange sqref="H92:H94 H141:H143 H190:H192 H239:H241 H288:H290 H337:H339 H45 H387:H389" name="区域1_2_3"/>
    <protectedRange sqref="I159:I164" name="区域1_2_2"/>
    <protectedRange sqref="I61:I66 I14:I19" name="区域1_2_2_2"/>
    <protectedRange sqref="I110:I115" name="区域1_2_2_3"/>
    <protectedRange sqref="I208:I213" name="区域1_2_2_4"/>
    <protectedRange sqref="I257:I262" name="区域1_2_2_5"/>
    <protectedRange sqref="I306:I311 I356:I361" name="区域1_2_2_6"/>
  </protectedRanges>
  <mergeCells count="32">
    <mergeCell ref="A1:J1"/>
    <mergeCell ref="I14:I33"/>
    <mergeCell ref="B46:E46"/>
    <mergeCell ref="F46:I46"/>
    <mergeCell ref="A49:J49"/>
    <mergeCell ref="I61:I80"/>
    <mergeCell ref="B95:E95"/>
    <mergeCell ref="F95:I95"/>
    <mergeCell ref="A98:J98"/>
    <mergeCell ref="I110:I129"/>
    <mergeCell ref="B144:E144"/>
    <mergeCell ref="F144:I144"/>
    <mergeCell ref="A147:J147"/>
    <mergeCell ref="I159:I178"/>
    <mergeCell ref="B193:E193"/>
    <mergeCell ref="F193:I193"/>
    <mergeCell ref="A344:J344"/>
    <mergeCell ref="I356:I375"/>
    <mergeCell ref="B390:E390"/>
    <mergeCell ref="F390:I390"/>
    <mergeCell ref="A196:J196"/>
    <mergeCell ref="I208:I227"/>
    <mergeCell ref="A294:J294"/>
    <mergeCell ref="I306:I325"/>
    <mergeCell ref="B340:E340"/>
    <mergeCell ref="F340:I340"/>
    <mergeCell ref="B242:E242"/>
    <mergeCell ref="F242:I242"/>
    <mergeCell ref="A245:J245"/>
    <mergeCell ref="I257:I276"/>
    <mergeCell ref="B291:E291"/>
    <mergeCell ref="F291:I291"/>
  </mergeCells>
  <phoneticPr fontId="2" type="noConversion"/>
  <printOptions horizontalCentered="1"/>
  <pageMargins left="0.39305555555555555" right="0.39305555555555555" top="0.39305555555555555" bottom="0.39305555555555555" header="0.31458333333333333" footer="0.3145833333333333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通道伴音曲线 (2)</vt:lpstr>
      <vt:lpstr>'通道伴音曲线 (2)'!Print_Area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Win7XZB</dc:creator>
  <cp:lastModifiedBy>dadi</cp:lastModifiedBy>
  <dcterms:created xsi:type="dcterms:W3CDTF">2016-04-01T02:41:44Z</dcterms:created>
  <dcterms:modified xsi:type="dcterms:W3CDTF">2016-04-14T08:56:32Z</dcterms:modified>
</cp:coreProperties>
</file>