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3695" windowHeight="11325"/>
  </bookViews>
  <sheets>
    <sheet name="미세먼지현황(2017년12월31일기준)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H254" i="1"/>
  <c r="I254"/>
  <c r="G254"/>
  <c r="H253"/>
  <c r="I253"/>
  <c r="G253"/>
  <c r="F254"/>
  <c r="E254"/>
  <c r="E253"/>
  <c r="F253"/>
  <c r="D254"/>
  <c r="D253"/>
  <c r="F252"/>
  <c r="E252"/>
  <c r="D252"/>
  <c r="I3"/>
  <c r="P3" s="1"/>
  <c r="H3"/>
  <c r="O3" s="1"/>
  <c r="G3"/>
  <c r="G4" s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F13"/>
  <c r="M13" s="1"/>
  <c r="F14"/>
  <c r="M14" s="1"/>
  <c r="F15"/>
  <c r="M15" s="1"/>
  <c r="F16"/>
  <c r="M16" s="1"/>
  <c r="F17"/>
  <c r="M17" s="1"/>
  <c r="F18"/>
  <c r="M18" s="1"/>
  <c r="F19"/>
  <c r="M19" s="1"/>
  <c r="F20"/>
  <c r="M20" s="1"/>
  <c r="F21"/>
  <c r="M21" s="1"/>
  <c r="F22"/>
  <c r="M22" s="1"/>
  <c r="F23"/>
  <c r="M23" s="1"/>
  <c r="F24"/>
  <c r="M24" s="1"/>
  <c r="F25"/>
  <c r="M25" s="1"/>
  <c r="F26"/>
  <c r="M26" s="1"/>
  <c r="F27"/>
  <c r="M27" s="1"/>
  <c r="F28"/>
  <c r="M28" s="1"/>
  <c r="F29"/>
  <c r="M29" s="1"/>
  <c r="F30"/>
  <c r="M30" s="1"/>
  <c r="F31"/>
  <c r="M31" s="1"/>
  <c r="F32"/>
  <c r="M32" s="1"/>
  <c r="F33"/>
  <c r="M33" s="1"/>
  <c r="F34"/>
  <c r="M34" s="1"/>
  <c r="F35"/>
  <c r="M35" s="1"/>
  <c r="F36"/>
  <c r="M36" s="1"/>
  <c r="F37"/>
  <c r="M37" s="1"/>
  <c r="F38"/>
  <c r="M38" s="1"/>
  <c r="F39"/>
  <c r="M39" s="1"/>
  <c r="F40"/>
  <c r="M40" s="1"/>
  <c r="F41"/>
  <c r="M41" s="1"/>
  <c r="F42"/>
  <c r="M42" s="1"/>
  <c r="F43"/>
  <c r="M43" s="1"/>
  <c r="F44"/>
  <c r="M44" s="1"/>
  <c r="F45"/>
  <c r="M45" s="1"/>
  <c r="F46"/>
  <c r="M46" s="1"/>
  <c r="F47"/>
  <c r="M47" s="1"/>
  <c r="F48"/>
  <c r="M48" s="1"/>
  <c r="F49"/>
  <c r="M49" s="1"/>
  <c r="F50"/>
  <c r="M50" s="1"/>
  <c r="F51"/>
  <c r="M51" s="1"/>
  <c r="F52"/>
  <c r="M52" s="1"/>
  <c r="F53"/>
  <c r="M53" s="1"/>
  <c r="F54"/>
  <c r="M54" s="1"/>
  <c r="F55"/>
  <c r="M55" s="1"/>
  <c r="F56"/>
  <c r="M56" s="1"/>
  <c r="F57"/>
  <c r="M57" s="1"/>
  <c r="F58"/>
  <c r="M58" s="1"/>
  <c r="F59"/>
  <c r="M59" s="1"/>
  <c r="F60"/>
  <c r="M60" s="1"/>
  <c r="F61"/>
  <c r="M61" s="1"/>
  <c r="F62"/>
  <c r="M62" s="1"/>
  <c r="F63"/>
  <c r="M63" s="1"/>
  <c r="F64"/>
  <c r="M64" s="1"/>
  <c r="F65"/>
  <c r="M65" s="1"/>
  <c r="F66"/>
  <c r="M66" s="1"/>
  <c r="F67"/>
  <c r="M67" s="1"/>
  <c r="F68"/>
  <c r="M68" s="1"/>
  <c r="F69"/>
  <c r="M69" s="1"/>
  <c r="F70"/>
  <c r="M70" s="1"/>
  <c r="F71"/>
  <c r="M71" s="1"/>
  <c r="F72"/>
  <c r="M72" s="1"/>
  <c r="F73"/>
  <c r="M73" s="1"/>
  <c r="F74"/>
  <c r="M74" s="1"/>
  <c r="F75"/>
  <c r="M75" s="1"/>
  <c r="F76"/>
  <c r="M76" s="1"/>
  <c r="F77"/>
  <c r="M77" s="1"/>
  <c r="F78"/>
  <c r="M78" s="1"/>
  <c r="F79"/>
  <c r="M79" s="1"/>
  <c r="F80"/>
  <c r="M80" s="1"/>
  <c r="F81"/>
  <c r="M81" s="1"/>
  <c r="F82"/>
  <c r="M82" s="1"/>
  <c r="F83"/>
  <c r="M83" s="1"/>
  <c r="F84"/>
  <c r="M84" s="1"/>
  <c r="F85"/>
  <c r="M85" s="1"/>
  <c r="F86"/>
  <c r="M86" s="1"/>
  <c r="F87"/>
  <c r="M87" s="1"/>
  <c r="F88"/>
  <c r="M88" s="1"/>
  <c r="F89"/>
  <c r="M89" s="1"/>
  <c r="F90"/>
  <c r="M90" s="1"/>
  <c r="F91"/>
  <c r="M91" s="1"/>
  <c r="F92"/>
  <c r="M92" s="1"/>
  <c r="F93"/>
  <c r="M93" s="1"/>
  <c r="F94"/>
  <c r="M94" s="1"/>
  <c r="F95"/>
  <c r="M95" s="1"/>
  <c r="F96"/>
  <c r="M96" s="1"/>
  <c r="F97"/>
  <c r="M97" s="1"/>
  <c r="F98"/>
  <c r="M98" s="1"/>
  <c r="F99"/>
  <c r="M99" s="1"/>
  <c r="F100"/>
  <c r="M100" s="1"/>
  <c r="F101"/>
  <c r="M101" s="1"/>
  <c r="F102"/>
  <c r="M102" s="1"/>
  <c r="F103"/>
  <c r="M103" s="1"/>
  <c r="F104"/>
  <c r="M104" s="1"/>
  <c r="F105"/>
  <c r="M105" s="1"/>
  <c r="F106"/>
  <c r="M106" s="1"/>
  <c r="F107"/>
  <c r="M107" s="1"/>
  <c r="F108"/>
  <c r="M108" s="1"/>
  <c r="F109"/>
  <c r="M109" s="1"/>
  <c r="F110"/>
  <c r="M110" s="1"/>
  <c r="F111"/>
  <c r="M111" s="1"/>
  <c r="F112"/>
  <c r="M112" s="1"/>
  <c r="F113"/>
  <c r="M113" s="1"/>
  <c r="F114"/>
  <c r="M114" s="1"/>
  <c r="F115"/>
  <c r="M115" s="1"/>
  <c r="F116"/>
  <c r="M116" s="1"/>
  <c r="F117"/>
  <c r="M117" s="1"/>
  <c r="F118"/>
  <c r="M118" s="1"/>
  <c r="F119"/>
  <c r="M119" s="1"/>
  <c r="F120"/>
  <c r="M120" s="1"/>
  <c r="F121"/>
  <c r="M121" s="1"/>
  <c r="F122"/>
  <c r="M122" s="1"/>
  <c r="F123"/>
  <c r="M123" s="1"/>
  <c r="F124"/>
  <c r="M124" s="1"/>
  <c r="F125"/>
  <c r="M125" s="1"/>
  <c r="F126"/>
  <c r="M126" s="1"/>
  <c r="F127"/>
  <c r="M127" s="1"/>
  <c r="F128"/>
  <c r="M128" s="1"/>
  <c r="F129"/>
  <c r="M129" s="1"/>
  <c r="F130"/>
  <c r="M130" s="1"/>
  <c r="F131"/>
  <c r="M131" s="1"/>
  <c r="F132"/>
  <c r="M132" s="1"/>
  <c r="F133"/>
  <c r="M133" s="1"/>
  <c r="F134"/>
  <c r="M134" s="1"/>
  <c r="F135"/>
  <c r="M135" s="1"/>
  <c r="F136"/>
  <c r="M136" s="1"/>
  <c r="F137"/>
  <c r="M137" s="1"/>
  <c r="F138"/>
  <c r="M138" s="1"/>
  <c r="F139"/>
  <c r="M139" s="1"/>
  <c r="F140"/>
  <c r="M140" s="1"/>
  <c r="F141"/>
  <c r="M141" s="1"/>
  <c r="F142"/>
  <c r="M142" s="1"/>
  <c r="F143"/>
  <c r="M143" s="1"/>
  <c r="F144"/>
  <c r="M144" s="1"/>
  <c r="F145"/>
  <c r="M145" s="1"/>
  <c r="F146"/>
  <c r="M146" s="1"/>
  <c r="F147"/>
  <c r="M147" s="1"/>
  <c r="F148"/>
  <c r="M148" s="1"/>
  <c r="F149"/>
  <c r="M149" s="1"/>
  <c r="F150"/>
  <c r="M150" s="1"/>
  <c r="F151"/>
  <c r="M151" s="1"/>
  <c r="F152"/>
  <c r="M152" s="1"/>
  <c r="F153"/>
  <c r="M153" s="1"/>
  <c r="F154"/>
  <c r="M154" s="1"/>
  <c r="F155"/>
  <c r="M155" s="1"/>
  <c r="F156"/>
  <c r="M156" s="1"/>
  <c r="F157"/>
  <c r="M157" s="1"/>
  <c r="F158"/>
  <c r="M158" s="1"/>
  <c r="F159"/>
  <c r="M159" s="1"/>
  <c r="F160"/>
  <c r="M160" s="1"/>
  <c r="F161"/>
  <c r="M161" s="1"/>
  <c r="F162"/>
  <c r="M162" s="1"/>
  <c r="F163"/>
  <c r="M163" s="1"/>
  <c r="F164"/>
  <c r="M164" s="1"/>
  <c r="F165"/>
  <c r="M165" s="1"/>
  <c r="F166"/>
  <c r="M166" s="1"/>
  <c r="F167"/>
  <c r="M167" s="1"/>
  <c r="F168"/>
  <c r="M168" s="1"/>
  <c r="F169"/>
  <c r="M169" s="1"/>
  <c r="F170"/>
  <c r="M170" s="1"/>
  <c r="F171"/>
  <c r="M171" s="1"/>
  <c r="F172"/>
  <c r="M172" s="1"/>
  <c r="F173"/>
  <c r="M173" s="1"/>
  <c r="F174"/>
  <c r="M174" s="1"/>
  <c r="F175"/>
  <c r="M175" s="1"/>
  <c r="F176"/>
  <c r="M176" s="1"/>
  <c r="F177"/>
  <c r="M177" s="1"/>
  <c r="F178"/>
  <c r="M178" s="1"/>
  <c r="F179"/>
  <c r="M179" s="1"/>
  <c r="F180"/>
  <c r="M180" s="1"/>
  <c r="F181"/>
  <c r="M181" s="1"/>
  <c r="F182"/>
  <c r="M182" s="1"/>
  <c r="F183"/>
  <c r="M183" s="1"/>
  <c r="F184"/>
  <c r="M184" s="1"/>
  <c r="F185"/>
  <c r="M185" s="1"/>
  <c r="F186"/>
  <c r="M186" s="1"/>
  <c r="F187"/>
  <c r="M187" s="1"/>
  <c r="F188"/>
  <c r="M188" s="1"/>
  <c r="F189"/>
  <c r="M189" s="1"/>
  <c r="F190"/>
  <c r="M190" s="1"/>
  <c r="F191"/>
  <c r="M191" s="1"/>
  <c r="F192"/>
  <c r="M192" s="1"/>
  <c r="F193"/>
  <c r="M193" s="1"/>
  <c r="F194"/>
  <c r="M194" s="1"/>
  <c r="F195"/>
  <c r="M195" s="1"/>
  <c r="F196"/>
  <c r="M196" s="1"/>
  <c r="F197"/>
  <c r="M197" s="1"/>
  <c r="F198"/>
  <c r="M198" s="1"/>
  <c r="F199"/>
  <c r="M199" s="1"/>
  <c r="F200"/>
  <c r="M200" s="1"/>
  <c r="F201"/>
  <c r="M201" s="1"/>
  <c r="F202"/>
  <c r="M202" s="1"/>
  <c r="F203"/>
  <c r="M203" s="1"/>
  <c r="F204"/>
  <c r="M204" s="1"/>
  <c r="F205"/>
  <c r="M205" s="1"/>
  <c r="F206"/>
  <c r="M206" s="1"/>
  <c r="F207"/>
  <c r="M207" s="1"/>
  <c r="F208"/>
  <c r="M208" s="1"/>
  <c r="F209"/>
  <c r="M209" s="1"/>
  <c r="F210"/>
  <c r="M210" s="1"/>
  <c r="F211"/>
  <c r="M211" s="1"/>
  <c r="F212"/>
  <c r="M212" s="1"/>
  <c r="F213"/>
  <c r="M213" s="1"/>
  <c r="F214"/>
  <c r="M214" s="1"/>
  <c r="F215"/>
  <c r="M215" s="1"/>
  <c r="F216"/>
  <c r="M216" s="1"/>
  <c r="F217"/>
  <c r="M217" s="1"/>
  <c r="F218"/>
  <c r="M218" s="1"/>
  <c r="F219"/>
  <c r="M219" s="1"/>
  <c r="F220"/>
  <c r="M220" s="1"/>
  <c r="F221"/>
  <c r="M221" s="1"/>
  <c r="F222"/>
  <c r="M222" s="1"/>
  <c r="F223"/>
  <c r="M223" s="1"/>
  <c r="F224"/>
  <c r="M224" s="1"/>
  <c r="F225"/>
  <c r="M225" s="1"/>
  <c r="F226"/>
  <c r="M226" s="1"/>
  <c r="F227"/>
  <c r="M227" s="1"/>
  <c r="F228"/>
  <c r="M228" s="1"/>
  <c r="F229"/>
  <c r="M229" s="1"/>
  <c r="F230"/>
  <c r="M230" s="1"/>
  <c r="F231"/>
  <c r="M231" s="1"/>
  <c r="F232"/>
  <c r="M232" s="1"/>
  <c r="F233"/>
  <c r="M233" s="1"/>
  <c r="F234"/>
  <c r="M234" s="1"/>
  <c r="F235"/>
  <c r="M235" s="1"/>
  <c r="F236"/>
  <c r="M236" s="1"/>
  <c r="F237"/>
  <c r="M237" s="1"/>
  <c r="F238"/>
  <c r="M238" s="1"/>
  <c r="F239"/>
  <c r="M239" s="1"/>
  <c r="F240"/>
  <c r="M240" s="1"/>
  <c r="F241"/>
  <c r="M241" s="1"/>
  <c r="F242"/>
  <c r="M242" s="1"/>
  <c r="F243"/>
  <c r="M243" s="1"/>
  <c r="F244"/>
  <c r="M244" s="1"/>
  <c r="F245"/>
  <c r="M245" s="1"/>
  <c r="F246"/>
  <c r="M246" s="1"/>
  <c r="F247"/>
  <c r="M247" s="1"/>
  <c r="F248"/>
  <c r="M248" s="1"/>
  <c r="F249"/>
  <c r="M249" s="1"/>
  <c r="F250"/>
  <c r="M250" s="1"/>
  <c r="F251"/>
  <c r="M251" s="1"/>
  <c r="F12"/>
  <c r="M12" s="1"/>
  <c r="M252" s="1"/>
  <c r="E11"/>
  <c r="L11" s="1"/>
  <c r="E12"/>
  <c r="L12" s="1"/>
  <c r="E13"/>
  <c r="L13" s="1"/>
  <c r="E14"/>
  <c r="L14" s="1"/>
  <c r="E15"/>
  <c r="L15" s="1"/>
  <c r="E16"/>
  <c r="L16" s="1"/>
  <c r="E17"/>
  <c r="L17" s="1"/>
  <c r="E18"/>
  <c r="L18" s="1"/>
  <c r="E19"/>
  <c r="L19" s="1"/>
  <c r="E20"/>
  <c r="L20" s="1"/>
  <c r="E21"/>
  <c r="L21" s="1"/>
  <c r="E22"/>
  <c r="L22" s="1"/>
  <c r="E23"/>
  <c r="L23" s="1"/>
  <c r="E24"/>
  <c r="L24" s="1"/>
  <c r="E25"/>
  <c r="L25" s="1"/>
  <c r="E26"/>
  <c r="L26" s="1"/>
  <c r="E27"/>
  <c r="L27" s="1"/>
  <c r="E28"/>
  <c r="L28" s="1"/>
  <c r="E29"/>
  <c r="L29" s="1"/>
  <c r="E30"/>
  <c r="L30" s="1"/>
  <c r="E31"/>
  <c r="L31" s="1"/>
  <c r="E32"/>
  <c r="L32" s="1"/>
  <c r="E33"/>
  <c r="L33" s="1"/>
  <c r="E34"/>
  <c r="L34" s="1"/>
  <c r="E35"/>
  <c r="L35" s="1"/>
  <c r="E36"/>
  <c r="L36" s="1"/>
  <c r="E37"/>
  <c r="L37" s="1"/>
  <c r="E38"/>
  <c r="L38" s="1"/>
  <c r="E39"/>
  <c r="L39" s="1"/>
  <c r="E40"/>
  <c r="L40" s="1"/>
  <c r="E41"/>
  <c r="L41" s="1"/>
  <c r="E42"/>
  <c r="L42" s="1"/>
  <c r="E43"/>
  <c r="L43" s="1"/>
  <c r="E44"/>
  <c r="L44" s="1"/>
  <c r="E45"/>
  <c r="L45" s="1"/>
  <c r="E46"/>
  <c r="L46" s="1"/>
  <c r="E47"/>
  <c r="L47" s="1"/>
  <c r="E48"/>
  <c r="L48" s="1"/>
  <c r="E49"/>
  <c r="L49" s="1"/>
  <c r="E50"/>
  <c r="L50" s="1"/>
  <c r="E51"/>
  <c r="L51" s="1"/>
  <c r="E52"/>
  <c r="L52" s="1"/>
  <c r="E53"/>
  <c r="L53" s="1"/>
  <c r="E54"/>
  <c r="L54" s="1"/>
  <c r="E55"/>
  <c r="L55" s="1"/>
  <c r="E56"/>
  <c r="L56" s="1"/>
  <c r="E57"/>
  <c r="L57" s="1"/>
  <c r="E58"/>
  <c r="L58" s="1"/>
  <c r="E59"/>
  <c r="L59" s="1"/>
  <c r="E60"/>
  <c r="L60" s="1"/>
  <c r="E61"/>
  <c r="L61" s="1"/>
  <c r="E62"/>
  <c r="L62" s="1"/>
  <c r="E63"/>
  <c r="L63" s="1"/>
  <c r="E64"/>
  <c r="L64" s="1"/>
  <c r="E65"/>
  <c r="L65" s="1"/>
  <c r="E66"/>
  <c r="L66" s="1"/>
  <c r="E67"/>
  <c r="L67" s="1"/>
  <c r="E68"/>
  <c r="L68" s="1"/>
  <c r="E69"/>
  <c r="L69" s="1"/>
  <c r="E70"/>
  <c r="L70" s="1"/>
  <c r="E71"/>
  <c r="L71" s="1"/>
  <c r="E72"/>
  <c r="L72" s="1"/>
  <c r="E73"/>
  <c r="L73" s="1"/>
  <c r="E74"/>
  <c r="L74" s="1"/>
  <c r="E75"/>
  <c r="L75" s="1"/>
  <c r="E76"/>
  <c r="L76" s="1"/>
  <c r="E77"/>
  <c r="L77" s="1"/>
  <c r="E78"/>
  <c r="L78" s="1"/>
  <c r="E79"/>
  <c r="L79" s="1"/>
  <c r="E80"/>
  <c r="L80" s="1"/>
  <c r="E81"/>
  <c r="L81" s="1"/>
  <c r="E82"/>
  <c r="L82" s="1"/>
  <c r="E83"/>
  <c r="L83" s="1"/>
  <c r="E84"/>
  <c r="L84" s="1"/>
  <c r="E85"/>
  <c r="L85" s="1"/>
  <c r="E86"/>
  <c r="L86" s="1"/>
  <c r="E87"/>
  <c r="L87" s="1"/>
  <c r="E88"/>
  <c r="L88" s="1"/>
  <c r="E89"/>
  <c r="L89" s="1"/>
  <c r="E90"/>
  <c r="L90" s="1"/>
  <c r="E91"/>
  <c r="L91" s="1"/>
  <c r="E92"/>
  <c r="L92" s="1"/>
  <c r="E93"/>
  <c r="L93" s="1"/>
  <c r="E94"/>
  <c r="L94" s="1"/>
  <c r="E95"/>
  <c r="L95" s="1"/>
  <c r="E96"/>
  <c r="L96" s="1"/>
  <c r="E97"/>
  <c r="L97" s="1"/>
  <c r="E98"/>
  <c r="L98" s="1"/>
  <c r="E99"/>
  <c r="L99" s="1"/>
  <c r="E100"/>
  <c r="L100" s="1"/>
  <c r="E101"/>
  <c r="L101" s="1"/>
  <c r="E102"/>
  <c r="L102" s="1"/>
  <c r="E103"/>
  <c r="L103" s="1"/>
  <c r="E104"/>
  <c r="L104" s="1"/>
  <c r="E105"/>
  <c r="L105" s="1"/>
  <c r="E106"/>
  <c r="L106" s="1"/>
  <c r="E107"/>
  <c r="L107" s="1"/>
  <c r="E108"/>
  <c r="L108" s="1"/>
  <c r="E109"/>
  <c r="L109" s="1"/>
  <c r="E110"/>
  <c r="L110" s="1"/>
  <c r="E111"/>
  <c r="L111" s="1"/>
  <c r="E112"/>
  <c r="L112" s="1"/>
  <c r="E113"/>
  <c r="L113" s="1"/>
  <c r="E114"/>
  <c r="L114" s="1"/>
  <c r="E115"/>
  <c r="L115" s="1"/>
  <c r="E116"/>
  <c r="L116" s="1"/>
  <c r="E117"/>
  <c r="L117" s="1"/>
  <c r="E118"/>
  <c r="L118" s="1"/>
  <c r="E119"/>
  <c r="L119" s="1"/>
  <c r="E120"/>
  <c r="L120" s="1"/>
  <c r="E121"/>
  <c r="L121" s="1"/>
  <c r="E122"/>
  <c r="L122" s="1"/>
  <c r="E123"/>
  <c r="L123" s="1"/>
  <c r="E124"/>
  <c r="L124" s="1"/>
  <c r="E125"/>
  <c r="L125" s="1"/>
  <c r="E126"/>
  <c r="L126" s="1"/>
  <c r="E127"/>
  <c r="L127" s="1"/>
  <c r="E128"/>
  <c r="L128" s="1"/>
  <c r="E129"/>
  <c r="L129" s="1"/>
  <c r="E130"/>
  <c r="L130" s="1"/>
  <c r="E131"/>
  <c r="L131" s="1"/>
  <c r="E132"/>
  <c r="L132" s="1"/>
  <c r="E133"/>
  <c r="L133" s="1"/>
  <c r="E134"/>
  <c r="L134" s="1"/>
  <c r="E135"/>
  <c r="L135" s="1"/>
  <c r="E136"/>
  <c r="L136" s="1"/>
  <c r="E137"/>
  <c r="L137" s="1"/>
  <c r="E138"/>
  <c r="L138" s="1"/>
  <c r="E139"/>
  <c r="L139" s="1"/>
  <c r="E140"/>
  <c r="L140" s="1"/>
  <c r="E141"/>
  <c r="L141" s="1"/>
  <c r="E142"/>
  <c r="L142" s="1"/>
  <c r="E143"/>
  <c r="L143" s="1"/>
  <c r="E144"/>
  <c r="L144" s="1"/>
  <c r="E145"/>
  <c r="L145" s="1"/>
  <c r="E146"/>
  <c r="L146" s="1"/>
  <c r="E147"/>
  <c r="L147" s="1"/>
  <c r="E148"/>
  <c r="L148" s="1"/>
  <c r="E149"/>
  <c r="L149" s="1"/>
  <c r="E150"/>
  <c r="L150" s="1"/>
  <c r="E151"/>
  <c r="L151" s="1"/>
  <c r="E152"/>
  <c r="L152" s="1"/>
  <c r="E153"/>
  <c r="L153" s="1"/>
  <c r="E154"/>
  <c r="L154" s="1"/>
  <c r="E155"/>
  <c r="L155" s="1"/>
  <c r="E156"/>
  <c r="L156" s="1"/>
  <c r="E157"/>
  <c r="L157" s="1"/>
  <c r="E158"/>
  <c r="L158" s="1"/>
  <c r="E159"/>
  <c r="L159" s="1"/>
  <c r="E160"/>
  <c r="L160" s="1"/>
  <c r="E161"/>
  <c r="L161" s="1"/>
  <c r="E162"/>
  <c r="L162" s="1"/>
  <c r="E163"/>
  <c r="L163" s="1"/>
  <c r="E164"/>
  <c r="L164" s="1"/>
  <c r="E165"/>
  <c r="L165" s="1"/>
  <c r="E166"/>
  <c r="L166" s="1"/>
  <c r="E167"/>
  <c r="L167" s="1"/>
  <c r="E168"/>
  <c r="L168" s="1"/>
  <c r="E169"/>
  <c r="L169" s="1"/>
  <c r="E170"/>
  <c r="L170" s="1"/>
  <c r="E171"/>
  <c r="L171" s="1"/>
  <c r="E172"/>
  <c r="L172" s="1"/>
  <c r="E173"/>
  <c r="L173" s="1"/>
  <c r="E174"/>
  <c r="L174" s="1"/>
  <c r="E175"/>
  <c r="L175" s="1"/>
  <c r="E176"/>
  <c r="L176" s="1"/>
  <c r="E177"/>
  <c r="L177" s="1"/>
  <c r="E178"/>
  <c r="L178" s="1"/>
  <c r="E179"/>
  <c r="L179" s="1"/>
  <c r="E180"/>
  <c r="L180" s="1"/>
  <c r="E181"/>
  <c r="L181" s="1"/>
  <c r="E182"/>
  <c r="L182" s="1"/>
  <c r="E183"/>
  <c r="L183" s="1"/>
  <c r="E184"/>
  <c r="L184" s="1"/>
  <c r="E185"/>
  <c r="L185" s="1"/>
  <c r="E186"/>
  <c r="L186" s="1"/>
  <c r="E187"/>
  <c r="L187" s="1"/>
  <c r="E188"/>
  <c r="L188" s="1"/>
  <c r="E189"/>
  <c r="L189" s="1"/>
  <c r="E190"/>
  <c r="L190" s="1"/>
  <c r="E191"/>
  <c r="L191" s="1"/>
  <c r="E192"/>
  <c r="L192" s="1"/>
  <c r="E193"/>
  <c r="L193" s="1"/>
  <c r="E194"/>
  <c r="L194" s="1"/>
  <c r="E195"/>
  <c r="L195" s="1"/>
  <c r="E196"/>
  <c r="L196" s="1"/>
  <c r="E197"/>
  <c r="L197" s="1"/>
  <c r="E198"/>
  <c r="L198" s="1"/>
  <c r="E199"/>
  <c r="L199" s="1"/>
  <c r="E200"/>
  <c r="L200" s="1"/>
  <c r="E201"/>
  <c r="L201" s="1"/>
  <c r="E202"/>
  <c r="L202" s="1"/>
  <c r="E203"/>
  <c r="L203" s="1"/>
  <c r="E204"/>
  <c r="L204" s="1"/>
  <c r="E205"/>
  <c r="L205" s="1"/>
  <c r="E206"/>
  <c r="L206" s="1"/>
  <c r="E207"/>
  <c r="L207" s="1"/>
  <c r="E208"/>
  <c r="L208" s="1"/>
  <c r="E209"/>
  <c r="L209" s="1"/>
  <c r="E210"/>
  <c r="L210" s="1"/>
  <c r="E211"/>
  <c r="L211" s="1"/>
  <c r="E212"/>
  <c r="L212" s="1"/>
  <c r="E213"/>
  <c r="L213" s="1"/>
  <c r="E214"/>
  <c r="L214" s="1"/>
  <c r="E215"/>
  <c r="L215" s="1"/>
  <c r="E216"/>
  <c r="L216" s="1"/>
  <c r="E217"/>
  <c r="L217" s="1"/>
  <c r="E218"/>
  <c r="L218" s="1"/>
  <c r="E219"/>
  <c r="L219" s="1"/>
  <c r="E220"/>
  <c r="L220" s="1"/>
  <c r="E221"/>
  <c r="L221" s="1"/>
  <c r="E222"/>
  <c r="L222" s="1"/>
  <c r="E223"/>
  <c r="L223" s="1"/>
  <c r="E224"/>
  <c r="L224" s="1"/>
  <c r="E225"/>
  <c r="L225" s="1"/>
  <c r="E226"/>
  <c r="L226" s="1"/>
  <c r="E227"/>
  <c r="L227" s="1"/>
  <c r="E228"/>
  <c r="L228" s="1"/>
  <c r="E229"/>
  <c r="L229" s="1"/>
  <c r="E230"/>
  <c r="L230" s="1"/>
  <c r="E231"/>
  <c r="L231" s="1"/>
  <c r="E232"/>
  <c r="L232" s="1"/>
  <c r="E233"/>
  <c r="L233" s="1"/>
  <c r="E234"/>
  <c r="L234" s="1"/>
  <c r="E235"/>
  <c r="L235" s="1"/>
  <c r="E236"/>
  <c r="L236" s="1"/>
  <c r="E237"/>
  <c r="L237" s="1"/>
  <c r="E238"/>
  <c r="L238" s="1"/>
  <c r="E239"/>
  <c r="L239" s="1"/>
  <c r="E240"/>
  <c r="L240" s="1"/>
  <c r="E241"/>
  <c r="L241" s="1"/>
  <c r="E242"/>
  <c r="L242" s="1"/>
  <c r="E243"/>
  <c r="L243" s="1"/>
  <c r="E244"/>
  <c r="L244" s="1"/>
  <c r="E245"/>
  <c r="L245" s="1"/>
  <c r="E246"/>
  <c r="L246" s="1"/>
  <c r="E247"/>
  <c r="L247" s="1"/>
  <c r="E248"/>
  <c r="L248" s="1"/>
  <c r="E249"/>
  <c r="L249" s="1"/>
  <c r="E250"/>
  <c r="L250" s="1"/>
  <c r="E251"/>
  <c r="L251" s="1"/>
  <c r="E10"/>
  <c r="L10" s="1"/>
  <c r="E9"/>
  <c r="L9" s="1"/>
  <c r="D8"/>
  <c r="K8" s="1"/>
  <c r="D9"/>
  <c r="K9" s="1"/>
  <c r="D10"/>
  <c r="K10" s="1"/>
  <c r="D11"/>
  <c r="K11" s="1"/>
  <c r="D12"/>
  <c r="K12" s="1"/>
  <c r="D13"/>
  <c r="K13" s="1"/>
  <c r="D14"/>
  <c r="K14" s="1"/>
  <c r="D15"/>
  <c r="K15" s="1"/>
  <c r="D16"/>
  <c r="K16" s="1"/>
  <c r="D17"/>
  <c r="K17" s="1"/>
  <c r="D18"/>
  <c r="K18" s="1"/>
  <c r="D19"/>
  <c r="K19" s="1"/>
  <c r="D20"/>
  <c r="K20" s="1"/>
  <c r="D21"/>
  <c r="K21" s="1"/>
  <c r="D22"/>
  <c r="K22" s="1"/>
  <c r="D23"/>
  <c r="K23" s="1"/>
  <c r="D24"/>
  <c r="K24" s="1"/>
  <c r="D25"/>
  <c r="K25" s="1"/>
  <c r="D26"/>
  <c r="K26" s="1"/>
  <c r="D27"/>
  <c r="K27" s="1"/>
  <c r="D28"/>
  <c r="K28" s="1"/>
  <c r="D29"/>
  <c r="K29" s="1"/>
  <c r="D30"/>
  <c r="K30" s="1"/>
  <c r="D31"/>
  <c r="K31" s="1"/>
  <c r="D32"/>
  <c r="K32" s="1"/>
  <c r="D33"/>
  <c r="K33" s="1"/>
  <c r="D34"/>
  <c r="K34" s="1"/>
  <c r="D35"/>
  <c r="K35" s="1"/>
  <c r="D36"/>
  <c r="K36" s="1"/>
  <c r="D37"/>
  <c r="K37" s="1"/>
  <c r="D38"/>
  <c r="K38" s="1"/>
  <c r="D39"/>
  <c r="K39" s="1"/>
  <c r="D40"/>
  <c r="K40" s="1"/>
  <c r="D41"/>
  <c r="K41" s="1"/>
  <c r="D42"/>
  <c r="K42" s="1"/>
  <c r="D43"/>
  <c r="K43" s="1"/>
  <c r="D44"/>
  <c r="K44" s="1"/>
  <c r="D45"/>
  <c r="K45" s="1"/>
  <c r="D46"/>
  <c r="K46" s="1"/>
  <c r="D47"/>
  <c r="K47" s="1"/>
  <c r="D48"/>
  <c r="K48" s="1"/>
  <c r="D49"/>
  <c r="K49" s="1"/>
  <c r="D50"/>
  <c r="K50" s="1"/>
  <c r="D51"/>
  <c r="K51" s="1"/>
  <c r="D52"/>
  <c r="K52" s="1"/>
  <c r="D53"/>
  <c r="K53" s="1"/>
  <c r="D54"/>
  <c r="K54" s="1"/>
  <c r="D55"/>
  <c r="K55" s="1"/>
  <c r="D56"/>
  <c r="K56" s="1"/>
  <c r="D57"/>
  <c r="K57" s="1"/>
  <c r="D58"/>
  <c r="K58" s="1"/>
  <c r="D59"/>
  <c r="K59" s="1"/>
  <c r="D60"/>
  <c r="K60" s="1"/>
  <c r="D61"/>
  <c r="K61" s="1"/>
  <c r="D62"/>
  <c r="K62" s="1"/>
  <c r="D63"/>
  <c r="K63" s="1"/>
  <c r="D64"/>
  <c r="K64" s="1"/>
  <c r="D65"/>
  <c r="K65" s="1"/>
  <c r="D66"/>
  <c r="K66" s="1"/>
  <c r="D67"/>
  <c r="K67" s="1"/>
  <c r="D68"/>
  <c r="K68" s="1"/>
  <c r="D69"/>
  <c r="K69" s="1"/>
  <c r="D70"/>
  <c r="K70" s="1"/>
  <c r="D71"/>
  <c r="K71" s="1"/>
  <c r="D72"/>
  <c r="K72" s="1"/>
  <c r="D73"/>
  <c r="K73" s="1"/>
  <c r="D74"/>
  <c r="K74" s="1"/>
  <c r="D75"/>
  <c r="K75" s="1"/>
  <c r="D76"/>
  <c r="K76" s="1"/>
  <c r="D77"/>
  <c r="K77" s="1"/>
  <c r="D78"/>
  <c r="K78" s="1"/>
  <c r="D79"/>
  <c r="K79" s="1"/>
  <c r="D80"/>
  <c r="K80" s="1"/>
  <c r="D81"/>
  <c r="K81" s="1"/>
  <c r="D82"/>
  <c r="K82" s="1"/>
  <c r="D83"/>
  <c r="K83" s="1"/>
  <c r="D84"/>
  <c r="K84" s="1"/>
  <c r="D85"/>
  <c r="K85" s="1"/>
  <c r="D86"/>
  <c r="K86" s="1"/>
  <c r="D87"/>
  <c r="K87" s="1"/>
  <c r="D88"/>
  <c r="K88" s="1"/>
  <c r="D89"/>
  <c r="K89" s="1"/>
  <c r="D90"/>
  <c r="K90" s="1"/>
  <c r="D91"/>
  <c r="K91" s="1"/>
  <c r="D92"/>
  <c r="K92" s="1"/>
  <c r="D93"/>
  <c r="K93" s="1"/>
  <c r="D94"/>
  <c r="K94" s="1"/>
  <c r="D95"/>
  <c r="K95" s="1"/>
  <c r="D96"/>
  <c r="K96" s="1"/>
  <c r="D97"/>
  <c r="K97" s="1"/>
  <c r="D98"/>
  <c r="K98" s="1"/>
  <c r="D99"/>
  <c r="K99" s="1"/>
  <c r="D100"/>
  <c r="K100" s="1"/>
  <c r="D101"/>
  <c r="K101" s="1"/>
  <c r="D102"/>
  <c r="K102" s="1"/>
  <c r="D103"/>
  <c r="K103" s="1"/>
  <c r="D104"/>
  <c r="K104" s="1"/>
  <c r="D105"/>
  <c r="K105" s="1"/>
  <c r="D106"/>
  <c r="K106" s="1"/>
  <c r="D107"/>
  <c r="K107" s="1"/>
  <c r="D108"/>
  <c r="K108" s="1"/>
  <c r="D109"/>
  <c r="K109" s="1"/>
  <c r="D110"/>
  <c r="K110" s="1"/>
  <c r="D111"/>
  <c r="K111" s="1"/>
  <c r="D112"/>
  <c r="K112" s="1"/>
  <c r="D113"/>
  <c r="K113" s="1"/>
  <c r="D114"/>
  <c r="K114" s="1"/>
  <c r="D115"/>
  <c r="K115" s="1"/>
  <c r="D116"/>
  <c r="K116" s="1"/>
  <c r="D117"/>
  <c r="K117" s="1"/>
  <c r="D118"/>
  <c r="K118" s="1"/>
  <c r="D119"/>
  <c r="K119" s="1"/>
  <c r="D120"/>
  <c r="K120" s="1"/>
  <c r="D121"/>
  <c r="K121" s="1"/>
  <c r="D122"/>
  <c r="K122" s="1"/>
  <c r="D123"/>
  <c r="K123" s="1"/>
  <c r="D124"/>
  <c r="K124" s="1"/>
  <c r="D125"/>
  <c r="K125" s="1"/>
  <c r="D126"/>
  <c r="K126" s="1"/>
  <c r="D127"/>
  <c r="K127" s="1"/>
  <c r="D128"/>
  <c r="K128" s="1"/>
  <c r="D129"/>
  <c r="K129" s="1"/>
  <c r="D130"/>
  <c r="K130" s="1"/>
  <c r="D131"/>
  <c r="K131" s="1"/>
  <c r="D132"/>
  <c r="K132" s="1"/>
  <c r="D133"/>
  <c r="K133" s="1"/>
  <c r="D134"/>
  <c r="K134" s="1"/>
  <c r="D135"/>
  <c r="K135" s="1"/>
  <c r="D136"/>
  <c r="K136" s="1"/>
  <c r="D137"/>
  <c r="K137" s="1"/>
  <c r="D138"/>
  <c r="K138" s="1"/>
  <c r="D139"/>
  <c r="K139" s="1"/>
  <c r="D140"/>
  <c r="K140" s="1"/>
  <c r="D141"/>
  <c r="K141" s="1"/>
  <c r="D142"/>
  <c r="K142" s="1"/>
  <c r="D143"/>
  <c r="K143" s="1"/>
  <c r="D144"/>
  <c r="K144" s="1"/>
  <c r="D145"/>
  <c r="K145" s="1"/>
  <c r="D146"/>
  <c r="K146" s="1"/>
  <c r="D147"/>
  <c r="K147" s="1"/>
  <c r="D148"/>
  <c r="K148" s="1"/>
  <c r="D149"/>
  <c r="K149" s="1"/>
  <c r="D150"/>
  <c r="K150" s="1"/>
  <c r="D151"/>
  <c r="K151" s="1"/>
  <c r="D152"/>
  <c r="K152" s="1"/>
  <c r="D153"/>
  <c r="K153" s="1"/>
  <c r="D154"/>
  <c r="K154" s="1"/>
  <c r="D155"/>
  <c r="K155" s="1"/>
  <c r="D156"/>
  <c r="K156" s="1"/>
  <c r="D157"/>
  <c r="K157" s="1"/>
  <c r="D158"/>
  <c r="K158" s="1"/>
  <c r="D159"/>
  <c r="K159" s="1"/>
  <c r="D160"/>
  <c r="K160" s="1"/>
  <c r="D161"/>
  <c r="K161" s="1"/>
  <c r="D162"/>
  <c r="K162" s="1"/>
  <c r="D163"/>
  <c r="K163" s="1"/>
  <c r="D164"/>
  <c r="K164" s="1"/>
  <c r="D165"/>
  <c r="K165" s="1"/>
  <c r="D166"/>
  <c r="K166" s="1"/>
  <c r="D167"/>
  <c r="K167" s="1"/>
  <c r="D168"/>
  <c r="K168" s="1"/>
  <c r="D169"/>
  <c r="K169" s="1"/>
  <c r="D170"/>
  <c r="K170" s="1"/>
  <c r="D171"/>
  <c r="K171" s="1"/>
  <c r="D172"/>
  <c r="K172" s="1"/>
  <c r="D173"/>
  <c r="K173" s="1"/>
  <c r="D174"/>
  <c r="K174" s="1"/>
  <c r="D175"/>
  <c r="K175" s="1"/>
  <c r="D176"/>
  <c r="K176" s="1"/>
  <c r="D177"/>
  <c r="K177" s="1"/>
  <c r="D178"/>
  <c r="K178" s="1"/>
  <c r="D179"/>
  <c r="K179" s="1"/>
  <c r="D180"/>
  <c r="K180" s="1"/>
  <c r="D181"/>
  <c r="K181" s="1"/>
  <c r="D182"/>
  <c r="K182" s="1"/>
  <c r="D183"/>
  <c r="K183" s="1"/>
  <c r="D184"/>
  <c r="K184" s="1"/>
  <c r="D185"/>
  <c r="K185" s="1"/>
  <c r="D186"/>
  <c r="K186" s="1"/>
  <c r="D187"/>
  <c r="K187" s="1"/>
  <c r="D188"/>
  <c r="K188" s="1"/>
  <c r="D189"/>
  <c r="K189" s="1"/>
  <c r="D190"/>
  <c r="K190" s="1"/>
  <c r="D191"/>
  <c r="K191" s="1"/>
  <c r="D192"/>
  <c r="K192" s="1"/>
  <c r="D193"/>
  <c r="K193" s="1"/>
  <c r="D194"/>
  <c r="K194" s="1"/>
  <c r="D195"/>
  <c r="K195" s="1"/>
  <c r="D196"/>
  <c r="K196" s="1"/>
  <c r="D197"/>
  <c r="K197" s="1"/>
  <c r="D198"/>
  <c r="K198" s="1"/>
  <c r="D199"/>
  <c r="K199" s="1"/>
  <c r="D200"/>
  <c r="K200" s="1"/>
  <c r="D201"/>
  <c r="K201" s="1"/>
  <c r="D202"/>
  <c r="K202" s="1"/>
  <c r="D203"/>
  <c r="K203" s="1"/>
  <c r="D204"/>
  <c r="K204" s="1"/>
  <c r="D205"/>
  <c r="K205" s="1"/>
  <c r="D206"/>
  <c r="K206" s="1"/>
  <c r="D207"/>
  <c r="K207" s="1"/>
  <c r="D208"/>
  <c r="K208" s="1"/>
  <c r="D209"/>
  <c r="K209" s="1"/>
  <c r="D210"/>
  <c r="K210" s="1"/>
  <c r="D211"/>
  <c r="K211" s="1"/>
  <c r="D212"/>
  <c r="K212" s="1"/>
  <c r="D213"/>
  <c r="K213" s="1"/>
  <c r="D214"/>
  <c r="K214" s="1"/>
  <c r="D215"/>
  <c r="K215" s="1"/>
  <c r="D216"/>
  <c r="K216" s="1"/>
  <c r="D217"/>
  <c r="K217" s="1"/>
  <c r="D218"/>
  <c r="K218" s="1"/>
  <c r="D219"/>
  <c r="K219" s="1"/>
  <c r="D220"/>
  <c r="K220" s="1"/>
  <c r="D221"/>
  <c r="K221" s="1"/>
  <c r="D222"/>
  <c r="K222" s="1"/>
  <c r="D223"/>
  <c r="K223" s="1"/>
  <c r="D224"/>
  <c r="K224" s="1"/>
  <c r="D225"/>
  <c r="K225" s="1"/>
  <c r="D226"/>
  <c r="K226" s="1"/>
  <c r="D227"/>
  <c r="K227" s="1"/>
  <c r="D228"/>
  <c r="K228" s="1"/>
  <c r="D229"/>
  <c r="K229" s="1"/>
  <c r="D230"/>
  <c r="K230" s="1"/>
  <c r="D231"/>
  <c r="K231" s="1"/>
  <c r="D232"/>
  <c r="K232" s="1"/>
  <c r="D233"/>
  <c r="K233" s="1"/>
  <c r="D234"/>
  <c r="K234" s="1"/>
  <c r="D235"/>
  <c r="K235" s="1"/>
  <c r="D236"/>
  <c r="K236" s="1"/>
  <c r="D237"/>
  <c r="K237" s="1"/>
  <c r="D238"/>
  <c r="K238" s="1"/>
  <c r="D239"/>
  <c r="K239" s="1"/>
  <c r="D240"/>
  <c r="K240" s="1"/>
  <c r="D241"/>
  <c r="K241" s="1"/>
  <c r="D242"/>
  <c r="K242" s="1"/>
  <c r="D243"/>
  <c r="K243" s="1"/>
  <c r="D244"/>
  <c r="K244" s="1"/>
  <c r="D245"/>
  <c r="K245" s="1"/>
  <c r="D246"/>
  <c r="K246" s="1"/>
  <c r="D247"/>
  <c r="K247" s="1"/>
  <c r="D248"/>
  <c r="K248" s="1"/>
  <c r="D249"/>
  <c r="K249" s="1"/>
  <c r="D250"/>
  <c r="K250" s="1"/>
  <c r="D251"/>
  <c r="K251" s="1"/>
  <c r="D7"/>
  <c r="K7" s="1"/>
  <c r="D6"/>
  <c r="K6" s="1"/>
  <c r="D5"/>
  <c r="K5" s="1"/>
  <c r="H64" l="1"/>
  <c r="O64" s="1"/>
  <c r="H80"/>
  <c r="O80" s="1"/>
  <c r="H16"/>
  <c r="O16" s="1"/>
  <c r="H32"/>
  <c r="O32" s="1"/>
  <c r="H48"/>
  <c r="O48" s="1"/>
  <c r="N4"/>
  <c r="H88"/>
  <c r="O88" s="1"/>
  <c r="H56"/>
  <c r="O56" s="1"/>
  <c r="H24"/>
  <c r="O24" s="1"/>
  <c r="N3"/>
  <c r="H72"/>
  <c r="O72" s="1"/>
  <c r="H40"/>
  <c r="O40" s="1"/>
  <c r="H8"/>
  <c r="O8" s="1"/>
  <c r="H124"/>
  <c r="O124" s="1"/>
  <c r="H108"/>
  <c r="O108" s="1"/>
  <c r="H92"/>
  <c r="O92" s="1"/>
  <c r="H76"/>
  <c r="O76" s="1"/>
  <c r="H60"/>
  <c r="O60" s="1"/>
  <c r="H44"/>
  <c r="O44" s="1"/>
  <c r="H28"/>
  <c r="O28" s="1"/>
  <c r="H12"/>
  <c r="O12" s="1"/>
  <c r="N8"/>
  <c r="H128"/>
  <c r="O128" s="1"/>
  <c r="H112"/>
  <c r="O112" s="1"/>
  <c r="H96"/>
  <c r="O96" s="1"/>
  <c r="H132"/>
  <c r="O132" s="1"/>
  <c r="H116"/>
  <c r="O116" s="1"/>
  <c r="H100"/>
  <c r="O100" s="1"/>
  <c r="H84"/>
  <c r="O84" s="1"/>
  <c r="H68"/>
  <c r="O68" s="1"/>
  <c r="H52"/>
  <c r="O52" s="1"/>
  <c r="H36"/>
  <c r="O36" s="1"/>
  <c r="H20"/>
  <c r="O20" s="1"/>
  <c r="H120"/>
  <c r="O120" s="1"/>
  <c r="H104"/>
  <c r="O104" s="1"/>
  <c r="H5"/>
  <c r="O5" s="1"/>
  <c r="H130"/>
  <c r="O130" s="1"/>
  <c r="H122"/>
  <c r="O122" s="1"/>
  <c r="H114"/>
  <c r="O114" s="1"/>
  <c r="H106"/>
  <c r="O106" s="1"/>
  <c r="H98"/>
  <c r="O98" s="1"/>
  <c r="H90"/>
  <c r="O90" s="1"/>
  <c r="H82"/>
  <c r="O82" s="1"/>
  <c r="H74"/>
  <c r="O74" s="1"/>
  <c r="H66"/>
  <c r="O66" s="1"/>
  <c r="H58"/>
  <c r="O58" s="1"/>
  <c r="H50"/>
  <c r="O50" s="1"/>
  <c r="H42"/>
  <c r="O42" s="1"/>
  <c r="H34"/>
  <c r="O34" s="1"/>
  <c r="H26"/>
  <c r="O26" s="1"/>
  <c r="H18"/>
  <c r="O18" s="1"/>
  <c r="H10"/>
  <c r="O10" s="1"/>
  <c r="I4"/>
  <c r="P4" s="1"/>
  <c r="N6"/>
  <c r="H134"/>
  <c r="O134" s="1"/>
  <c r="H126"/>
  <c r="O126" s="1"/>
  <c r="H118"/>
  <c r="O118" s="1"/>
  <c r="H110"/>
  <c r="O110" s="1"/>
  <c r="H102"/>
  <c r="O102" s="1"/>
  <c r="H94"/>
  <c r="O94" s="1"/>
  <c r="H86"/>
  <c r="O86" s="1"/>
  <c r="H78"/>
  <c r="O78" s="1"/>
  <c r="H70"/>
  <c r="O70" s="1"/>
  <c r="H62"/>
  <c r="O62" s="1"/>
  <c r="H54"/>
  <c r="O54" s="1"/>
  <c r="H46"/>
  <c r="O46" s="1"/>
  <c r="H38"/>
  <c r="O38" s="1"/>
  <c r="H30"/>
  <c r="O30" s="1"/>
  <c r="H22"/>
  <c r="O22" s="1"/>
  <c r="H14"/>
  <c r="O14" s="1"/>
  <c r="H6"/>
  <c r="O6" s="1"/>
  <c r="N10"/>
  <c r="H136"/>
  <c r="O136" s="1"/>
  <c r="K252"/>
  <c r="H4"/>
  <c r="O4" s="1"/>
  <c r="H249"/>
  <c r="O249" s="1"/>
  <c r="H245"/>
  <c r="O245" s="1"/>
  <c r="H241"/>
  <c r="O241" s="1"/>
  <c r="H237"/>
  <c r="O237" s="1"/>
  <c r="H233"/>
  <c r="O233" s="1"/>
  <c r="H229"/>
  <c r="O229" s="1"/>
  <c r="H225"/>
  <c r="O225" s="1"/>
  <c r="H221"/>
  <c r="O221" s="1"/>
  <c r="H217"/>
  <c r="O217" s="1"/>
  <c r="H213"/>
  <c r="O213" s="1"/>
  <c r="H209"/>
  <c r="O209" s="1"/>
  <c r="H205"/>
  <c r="O205" s="1"/>
  <c r="H201"/>
  <c r="O201" s="1"/>
  <c r="H197"/>
  <c r="O197" s="1"/>
  <c r="H193"/>
  <c r="O193" s="1"/>
  <c r="H189"/>
  <c r="O189" s="1"/>
  <c r="H185"/>
  <c r="O185" s="1"/>
  <c r="H181"/>
  <c r="O181" s="1"/>
  <c r="H177"/>
  <c r="O177" s="1"/>
  <c r="H173"/>
  <c r="O173" s="1"/>
  <c r="H169"/>
  <c r="O169" s="1"/>
  <c r="H165"/>
  <c r="O165" s="1"/>
  <c r="H161"/>
  <c r="O161" s="1"/>
  <c r="H157"/>
  <c r="O157" s="1"/>
  <c r="H153"/>
  <c r="O153" s="1"/>
  <c r="H149"/>
  <c r="O149" s="1"/>
  <c r="H145"/>
  <c r="O145" s="1"/>
  <c r="H141"/>
  <c r="O141" s="1"/>
  <c r="H137"/>
  <c r="O137" s="1"/>
  <c r="H133"/>
  <c r="O133" s="1"/>
  <c r="H129"/>
  <c r="O129" s="1"/>
  <c r="H125"/>
  <c r="O125" s="1"/>
  <c r="H121"/>
  <c r="O121" s="1"/>
  <c r="H117"/>
  <c r="O117" s="1"/>
  <c r="H113"/>
  <c r="O113" s="1"/>
  <c r="H109"/>
  <c r="O109" s="1"/>
  <c r="H105"/>
  <c r="O105" s="1"/>
  <c r="H101"/>
  <c r="O101" s="1"/>
  <c r="H97"/>
  <c r="O97" s="1"/>
  <c r="H93"/>
  <c r="O93" s="1"/>
  <c r="H89"/>
  <c r="O89" s="1"/>
  <c r="H85"/>
  <c r="O85" s="1"/>
  <c r="H81"/>
  <c r="O81" s="1"/>
  <c r="H77"/>
  <c r="O77" s="1"/>
  <c r="H73"/>
  <c r="O73" s="1"/>
  <c r="H69"/>
  <c r="O69" s="1"/>
  <c r="H65"/>
  <c r="O65" s="1"/>
  <c r="H61"/>
  <c r="O61" s="1"/>
  <c r="H57"/>
  <c r="O57" s="1"/>
  <c r="H53"/>
  <c r="O53" s="1"/>
  <c r="H49"/>
  <c r="O49" s="1"/>
  <c r="H45"/>
  <c r="O45" s="1"/>
  <c r="H41"/>
  <c r="O41" s="1"/>
  <c r="H37"/>
  <c r="O37" s="1"/>
  <c r="H33"/>
  <c r="O33" s="1"/>
  <c r="H29"/>
  <c r="O29" s="1"/>
  <c r="H25"/>
  <c r="O25" s="1"/>
  <c r="H21"/>
  <c r="O21" s="1"/>
  <c r="H17"/>
  <c r="O17" s="1"/>
  <c r="H13"/>
  <c r="O13" s="1"/>
  <c r="H9"/>
  <c r="O9" s="1"/>
  <c r="N9"/>
  <c r="N5"/>
  <c r="N249"/>
  <c r="N245"/>
  <c r="N241"/>
  <c r="N237"/>
  <c r="N233"/>
  <c r="N229"/>
  <c r="N225"/>
  <c r="N221"/>
  <c r="N217"/>
  <c r="N213"/>
  <c r="N209"/>
  <c r="N205"/>
  <c r="N201"/>
  <c r="N197"/>
  <c r="N193"/>
  <c r="N189"/>
  <c r="N185"/>
  <c r="N181"/>
  <c r="N177"/>
  <c r="N173"/>
  <c r="N169"/>
  <c r="N165"/>
  <c r="N161"/>
  <c r="N157"/>
  <c r="N153"/>
  <c r="N149"/>
  <c r="N145"/>
  <c r="N141"/>
  <c r="N137"/>
  <c r="N133"/>
  <c r="N129"/>
  <c r="N125"/>
  <c r="N121"/>
  <c r="N117"/>
  <c r="N113"/>
  <c r="N109"/>
  <c r="N105"/>
  <c r="N101"/>
  <c r="N97"/>
  <c r="N93"/>
  <c r="N89"/>
  <c r="N85"/>
  <c r="N81"/>
  <c r="N77"/>
  <c r="N73"/>
  <c r="N69"/>
  <c r="N65"/>
  <c r="N61"/>
  <c r="N57"/>
  <c r="N53"/>
  <c r="N49"/>
  <c r="N45"/>
  <c r="N41"/>
  <c r="N37"/>
  <c r="N33"/>
  <c r="N29"/>
  <c r="N25"/>
  <c r="N21"/>
  <c r="N17"/>
  <c r="N13"/>
  <c r="L252"/>
  <c r="H250"/>
  <c r="O250" s="1"/>
  <c r="H246"/>
  <c r="O246" s="1"/>
  <c r="H242"/>
  <c r="O242" s="1"/>
  <c r="H238"/>
  <c r="O238" s="1"/>
  <c r="H234"/>
  <c r="O234" s="1"/>
  <c r="H230"/>
  <c r="O230" s="1"/>
  <c r="H226"/>
  <c r="O226" s="1"/>
  <c r="H222"/>
  <c r="O222" s="1"/>
  <c r="H218"/>
  <c r="O218" s="1"/>
  <c r="H214"/>
  <c r="O214" s="1"/>
  <c r="H210"/>
  <c r="O210" s="1"/>
  <c r="H206"/>
  <c r="O206" s="1"/>
  <c r="H202"/>
  <c r="O202" s="1"/>
  <c r="H198"/>
  <c r="O198" s="1"/>
  <c r="H194"/>
  <c r="O194" s="1"/>
  <c r="H190"/>
  <c r="O190" s="1"/>
  <c r="H186"/>
  <c r="O186" s="1"/>
  <c r="H182"/>
  <c r="O182" s="1"/>
  <c r="H178"/>
  <c r="O178" s="1"/>
  <c r="H174"/>
  <c r="O174" s="1"/>
  <c r="H170"/>
  <c r="O170" s="1"/>
  <c r="H166"/>
  <c r="O166" s="1"/>
  <c r="H162"/>
  <c r="O162" s="1"/>
  <c r="H158"/>
  <c r="O158" s="1"/>
  <c r="H154"/>
  <c r="O154" s="1"/>
  <c r="H150"/>
  <c r="O150" s="1"/>
  <c r="H146"/>
  <c r="O146" s="1"/>
  <c r="H142"/>
  <c r="O142" s="1"/>
  <c r="H138"/>
  <c r="O138" s="1"/>
  <c r="N250"/>
  <c r="N246"/>
  <c r="N242"/>
  <c r="N238"/>
  <c r="N234"/>
  <c r="N230"/>
  <c r="N226"/>
  <c r="N222"/>
  <c r="N218"/>
  <c r="N214"/>
  <c r="N210"/>
  <c r="N206"/>
  <c r="N202"/>
  <c r="N198"/>
  <c r="N194"/>
  <c r="N190"/>
  <c r="N186"/>
  <c r="N182"/>
  <c r="N178"/>
  <c r="N174"/>
  <c r="N170"/>
  <c r="N166"/>
  <c r="N162"/>
  <c r="N158"/>
  <c r="N154"/>
  <c r="N150"/>
  <c r="N146"/>
  <c r="N142"/>
  <c r="N138"/>
  <c r="N134"/>
  <c r="N130"/>
  <c r="N126"/>
  <c r="N122"/>
  <c r="N118"/>
  <c r="N114"/>
  <c r="N110"/>
  <c r="N106"/>
  <c r="N102"/>
  <c r="N98"/>
  <c r="N94"/>
  <c r="N90"/>
  <c r="N86"/>
  <c r="N82"/>
  <c r="N78"/>
  <c r="N74"/>
  <c r="N70"/>
  <c r="N66"/>
  <c r="N62"/>
  <c r="N58"/>
  <c r="N54"/>
  <c r="N50"/>
  <c r="N46"/>
  <c r="N42"/>
  <c r="N38"/>
  <c r="N34"/>
  <c r="N30"/>
  <c r="N26"/>
  <c r="N22"/>
  <c r="N18"/>
  <c r="N14"/>
  <c r="G252"/>
  <c r="H252"/>
  <c r="H251"/>
  <c r="O251" s="1"/>
  <c r="H247"/>
  <c r="O247" s="1"/>
  <c r="H243"/>
  <c r="O243" s="1"/>
  <c r="H239"/>
  <c r="O239" s="1"/>
  <c r="H235"/>
  <c r="O235" s="1"/>
  <c r="H231"/>
  <c r="O231" s="1"/>
  <c r="H227"/>
  <c r="O227" s="1"/>
  <c r="H223"/>
  <c r="O223" s="1"/>
  <c r="H219"/>
  <c r="O219" s="1"/>
  <c r="H215"/>
  <c r="O215" s="1"/>
  <c r="H211"/>
  <c r="O211" s="1"/>
  <c r="H207"/>
  <c r="O207" s="1"/>
  <c r="H203"/>
  <c r="O203" s="1"/>
  <c r="H199"/>
  <c r="O199" s="1"/>
  <c r="H195"/>
  <c r="O195" s="1"/>
  <c r="H191"/>
  <c r="O191" s="1"/>
  <c r="H187"/>
  <c r="O187" s="1"/>
  <c r="H183"/>
  <c r="O183" s="1"/>
  <c r="H179"/>
  <c r="O179" s="1"/>
  <c r="H175"/>
  <c r="O175" s="1"/>
  <c r="H171"/>
  <c r="O171" s="1"/>
  <c r="H167"/>
  <c r="O167" s="1"/>
  <c r="H163"/>
  <c r="O163" s="1"/>
  <c r="H159"/>
  <c r="O159" s="1"/>
  <c r="H155"/>
  <c r="O155" s="1"/>
  <c r="H151"/>
  <c r="O151" s="1"/>
  <c r="H147"/>
  <c r="O147" s="1"/>
  <c r="H143"/>
  <c r="O143" s="1"/>
  <c r="H139"/>
  <c r="O139" s="1"/>
  <c r="H135"/>
  <c r="O135" s="1"/>
  <c r="H131"/>
  <c r="O131" s="1"/>
  <c r="H127"/>
  <c r="O127" s="1"/>
  <c r="H123"/>
  <c r="O123" s="1"/>
  <c r="H119"/>
  <c r="O119" s="1"/>
  <c r="H115"/>
  <c r="O115" s="1"/>
  <c r="H111"/>
  <c r="O111" s="1"/>
  <c r="H107"/>
  <c r="O107" s="1"/>
  <c r="H103"/>
  <c r="O103" s="1"/>
  <c r="H99"/>
  <c r="O99" s="1"/>
  <c r="H95"/>
  <c r="O95" s="1"/>
  <c r="H91"/>
  <c r="O91" s="1"/>
  <c r="H87"/>
  <c r="O87" s="1"/>
  <c r="H83"/>
  <c r="O83" s="1"/>
  <c r="H79"/>
  <c r="O79" s="1"/>
  <c r="H75"/>
  <c r="O75" s="1"/>
  <c r="H71"/>
  <c r="O71" s="1"/>
  <c r="H67"/>
  <c r="O67" s="1"/>
  <c r="H63"/>
  <c r="O63" s="1"/>
  <c r="H59"/>
  <c r="O59" s="1"/>
  <c r="H55"/>
  <c r="O55" s="1"/>
  <c r="H51"/>
  <c r="O51" s="1"/>
  <c r="H47"/>
  <c r="O47" s="1"/>
  <c r="H43"/>
  <c r="O43" s="1"/>
  <c r="H39"/>
  <c r="O39" s="1"/>
  <c r="H35"/>
  <c r="O35" s="1"/>
  <c r="H31"/>
  <c r="O31" s="1"/>
  <c r="H27"/>
  <c r="O27" s="1"/>
  <c r="H23"/>
  <c r="O23" s="1"/>
  <c r="H19"/>
  <c r="O19" s="1"/>
  <c r="H15"/>
  <c r="O15" s="1"/>
  <c r="H11"/>
  <c r="O11" s="1"/>
  <c r="H7"/>
  <c r="O7" s="1"/>
  <c r="I5"/>
  <c r="N11"/>
  <c r="N7"/>
  <c r="N251"/>
  <c r="N247"/>
  <c r="N243"/>
  <c r="N239"/>
  <c r="N235"/>
  <c r="N231"/>
  <c r="N227"/>
  <c r="N223"/>
  <c r="N219"/>
  <c r="N215"/>
  <c r="N211"/>
  <c r="N207"/>
  <c r="N203"/>
  <c r="N199"/>
  <c r="N195"/>
  <c r="N191"/>
  <c r="N187"/>
  <c r="N183"/>
  <c r="N179"/>
  <c r="N175"/>
  <c r="N171"/>
  <c r="N167"/>
  <c r="N163"/>
  <c r="N159"/>
  <c r="N155"/>
  <c r="N151"/>
  <c r="N147"/>
  <c r="N143"/>
  <c r="N139"/>
  <c r="N135"/>
  <c r="N131"/>
  <c r="N127"/>
  <c r="N123"/>
  <c r="N119"/>
  <c r="N115"/>
  <c r="N111"/>
  <c r="N107"/>
  <c r="N103"/>
  <c r="N99"/>
  <c r="N95"/>
  <c r="N91"/>
  <c r="N87"/>
  <c r="N83"/>
  <c r="N79"/>
  <c r="N75"/>
  <c r="N71"/>
  <c r="N67"/>
  <c r="N63"/>
  <c r="N59"/>
  <c r="N55"/>
  <c r="N51"/>
  <c r="N47"/>
  <c r="N43"/>
  <c r="N39"/>
  <c r="N35"/>
  <c r="N31"/>
  <c r="N27"/>
  <c r="N23"/>
  <c r="N19"/>
  <c r="N15"/>
  <c r="H248"/>
  <c r="O248" s="1"/>
  <c r="H244"/>
  <c r="O244" s="1"/>
  <c r="H240"/>
  <c r="O240" s="1"/>
  <c r="H236"/>
  <c r="O236" s="1"/>
  <c r="H232"/>
  <c r="O232" s="1"/>
  <c r="H228"/>
  <c r="O228" s="1"/>
  <c r="H224"/>
  <c r="O224" s="1"/>
  <c r="H220"/>
  <c r="O220" s="1"/>
  <c r="H216"/>
  <c r="O216" s="1"/>
  <c r="H212"/>
  <c r="O212" s="1"/>
  <c r="H208"/>
  <c r="O208" s="1"/>
  <c r="H204"/>
  <c r="O204" s="1"/>
  <c r="H200"/>
  <c r="O200" s="1"/>
  <c r="H196"/>
  <c r="O196" s="1"/>
  <c r="H192"/>
  <c r="O192" s="1"/>
  <c r="H188"/>
  <c r="O188" s="1"/>
  <c r="H184"/>
  <c r="O184" s="1"/>
  <c r="H180"/>
  <c r="O180" s="1"/>
  <c r="H176"/>
  <c r="O176" s="1"/>
  <c r="H172"/>
  <c r="O172" s="1"/>
  <c r="H168"/>
  <c r="O168" s="1"/>
  <c r="H164"/>
  <c r="O164" s="1"/>
  <c r="H160"/>
  <c r="O160" s="1"/>
  <c r="H156"/>
  <c r="O156" s="1"/>
  <c r="H152"/>
  <c r="O152" s="1"/>
  <c r="H148"/>
  <c r="O148" s="1"/>
  <c r="H144"/>
  <c r="O144" s="1"/>
  <c r="H140"/>
  <c r="O140" s="1"/>
  <c r="N248"/>
  <c r="N244"/>
  <c r="N240"/>
  <c r="N236"/>
  <c r="N232"/>
  <c r="N228"/>
  <c r="N224"/>
  <c r="N220"/>
  <c r="N216"/>
  <c r="N212"/>
  <c r="N208"/>
  <c r="N204"/>
  <c r="N200"/>
  <c r="N196"/>
  <c r="N192"/>
  <c r="N188"/>
  <c r="N184"/>
  <c r="N180"/>
  <c r="N176"/>
  <c r="N172"/>
  <c r="N168"/>
  <c r="N164"/>
  <c r="N160"/>
  <c r="N156"/>
  <c r="N152"/>
  <c r="N148"/>
  <c r="N144"/>
  <c r="N140"/>
  <c r="N136"/>
  <c r="N132"/>
  <c r="N128"/>
  <c r="N124"/>
  <c r="N120"/>
  <c r="N116"/>
  <c r="N112"/>
  <c r="N108"/>
  <c r="N104"/>
  <c r="N100"/>
  <c r="N96"/>
  <c r="N92"/>
  <c r="N88"/>
  <c r="N84"/>
  <c r="N80"/>
  <c r="N76"/>
  <c r="N72"/>
  <c r="N68"/>
  <c r="N64"/>
  <c r="N60"/>
  <c r="N56"/>
  <c r="N52"/>
  <c r="N48"/>
  <c r="N44"/>
  <c r="N40"/>
  <c r="N36"/>
  <c r="N32"/>
  <c r="N28"/>
  <c r="N24"/>
  <c r="N20"/>
  <c r="N16"/>
  <c r="N12"/>
  <c r="N252" l="1"/>
  <c r="O252"/>
  <c r="P5"/>
  <c r="I6"/>
  <c r="P6" l="1"/>
  <c r="I7"/>
  <c r="I8" l="1"/>
  <c r="P7"/>
  <c r="I9" l="1"/>
  <c r="P8"/>
  <c r="I10" l="1"/>
  <c r="P9"/>
  <c r="I11" l="1"/>
  <c r="P10"/>
  <c r="I12" l="1"/>
  <c r="P11"/>
  <c r="I13" l="1"/>
  <c r="P12"/>
  <c r="I14" l="1"/>
  <c r="P13"/>
  <c r="I15" l="1"/>
  <c r="P14"/>
  <c r="I16" l="1"/>
  <c r="P15"/>
  <c r="I17" l="1"/>
  <c r="P16"/>
  <c r="I18" l="1"/>
  <c r="P17"/>
  <c r="I19" l="1"/>
  <c r="P18"/>
  <c r="I20" l="1"/>
  <c r="P19"/>
  <c r="I21" l="1"/>
  <c r="P20"/>
  <c r="I22" l="1"/>
  <c r="P21"/>
  <c r="I23" l="1"/>
  <c r="P22"/>
  <c r="I24" l="1"/>
  <c r="P23"/>
  <c r="I25" l="1"/>
  <c r="P24"/>
  <c r="I26" l="1"/>
  <c r="P25"/>
  <c r="I27" l="1"/>
  <c r="P26"/>
  <c r="I28" l="1"/>
  <c r="P27"/>
  <c r="I29" l="1"/>
  <c r="P28"/>
  <c r="I30" l="1"/>
  <c r="P29"/>
  <c r="I31" l="1"/>
  <c r="P30"/>
  <c r="I32" l="1"/>
  <c r="P31"/>
  <c r="I33" l="1"/>
  <c r="P32"/>
  <c r="I34" l="1"/>
  <c r="P33"/>
  <c r="I35" l="1"/>
  <c r="P34"/>
  <c r="I36" l="1"/>
  <c r="P35"/>
  <c r="I37" l="1"/>
  <c r="P36"/>
  <c r="I38" l="1"/>
  <c r="P37"/>
  <c r="I39" l="1"/>
  <c r="P38"/>
  <c r="I40" l="1"/>
  <c r="P39"/>
  <c r="I41" l="1"/>
  <c r="P40"/>
  <c r="I42" l="1"/>
  <c r="P41"/>
  <c r="I43" l="1"/>
  <c r="P42"/>
  <c r="I44" l="1"/>
  <c r="P43"/>
  <c r="I45" l="1"/>
  <c r="P44"/>
  <c r="I46" l="1"/>
  <c r="P45"/>
  <c r="I47" l="1"/>
  <c r="P46"/>
  <c r="I48" l="1"/>
  <c r="P47"/>
  <c r="I49" l="1"/>
  <c r="P48"/>
  <c r="I50" l="1"/>
  <c r="P49"/>
  <c r="I51" l="1"/>
  <c r="P50"/>
  <c r="I52" l="1"/>
  <c r="P51"/>
  <c r="I53" l="1"/>
  <c r="P52"/>
  <c r="I54" l="1"/>
  <c r="P53"/>
  <c r="I55" l="1"/>
  <c r="P54"/>
  <c r="I56" l="1"/>
  <c r="P55"/>
  <c r="I57" l="1"/>
  <c r="P56"/>
  <c r="I58" l="1"/>
  <c r="P57"/>
  <c r="I59" l="1"/>
  <c r="P58"/>
  <c r="I60" l="1"/>
  <c r="P59"/>
  <c r="I61" l="1"/>
  <c r="P60"/>
  <c r="I62" l="1"/>
  <c r="P61"/>
  <c r="I63" l="1"/>
  <c r="P62"/>
  <c r="I64" l="1"/>
  <c r="P63"/>
  <c r="I65" l="1"/>
  <c r="P64"/>
  <c r="I66" l="1"/>
  <c r="P65"/>
  <c r="I67" l="1"/>
  <c r="P66"/>
  <c r="I68" l="1"/>
  <c r="P67"/>
  <c r="I69" l="1"/>
  <c r="P68"/>
  <c r="I70" l="1"/>
  <c r="P69"/>
  <c r="I71" l="1"/>
  <c r="P70"/>
  <c r="I72" l="1"/>
  <c r="P71"/>
  <c r="I73" l="1"/>
  <c r="P72"/>
  <c r="I74" l="1"/>
  <c r="P73"/>
  <c r="I75" l="1"/>
  <c r="P74"/>
  <c r="I76" l="1"/>
  <c r="P75"/>
  <c r="I77" l="1"/>
  <c r="P76"/>
  <c r="I78" l="1"/>
  <c r="P77"/>
  <c r="I79" l="1"/>
  <c r="P78"/>
  <c r="I80" l="1"/>
  <c r="P79"/>
  <c r="I81" l="1"/>
  <c r="P80"/>
  <c r="I82" l="1"/>
  <c r="P81"/>
  <c r="I83" l="1"/>
  <c r="P82"/>
  <c r="I84" l="1"/>
  <c r="P83"/>
  <c r="I85" l="1"/>
  <c r="P84"/>
  <c r="I86" l="1"/>
  <c r="P85"/>
  <c r="I87" l="1"/>
  <c r="P86"/>
  <c r="I88" l="1"/>
  <c r="P87"/>
  <c r="I89" l="1"/>
  <c r="P88"/>
  <c r="I90" l="1"/>
  <c r="P89"/>
  <c r="I91" l="1"/>
  <c r="P90"/>
  <c r="I92" l="1"/>
  <c r="P91"/>
  <c r="I93" l="1"/>
  <c r="P92"/>
  <c r="I94" l="1"/>
  <c r="P93"/>
  <c r="I95" l="1"/>
  <c r="P94"/>
  <c r="I96" l="1"/>
  <c r="P95"/>
  <c r="I97" l="1"/>
  <c r="P96"/>
  <c r="I98" l="1"/>
  <c r="P97"/>
  <c r="I99" l="1"/>
  <c r="P98"/>
  <c r="I100" l="1"/>
  <c r="P99"/>
  <c r="I101" l="1"/>
  <c r="P100"/>
  <c r="I102" l="1"/>
  <c r="P101"/>
  <c r="I103" l="1"/>
  <c r="P102"/>
  <c r="I104" l="1"/>
  <c r="P103"/>
  <c r="I105" l="1"/>
  <c r="P104"/>
  <c r="I106" l="1"/>
  <c r="P105"/>
  <c r="I107" l="1"/>
  <c r="P106"/>
  <c r="I108" l="1"/>
  <c r="P107"/>
  <c r="I109" l="1"/>
  <c r="P108"/>
  <c r="I110" l="1"/>
  <c r="P109"/>
  <c r="I111" l="1"/>
  <c r="P110"/>
  <c r="I112" l="1"/>
  <c r="P111"/>
  <c r="I113" l="1"/>
  <c r="P112"/>
  <c r="I114" l="1"/>
  <c r="P113"/>
  <c r="I115" l="1"/>
  <c r="P114"/>
  <c r="I116" l="1"/>
  <c r="P115"/>
  <c r="I117" l="1"/>
  <c r="P116"/>
  <c r="I118" l="1"/>
  <c r="P117"/>
  <c r="I119" l="1"/>
  <c r="P118"/>
  <c r="I120" l="1"/>
  <c r="P119"/>
  <c r="I121" l="1"/>
  <c r="P120"/>
  <c r="I122" l="1"/>
  <c r="P121"/>
  <c r="I123" l="1"/>
  <c r="P122"/>
  <c r="I124" l="1"/>
  <c r="P123"/>
  <c r="I125" l="1"/>
  <c r="P124"/>
  <c r="I126" l="1"/>
  <c r="P125"/>
  <c r="I127" l="1"/>
  <c r="P126"/>
  <c r="I128" l="1"/>
  <c r="P127"/>
  <c r="I129" l="1"/>
  <c r="P128"/>
  <c r="I130" l="1"/>
  <c r="P129"/>
  <c r="I131" l="1"/>
  <c r="P130"/>
  <c r="I132" l="1"/>
  <c r="P131"/>
  <c r="I133" l="1"/>
  <c r="P132"/>
  <c r="I134" l="1"/>
  <c r="P133"/>
  <c r="I135" l="1"/>
  <c r="P134"/>
  <c r="I136" l="1"/>
  <c r="P135"/>
  <c r="I137" l="1"/>
  <c r="P136"/>
  <c r="I138" l="1"/>
  <c r="P137"/>
  <c r="I139" l="1"/>
  <c r="P138"/>
  <c r="I140" l="1"/>
  <c r="P139"/>
  <c r="I141" l="1"/>
  <c r="P140"/>
  <c r="I142" l="1"/>
  <c r="P141"/>
  <c r="I143" l="1"/>
  <c r="P142"/>
  <c r="I144" l="1"/>
  <c r="P143"/>
  <c r="I145" l="1"/>
  <c r="P144"/>
  <c r="I146" l="1"/>
  <c r="P145"/>
  <c r="I147" l="1"/>
  <c r="P146"/>
  <c r="I148" l="1"/>
  <c r="P147"/>
  <c r="I149" l="1"/>
  <c r="P148"/>
  <c r="I150" l="1"/>
  <c r="P149"/>
  <c r="I151" l="1"/>
  <c r="P150"/>
  <c r="I152" l="1"/>
  <c r="P151"/>
  <c r="I153" l="1"/>
  <c r="P152"/>
  <c r="I154" l="1"/>
  <c r="P153"/>
  <c r="I155" l="1"/>
  <c r="P154"/>
  <c r="I156" l="1"/>
  <c r="P155"/>
  <c r="I157" l="1"/>
  <c r="P156"/>
  <c r="I158" l="1"/>
  <c r="P157"/>
  <c r="I159" l="1"/>
  <c r="P158"/>
  <c r="I160" l="1"/>
  <c r="P159"/>
  <c r="I161" l="1"/>
  <c r="P160"/>
  <c r="I162" l="1"/>
  <c r="P161"/>
  <c r="I163" l="1"/>
  <c r="P162"/>
  <c r="I164" l="1"/>
  <c r="P163"/>
  <c r="I165" l="1"/>
  <c r="P164"/>
  <c r="I166" l="1"/>
  <c r="P165"/>
  <c r="I167" l="1"/>
  <c r="P166"/>
  <c r="I168" l="1"/>
  <c r="P167"/>
  <c r="I169" l="1"/>
  <c r="P168"/>
  <c r="I170" l="1"/>
  <c r="P169"/>
  <c r="I171" l="1"/>
  <c r="P170"/>
  <c r="I172" l="1"/>
  <c r="P171"/>
  <c r="I173" l="1"/>
  <c r="P172"/>
  <c r="I174" l="1"/>
  <c r="P173"/>
  <c r="I175" l="1"/>
  <c r="P174"/>
  <c r="I176" l="1"/>
  <c r="P175"/>
  <c r="I177" l="1"/>
  <c r="P176"/>
  <c r="I178" l="1"/>
  <c r="P177"/>
  <c r="I179" l="1"/>
  <c r="P178"/>
  <c r="I180" l="1"/>
  <c r="P179"/>
  <c r="I181" l="1"/>
  <c r="P180"/>
  <c r="I182" l="1"/>
  <c r="P181"/>
  <c r="I183" l="1"/>
  <c r="P182"/>
  <c r="I184" l="1"/>
  <c r="P183"/>
  <c r="I185" l="1"/>
  <c r="P184"/>
  <c r="I186" l="1"/>
  <c r="P185"/>
  <c r="I187" l="1"/>
  <c r="P186"/>
  <c r="I188" l="1"/>
  <c r="P187"/>
  <c r="I189" l="1"/>
  <c r="P188"/>
  <c r="I190" l="1"/>
  <c r="P189"/>
  <c r="I191" l="1"/>
  <c r="P190"/>
  <c r="I192" l="1"/>
  <c r="P191"/>
  <c r="I193" l="1"/>
  <c r="P192"/>
  <c r="I194" l="1"/>
  <c r="P193"/>
  <c r="I195" l="1"/>
  <c r="P194"/>
  <c r="I196" l="1"/>
  <c r="P195"/>
  <c r="I197" l="1"/>
  <c r="P196"/>
  <c r="I198" l="1"/>
  <c r="P197"/>
  <c r="I199" l="1"/>
  <c r="P198"/>
  <c r="I200" l="1"/>
  <c r="P199"/>
  <c r="I201" l="1"/>
  <c r="P200"/>
  <c r="I202" l="1"/>
  <c r="P201"/>
  <c r="I203" l="1"/>
  <c r="P202"/>
  <c r="I204" l="1"/>
  <c r="P203"/>
  <c r="I205" l="1"/>
  <c r="P204"/>
  <c r="I206" l="1"/>
  <c r="P205"/>
  <c r="I207" l="1"/>
  <c r="P206"/>
  <c r="I208" l="1"/>
  <c r="P207"/>
  <c r="I209" l="1"/>
  <c r="P208"/>
  <c r="I210" l="1"/>
  <c r="P209"/>
  <c r="I211" l="1"/>
  <c r="P210"/>
  <c r="I212" l="1"/>
  <c r="P211"/>
  <c r="I213" l="1"/>
  <c r="P212"/>
  <c r="I214" l="1"/>
  <c r="P213"/>
  <c r="I215" l="1"/>
  <c r="P214"/>
  <c r="I216" l="1"/>
  <c r="P215"/>
  <c r="I217" l="1"/>
  <c r="P216"/>
  <c r="I218" l="1"/>
  <c r="P217"/>
  <c r="I219" l="1"/>
  <c r="P218"/>
  <c r="I220" l="1"/>
  <c r="P219"/>
  <c r="I221" l="1"/>
  <c r="P220"/>
  <c r="I222" l="1"/>
  <c r="P221"/>
  <c r="I223" l="1"/>
  <c r="P222"/>
  <c r="I224" l="1"/>
  <c r="P223"/>
  <c r="I225" l="1"/>
  <c r="P224"/>
  <c r="I226" l="1"/>
  <c r="P225"/>
  <c r="I227" l="1"/>
  <c r="P226"/>
  <c r="I228" l="1"/>
  <c r="P227"/>
  <c r="I229" l="1"/>
  <c r="P228"/>
  <c r="I230" l="1"/>
  <c r="P229"/>
  <c r="I231" l="1"/>
  <c r="P230"/>
  <c r="I232" l="1"/>
  <c r="P231"/>
  <c r="I233" l="1"/>
  <c r="P232"/>
  <c r="I234" l="1"/>
  <c r="P233"/>
  <c r="I235" l="1"/>
  <c r="P234"/>
  <c r="I236" l="1"/>
  <c r="P235"/>
  <c r="I237" l="1"/>
  <c r="P236"/>
  <c r="I238" l="1"/>
  <c r="P237"/>
  <c r="I239" l="1"/>
  <c r="P238"/>
  <c r="I240" l="1"/>
  <c r="P239"/>
  <c r="I241" l="1"/>
  <c r="P240"/>
  <c r="I242" l="1"/>
  <c r="P241"/>
  <c r="I243" l="1"/>
  <c r="P242"/>
  <c r="I244" l="1"/>
  <c r="P243"/>
  <c r="I245" l="1"/>
  <c r="P244"/>
  <c r="I246" l="1"/>
  <c r="P245"/>
  <c r="I247" l="1"/>
  <c r="P246"/>
  <c r="I248" l="1"/>
  <c r="P247"/>
  <c r="I249" l="1"/>
  <c r="P248"/>
  <c r="I250" l="1"/>
  <c r="P249"/>
  <c r="I251" l="1"/>
  <c r="P250"/>
  <c r="I252" l="1"/>
  <c r="P251"/>
  <c r="P252" s="1"/>
</calcChain>
</file>

<file path=xl/sharedStrings.xml><?xml version="1.0" encoding="utf-8"?>
<sst xmlns="http://schemas.openxmlformats.org/spreadsheetml/2006/main" count="19" uniqueCount="13">
  <si>
    <t>날짜</t>
  </si>
  <si>
    <t xml:space="preserve"> 미세먼지농도 (㎍/㎥)</t>
  </si>
  <si>
    <t>MA(3)</t>
    <phoneticPr fontId="18" type="noConversion"/>
  </si>
  <si>
    <t>MA(7)</t>
    <phoneticPr fontId="18" type="noConversion"/>
  </si>
  <si>
    <t>MA(10)</t>
    <phoneticPr fontId="18" type="noConversion"/>
  </si>
  <si>
    <t>a=0.3</t>
    <phoneticPr fontId="18" type="noConversion"/>
  </si>
  <si>
    <t>a=0.5</t>
    <phoneticPr fontId="18" type="noConversion"/>
  </si>
  <si>
    <t>a=0.7</t>
    <phoneticPr fontId="18" type="noConversion"/>
  </si>
  <si>
    <t>MSE</t>
    <phoneticPr fontId="18" type="noConversion"/>
  </si>
  <si>
    <t>Yt+1</t>
    <phoneticPr fontId="18" type="noConversion"/>
  </si>
  <si>
    <t>잔차 제곱</t>
    <phoneticPr fontId="18" type="noConversion"/>
  </si>
  <si>
    <t>C.I(하한)</t>
    <phoneticPr fontId="18" type="noConversion"/>
  </si>
  <si>
    <t>C.I(상한)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</si>
</sst>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176" fontId="0" fillId="36" borderId="0" xfId="0" applyNumberFormat="1" applyFill="1">
      <alignment vertical="center"/>
    </xf>
    <xf numFmtId="0" fontId="0" fillId="36" borderId="0" xfId="0" applyFill="1">
      <alignment vertical="center"/>
    </xf>
    <xf numFmtId="176" fontId="0" fillId="37" borderId="0" xfId="0" applyNumberFormat="1" applyFill="1">
      <alignment vertical="center"/>
    </xf>
    <xf numFmtId="0" fontId="0" fillId="37" borderId="0" xfId="0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colors>
    <mruColors>
      <color rgb="FF6B9EDB"/>
      <color rgb="FF004ADE"/>
      <color rgb="FF003CB4"/>
      <color rgb="FFB0B0B0"/>
      <color rgb="FFEA7976"/>
      <color rgb="FFE2948C"/>
      <color rgb="FFCF797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'미세먼지현황(2017년12월31일기준)'!$B$1</c:f>
              <c:strCache>
                <c:ptCount val="1"/>
                <c:pt idx="0">
                  <c:v> 미세먼지농도 (㎍/㎥)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'미세먼지현황(2017년12월31일기준)'!$B$2:$B$251</c:f>
              <c:numCache>
                <c:formatCode>General</c:formatCode>
                <c:ptCount val="250"/>
                <c:pt idx="0">
                  <c:v>19</c:v>
                </c:pt>
                <c:pt idx="1">
                  <c:v>20</c:v>
                </c:pt>
                <c:pt idx="2">
                  <c:v>29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10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41</c:v>
                </c:pt>
                <c:pt idx="16">
                  <c:v>42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20</c:v>
                </c:pt>
                <c:pt idx="25">
                  <c:v>30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29</c:v>
                </c:pt>
                <c:pt idx="31">
                  <c:v>30</c:v>
                </c:pt>
                <c:pt idx="32">
                  <c:v>40</c:v>
                </c:pt>
                <c:pt idx="33">
                  <c:v>41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30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24</c:v>
                </c:pt>
                <c:pt idx="47">
                  <c:v>40</c:v>
                </c:pt>
                <c:pt idx="48">
                  <c:v>40</c:v>
                </c:pt>
                <c:pt idx="49">
                  <c:v>30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36</c:v>
                </c:pt>
                <c:pt idx="54">
                  <c:v>20</c:v>
                </c:pt>
                <c:pt idx="55">
                  <c:v>31</c:v>
                </c:pt>
                <c:pt idx="56">
                  <c:v>33</c:v>
                </c:pt>
                <c:pt idx="57">
                  <c:v>35</c:v>
                </c:pt>
                <c:pt idx="58">
                  <c:v>36</c:v>
                </c:pt>
                <c:pt idx="59">
                  <c:v>33</c:v>
                </c:pt>
                <c:pt idx="60">
                  <c:v>19</c:v>
                </c:pt>
                <c:pt idx="61">
                  <c:v>40</c:v>
                </c:pt>
                <c:pt idx="62">
                  <c:v>9</c:v>
                </c:pt>
                <c:pt idx="63">
                  <c:v>8</c:v>
                </c:pt>
                <c:pt idx="64">
                  <c:v>14</c:v>
                </c:pt>
                <c:pt idx="65">
                  <c:v>20</c:v>
                </c:pt>
                <c:pt idx="66">
                  <c:v>25</c:v>
                </c:pt>
                <c:pt idx="67">
                  <c:v>25</c:v>
                </c:pt>
                <c:pt idx="68">
                  <c:v>40</c:v>
                </c:pt>
                <c:pt idx="69">
                  <c:v>41</c:v>
                </c:pt>
                <c:pt idx="70">
                  <c:v>29</c:v>
                </c:pt>
                <c:pt idx="71">
                  <c:v>20</c:v>
                </c:pt>
                <c:pt idx="72">
                  <c:v>34</c:v>
                </c:pt>
                <c:pt idx="73">
                  <c:v>35</c:v>
                </c:pt>
                <c:pt idx="74">
                  <c:v>39</c:v>
                </c:pt>
                <c:pt idx="75">
                  <c:v>38</c:v>
                </c:pt>
                <c:pt idx="76">
                  <c:v>15</c:v>
                </c:pt>
                <c:pt idx="77">
                  <c:v>18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15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22</c:v>
                </c:pt>
                <c:pt idx="92">
                  <c:v>14</c:v>
                </c:pt>
                <c:pt idx="93">
                  <c:v>15</c:v>
                </c:pt>
                <c:pt idx="94">
                  <c:v>67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14</c:v>
                </c:pt>
                <c:pt idx="100">
                  <c:v>17</c:v>
                </c:pt>
                <c:pt idx="101">
                  <c:v>12</c:v>
                </c:pt>
                <c:pt idx="102">
                  <c:v>48</c:v>
                </c:pt>
                <c:pt idx="103">
                  <c:v>30</c:v>
                </c:pt>
                <c:pt idx="104">
                  <c:v>32</c:v>
                </c:pt>
                <c:pt idx="105">
                  <c:v>22</c:v>
                </c:pt>
                <c:pt idx="106">
                  <c:v>21</c:v>
                </c:pt>
                <c:pt idx="107">
                  <c:v>26</c:v>
                </c:pt>
                <c:pt idx="108">
                  <c:v>28</c:v>
                </c:pt>
                <c:pt idx="109">
                  <c:v>29</c:v>
                </c:pt>
                <c:pt idx="110">
                  <c:v>15</c:v>
                </c:pt>
                <c:pt idx="111">
                  <c:v>16</c:v>
                </c:pt>
                <c:pt idx="112">
                  <c:v>19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41</c:v>
                </c:pt>
                <c:pt idx="117">
                  <c:v>42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5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31</c:v>
                </c:pt>
                <c:pt idx="128">
                  <c:v>22</c:v>
                </c:pt>
                <c:pt idx="129">
                  <c:v>21</c:v>
                </c:pt>
                <c:pt idx="130">
                  <c:v>18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30</c:v>
                </c:pt>
                <c:pt idx="139">
                  <c:v>34</c:v>
                </c:pt>
                <c:pt idx="140">
                  <c:v>20</c:v>
                </c:pt>
                <c:pt idx="141">
                  <c:v>30</c:v>
                </c:pt>
                <c:pt idx="142">
                  <c:v>22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15</c:v>
                </c:pt>
                <c:pt idx="154">
                  <c:v>19</c:v>
                </c:pt>
                <c:pt idx="155">
                  <c:v>37</c:v>
                </c:pt>
                <c:pt idx="156">
                  <c:v>27</c:v>
                </c:pt>
                <c:pt idx="157">
                  <c:v>25</c:v>
                </c:pt>
                <c:pt idx="158">
                  <c:v>28</c:v>
                </c:pt>
                <c:pt idx="159">
                  <c:v>11</c:v>
                </c:pt>
                <c:pt idx="160">
                  <c:v>35</c:v>
                </c:pt>
                <c:pt idx="161">
                  <c:v>39</c:v>
                </c:pt>
                <c:pt idx="162">
                  <c:v>18</c:v>
                </c:pt>
                <c:pt idx="163">
                  <c:v>11</c:v>
                </c:pt>
                <c:pt idx="164">
                  <c:v>13</c:v>
                </c:pt>
                <c:pt idx="165">
                  <c:v>23</c:v>
                </c:pt>
                <c:pt idx="166">
                  <c:v>26</c:v>
                </c:pt>
                <c:pt idx="167">
                  <c:v>31</c:v>
                </c:pt>
                <c:pt idx="168">
                  <c:v>19</c:v>
                </c:pt>
                <c:pt idx="169">
                  <c:v>16</c:v>
                </c:pt>
                <c:pt idx="170">
                  <c:v>21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36</c:v>
                </c:pt>
                <c:pt idx="175">
                  <c:v>32</c:v>
                </c:pt>
                <c:pt idx="176">
                  <c:v>30</c:v>
                </c:pt>
                <c:pt idx="177">
                  <c:v>27</c:v>
                </c:pt>
                <c:pt idx="178">
                  <c:v>27</c:v>
                </c:pt>
                <c:pt idx="179">
                  <c:v>19</c:v>
                </c:pt>
                <c:pt idx="180">
                  <c:v>31</c:v>
                </c:pt>
                <c:pt idx="181">
                  <c:v>40</c:v>
                </c:pt>
                <c:pt idx="182">
                  <c:v>41</c:v>
                </c:pt>
                <c:pt idx="183">
                  <c:v>53</c:v>
                </c:pt>
                <c:pt idx="184">
                  <c:v>65</c:v>
                </c:pt>
                <c:pt idx="185">
                  <c:v>46</c:v>
                </c:pt>
                <c:pt idx="186">
                  <c:v>42</c:v>
                </c:pt>
                <c:pt idx="187">
                  <c:v>28</c:v>
                </c:pt>
                <c:pt idx="188">
                  <c:v>36</c:v>
                </c:pt>
                <c:pt idx="189">
                  <c:v>42</c:v>
                </c:pt>
                <c:pt idx="190">
                  <c:v>45</c:v>
                </c:pt>
                <c:pt idx="191">
                  <c:v>39</c:v>
                </c:pt>
                <c:pt idx="192">
                  <c:v>73</c:v>
                </c:pt>
                <c:pt idx="193">
                  <c:v>44</c:v>
                </c:pt>
                <c:pt idx="194">
                  <c:v>41</c:v>
                </c:pt>
                <c:pt idx="195">
                  <c:v>46</c:v>
                </c:pt>
                <c:pt idx="196">
                  <c:v>62</c:v>
                </c:pt>
                <c:pt idx="197">
                  <c:v>34</c:v>
                </c:pt>
                <c:pt idx="198">
                  <c:v>51</c:v>
                </c:pt>
                <c:pt idx="199">
                  <c:v>59</c:v>
                </c:pt>
                <c:pt idx="200">
                  <c:v>40</c:v>
                </c:pt>
                <c:pt idx="201">
                  <c:v>39</c:v>
                </c:pt>
                <c:pt idx="202">
                  <c:v>47</c:v>
                </c:pt>
                <c:pt idx="203">
                  <c:v>34</c:v>
                </c:pt>
                <c:pt idx="204">
                  <c:v>29</c:v>
                </c:pt>
                <c:pt idx="205">
                  <c:v>37</c:v>
                </c:pt>
                <c:pt idx="206">
                  <c:v>33</c:v>
                </c:pt>
                <c:pt idx="207">
                  <c:v>19</c:v>
                </c:pt>
                <c:pt idx="208">
                  <c:v>35</c:v>
                </c:pt>
                <c:pt idx="209">
                  <c:v>40</c:v>
                </c:pt>
                <c:pt idx="210">
                  <c:v>60</c:v>
                </c:pt>
                <c:pt idx="211">
                  <c:v>19</c:v>
                </c:pt>
                <c:pt idx="212">
                  <c:v>34</c:v>
                </c:pt>
                <c:pt idx="213">
                  <c:v>39</c:v>
                </c:pt>
                <c:pt idx="214">
                  <c:v>54</c:v>
                </c:pt>
                <c:pt idx="215">
                  <c:v>49</c:v>
                </c:pt>
                <c:pt idx="216">
                  <c:v>57</c:v>
                </c:pt>
                <c:pt idx="217">
                  <c:v>55</c:v>
                </c:pt>
                <c:pt idx="218">
                  <c:v>23</c:v>
                </c:pt>
                <c:pt idx="219">
                  <c:v>25</c:v>
                </c:pt>
                <c:pt idx="220">
                  <c:v>46</c:v>
                </c:pt>
                <c:pt idx="221">
                  <c:v>49</c:v>
                </c:pt>
                <c:pt idx="222">
                  <c:v>37</c:v>
                </c:pt>
                <c:pt idx="223">
                  <c:v>18</c:v>
                </c:pt>
                <c:pt idx="224">
                  <c:v>48</c:v>
                </c:pt>
                <c:pt idx="225">
                  <c:v>49</c:v>
                </c:pt>
                <c:pt idx="226">
                  <c:v>18</c:v>
                </c:pt>
                <c:pt idx="227">
                  <c:v>41</c:v>
                </c:pt>
                <c:pt idx="228">
                  <c:v>41</c:v>
                </c:pt>
                <c:pt idx="229">
                  <c:v>18</c:v>
                </c:pt>
                <c:pt idx="230">
                  <c:v>19</c:v>
                </c:pt>
                <c:pt idx="231">
                  <c:v>22</c:v>
                </c:pt>
                <c:pt idx="232">
                  <c:v>28</c:v>
                </c:pt>
                <c:pt idx="233">
                  <c:v>39</c:v>
                </c:pt>
                <c:pt idx="234">
                  <c:v>32</c:v>
                </c:pt>
                <c:pt idx="235">
                  <c:v>25</c:v>
                </c:pt>
                <c:pt idx="236">
                  <c:v>45</c:v>
                </c:pt>
                <c:pt idx="237">
                  <c:v>36</c:v>
                </c:pt>
                <c:pt idx="238">
                  <c:v>35</c:v>
                </c:pt>
                <c:pt idx="239">
                  <c:v>31</c:v>
                </c:pt>
                <c:pt idx="240">
                  <c:v>48</c:v>
                </c:pt>
                <c:pt idx="241">
                  <c:v>64</c:v>
                </c:pt>
                <c:pt idx="242">
                  <c:v>35</c:v>
                </c:pt>
                <c:pt idx="243">
                  <c:v>28</c:v>
                </c:pt>
                <c:pt idx="244">
                  <c:v>29</c:v>
                </c:pt>
                <c:pt idx="245">
                  <c:v>19</c:v>
                </c:pt>
                <c:pt idx="246">
                  <c:v>46</c:v>
                </c:pt>
                <c:pt idx="247">
                  <c:v>61</c:v>
                </c:pt>
                <c:pt idx="248">
                  <c:v>91</c:v>
                </c:pt>
                <c:pt idx="249">
                  <c:v>73</c:v>
                </c:pt>
              </c:numCache>
            </c:numRef>
          </c:val>
        </c:ser>
        <c:ser>
          <c:idx val="1"/>
          <c:order val="1"/>
          <c:tx>
            <c:strRef>
              <c:f>'미세먼지현황(2017년12월31일기준)'!$D$1</c:f>
              <c:strCache>
                <c:ptCount val="1"/>
                <c:pt idx="0">
                  <c:v>MA(3)</c:v>
                </c:pt>
              </c:strCache>
            </c:strRef>
          </c:tx>
          <c:spPr>
            <a:ln>
              <a:solidFill>
                <a:srgbClr val="EA7976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'미세먼지현황(2017년12월31일기준)'!$D$2:$D$251</c:f>
              <c:numCache>
                <c:formatCode>0.0_ </c:formatCode>
                <c:ptCount val="250"/>
                <c:pt idx="3">
                  <c:v>22.666666666666668</c:v>
                </c:pt>
                <c:pt idx="4">
                  <c:v>29.666666666666668</c:v>
                </c:pt>
                <c:pt idx="5">
                  <c:v>29.666666666666668</c:v>
                </c:pt>
                <c:pt idx="6">
                  <c:v>26.666666666666668</c:v>
                </c:pt>
                <c:pt idx="7">
                  <c:v>21.666666666666668</c:v>
                </c:pt>
                <c:pt idx="8">
                  <c:v>28.333333333333332</c:v>
                </c:pt>
                <c:pt idx="9">
                  <c:v>35</c:v>
                </c:pt>
                <c:pt idx="10">
                  <c:v>43.333333333333336</c:v>
                </c:pt>
                <c:pt idx="11">
                  <c:v>33.333333333333336</c:v>
                </c:pt>
                <c:pt idx="12">
                  <c:v>27.333333333333332</c:v>
                </c:pt>
                <c:pt idx="13">
                  <c:v>19</c:v>
                </c:pt>
                <c:pt idx="14">
                  <c:v>24.666666666666668</c:v>
                </c:pt>
                <c:pt idx="15">
                  <c:v>27.333333333333332</c:v>
                </c:pt>
                <c:pt idx="16">
                  <c:v>32.666666666666664</c:v>
                </c:pt>
                <c:pt idx="17">
                  <c:v>37.666666666666664</c:v>
                </c:pt>
                <c:pt idx="18">
                  <c:v>34</c:v>
                </c:pt>
                <c:pt idx="19">
                  <c:v>26.333333333333332</c:v>
                </c:pt>
                <c:pt idx="20">
                  <c:v>19</c:v>
                </c:pt>
                <c:pt idx="21">
                  <c:v>20</c:v>
                </c:pt>
                <c:pt idx="22">
                  <c:v>28.333333333333332</c:v>
                </c:pt>
                <c:pt idx="23">
                  <c:v>36</c:v>
                </c:pt>
                <c:pt idx="24">
                  <c:v>42.333333333333336</c:v>
                </c:pt>
                <c:pt idx="25">
                  <c:v>34.666666666666664</c:v>
                </c:pt>
                <c:pt idx="26">
                  <c:v>30.333333333333332</c:v>
                </c:pt>
                <c:pt idx="27">
                  <c:v>28.333333333333332</c:v>
                </c:pt>
                <c:pt idx="28">
                  <c:v>34</c:v>
                </c:pt>
                <c:pt idx="29">
                  <c:v>36.666666666666664</c:v>
                </c:pt>
                <c:pt idx="30">
                  <c:v>38</c:v>
                </c:pt>
                <c:pt idx="31">
                  <c:v>35.333333333333336</c:v>
                </c:pt>
                <c:pt idx="32">
                  <c:v>32.666666666666664</c:v>
                </c:pt>
                <c:pt idx="33">
                  <c:v>33</c:v>
                </c:pt>
                <c:pt idx="34">
                  <c:v>37</c:v>
                </c:pt>
                <c:pt idx="35">
                  <c:v>33.666666666666664</c:v>
                </c:pt>
                <c:pt idx="36">
                  <c:v>27.333333333333332</c:v>
                </c:pt>
                <c:pt idx="37">
                  <c:v>21</c:v>
                </c:pt>
                <c:pt idx="38">
                  <c:v>22</c:v>
                </c:pt>
                <c:pt idx="39">
                  <c:v>25</c:v>
                </c:pt>
                <c:pt idx="40">
                  <c:v>25.666666666666668</c:v>
                </c:pt>
                <c:pt idx="41">
                  <c:v>26.333333333333332</c:v>
                </c:pt>
                <c:pt idx="42">
                  <c:v>24.666666666666668</c:v>
                </c:pt>
                <c:pt idx="43">
                  <c:v>26.666666666666668</c:v>
                </c:pt>
                <c:pt idx="44">
                  <c:v>28.333333333333332</c:v>
                </c:pt>
                <c:pt idx="45">
                  <c:v>30</c:v>
                </c:pt>
                <c:pt idx="46">
                  <c:v>30</c:v>
                </c:pt>
                <c:pt idx="47">
                  <c:v>28</c:v>
                </c:pt>
                <c:pt idx="48">
                  <c:v>31.333333333333332</c:v>
                </c:pt>
                <c:pt idx="49">
                  <c:v>34.666666666666664</c:v>
                </c:pt>
                <c:pt idx="50">
                  <c:v>36.666666666666664</c:v>
                </c:pt>
                <c:pt idx="51">
                  <c:v>35</c:v>
                </c:pt>
                <c:pt idx="52">
                  <c:v>33.333333333333336</c:v>
                </c:pt>
                <c:pt idx="53">
                  <c:v>35</c:v>
                </c:pt>
                <c:pt idx="54">
                  <c:v>35.333333333333336</c:v>
                </c:pt>
                <c:pt idx="55">
                  <c:v>30.333333333333332</c:v>
                </c:pt>
                <c:pt idx="56">
                  <c:v>29</c:v>
                </c:pt>
                <c:pt idx="57">
                  <c:v>28</c:v>
                </c:pt>
                <c:pt idx="58">
                  <c:v>33</c:v>
                </c:pt>
                <c:pt idx="59">
                  <c:v>34.666666666666664</c:v>
                </c:pt>
                <c:pt idx="60">
                  <c:v>34.666666666666664</c:v>
                </c:pt>
                <c:pt idx="61">
                  <c:v>29.333333333333332</c:v>
                </c:pt>
                <c:pt idx="62">
                  <c:v>30.666666666666668</c:v>
                </c:pt>
                <c:pt idx="63">
                  <c:v>22.666666666666668</c:v>
                </c:pt>
                <c:pt idx="64">
                  <c:v>19</c:v>
                </c:pt>
                <c:pt idx="65">
                  <c:v>10.333333333333334</c:v>
                </c:pt>
                <c:pt idx="66">
                  <c:v>14</c:v>
                </c:pt>
                <c:pt idx="67">
                  <c:v>19.666666666666668</c:v>
                </c:pt>
                <c:pt idx="68">
                  <c:v>23.333333333333332</c:v>
                </c:pt>
                <c:pt idx="69">
                  <c:v>30</c:v>
                </c:pt>
                <c:pt idx="70">
                  <c:v>35.333333333333336</c:v>
                </c:pt>
                <c:pt idx="71">
                  <c:v>36.666666666666664</c:v>
                </c:pt>
                <c:pt idx="72">
                  <c:v>30</c:v>
                </c:pt>
                <c:pt idx="73">
                  <c:v>27.666666666666668</c:v>
                </c:pt>
                <c:pt idx="74">
                  <c:v>29.666666666666668</c:v>
                </c:pt>
                <c:pt idx="75">
                  <c:v>36</c:v>
                </c:pt>
                <c:pt idx="76">
                  <c:v>37.333333333333336</c:v>
                </c:pt>
                <c:pt idx="77">
                  <c:v>30.666666666666668</c:v>
                </c:pt>
                <c:pt idx="78">
                  <c:v>23.666666666666668</c:v>
                </c:pt>
                <c:pt idx="79">
                  <c:v>14</c:v>
                </c:pt>
                <c:pt idx="80">
                  <c:v>11.666666666666666</c:v>
                </c:pt>
                <c:pt idx="81">
                  <c:v>8</c:v>
                </c:pt>
                <c:pt idx="82">
                  <c:v>11.666666666666666</c:v>
                </c:pt>
                <c:pt idx="83">
                  <c:v>16</c:v>
                </c:pt>
                <c:pt idx="84">
                  <c:v>21</c:v>
                </c:pt>
                <c:pt idx="85">
                  <c:v>24.333333333333332</c:v>
                </c:pt>
                <c:pt idx="86">
                  <c:v>27.333333333333332</c:v>
                </c:pt>
                <c:pt idx="87">
                  <c:v>30.333333333333332</c:v>
                </c:pt>
                <c:pt idx="88">
                  <c:v>25.333333333333332</c:v>
                </c:pt>
                <c:pt idx="89">
                  <c:v>17.666666666666668</c:v>
                </c:pt>
                <c:pt idx="90">
                  <c:v>10.333333333333334</c:v>
                </c:pt>
                <c:pt idx="91">
                  <c:v>8.6666666666666661</c:v>
                </c:pt>
                <c:pt idx="92">
                  <c:v>13.666666666666666</c:v>
                </c:pt>
                <c:pt idx="93">
                  <c:v>15.333333333333334</c:v>
                </c:pt>
                <c:pt idx="94">
                  <c:v>17</c:v>
                </c:pt>
                <c:pt idx="95">
                  <c:v>32</c:v>
                </c:pt>
                <c:pt idx="96">
                  <c:v>34</c:v>
                </c:pt>
                <c:pt idx="97">
                  <c:v>32.333333333333336</c:v>
                </c:pt>
                <c:pt idx="98">
                  <c:v>13.333333333333334</c:v>
                </c:pt>
                <c:pt idx="99">
                  <c:v>11</c:v>
                </c:pt>
                <c:pt idx="100">
                  <c:v>12.333333333333334</c:v>
                </c:pt>
                <c:pt idx="101">
                  <c:v>14.666666666666666</c:v>
                </c:pt>
                <c:pt idx="102">
                  <c:v>14.333333333333334</c:v>
                </c:pt>
                <c:pt idx="103">
                  <c:v>25.666666666666668</c:v>
                </c:pt>
                <c:pt idx="104">
                  <c:v>30</c:v>
                </c:pt>
                <c:pt idx="105">
                  <c:v>36.666666666666664</c:v>
                </c:pt>
                <c:pt idx="106">
                  <c:v>28</c:v>
                </c:pt>
                <c:pt idx="107">
                  <c:v>25</c:v>
                </c:pt>
                <c:pt idx="108">
                  <c:v>23</c:v>
                </c:pt>
                <c:pt idx="109">
                  <c:v>25</c:v>
                </c:pt>
                <c:pt idx="110">
                  <c:v>27.666666666666668</c:v>
                </c:pt>
                <c:pt idx="111">
                  <c:v>24</c:v>
                </c:pt>
                <c:pt idx="112">
                  <c:v>20</c:v>
                </c:pt>
                <c:pt idx="113">
                  <c:v>16.666666666666668</c:v>
                </c:pt>
                <c:pt idx="114">
                  <c:v>21.666666666666668</c:v>
                </c:pt>
                <c:pt idx="115">
                  <c:v>26.333333333333332</c:v>
                </c:pt>
                <c:pt idx="116">
                  <c:v>30.333333333333332</c:v>
                </c:pt>
                <c:pt idx="117">
                  <c:v>34</c:v>
                </c:pt>
                <c:pt idx="118">
                  <c:v>38</c:v>
                </c:pt>
                <c:pt idx="119">
                  <c:v>31</c:v>
                </c:pt>
                <c:pt idx="120">
                  <c:v>21.333333333333332</c:v>
                </c:pt>
                <c:pt idx="121">
                  <c:v>11.666666666666666</c:v>
                </c:pt>
                <c:pt idx="122">
                  <c:v>11.333333333333334</c:v>
                </c:pt>
                <c:pt idx="123">
                  <c:v>10.333333333333334</c:v>
                </c:pt>
                <c:pt idx="124">
                  <c:v>7.666666666666667</c:v>
                </c:pt>
                <c:pt idx="125">
                  <c:v>11</c:v>
                </c:pt>
                <c:pt idx="126">
                  <c:v>14.666666666666666</c:v>
                </c:pt>
                <c:pt idx="127">
                  <c:v>20</c:v>
                </c:pt>
                <c:pt idx="128">
                  <c:v>24</c:v>
                </c:pt>
                <c:pt idx="129">
                  <c:v>24.666666666666668</c:v>
                </c:pt>
                <c:pt idx="130">
                  <c:v>24.666666666666668</c:v>
                </c:pt>
                <c:pt idx="131">
                  <c:v>20.333333333333332</c:v>
                </c:pt>
                <c:pt idx="132">
                  <c:v>18.333333333333332</c:v>
                </c:pt>
                <c:pt idx="133">
                  <c:v>16.666666666666668</c:v>
                </c:pt>
                <c:pt idx="134">
                  <c:v>16.666666666666668</c:v>
                </c:pt>
                <c:pt idx="135">
                  <c:v>18</c:v>
                </c:pt>
                <c:pt idx="136">
                  <c:v>19.666666666666668</c:v>
                </c:pt>
                <c:pt idx="137">
                  <c:v>21</c:v>
                </c:pt>
                <c:pt idx="138">
                  <c:v>22</c:v>
                </c:pt>
                <c:pt idx="139">
                  <c:v>25</c:v>
                </c:pt>
                <c:pt idx="140">
                  <c:v>29</c:v>
                </c:pt>
                <c:pt idx="141">
                  <c:v>28</c:v>
                </c:pt>
                <c:pt idx="142">
                  <c:v>28</c:v>
                </c:pt>
                <c:pt idx="143">
                  <c:v>24</c:v>
                </c:pt>
                <c:pt idx="144">
                  <c:v>20.666666666666668</c:v>
                </c:pt>
                <c:pt idx="145">
                  <c:v>13.666666666666666</c:v>
                </c:pt>
                <c:pt idx="146">
                  <c:v>9.3333333333333339</c:v>
                </c:pt>
                <c:pt idx="147">
                  <c:v>8.6666666666666661</c:v>
                </c:pt>
                <c:pt idx="148">
                  <c:v>9</c:v>
                </c:pt>
                <c:pt idx="149">
                  <c:v>10</c:v>
                </c:pt>
                <c:pt idx="150">
                  <c:v>15</c:v>
                </c:pt>
                <c:pt idx="151">
                  <c:v>19.333333333333332</c:v>
                </c:pt>
                <c:pt idx="152">
                  <c:v>23</c:v>
                </c:pt>
                <c:pt idx="153">
                  <c:v>23.333333333333332</c:v>
                </c:pt>
                <c:pt idx="154">
                  <c:v>20.666666666666668</c:v>
                </c:pt>
                <c:pt idx="155">
                  <c:v>19.333333333333332</c:v>
                </c:pt>
                <c:pt idx="156">
                  <c:v>23.666666666666668</c:v>
                </c:pt>
                <c:pt idx="157">
                  <c:v>27.666666666666668</c:v>
                </c:pt>
                <c:pt idx="158">
                  <c:v>29.666666666666668</c:v>
                </c:pt>
                <c:pt idx="159">
                  <c:v>26.666666666666668</c:v>
                </c:pt>
                <c:pt idx="160">
                  <c:v>21.333333333333332</c:v>
                </c:pt>
                <c:pt idx="161">
                  <c:v>24.666666666666668</c:v>
                </c:pt>
                <c:pt idx="162">
                  <c:v>28.333333333333332</c:v>
                </c:pt>
                <c:pt idx="163">
                  <c:v>30.666666666666668</c:v>
                </c:pt>
                <c:pt idx="164">
                  <c:v>22.666666666666668</c:v>
                </c:pt>
                <c:pt idx="165">
                  <c:v>14</c:v>
                </c:pt>
                <c:pt idx="166">
                  <c:v>15.666666666666666</c:v>
                </c:pt>
                <c:pt idx="167">
                  <c:v>20.666666666666668</c:v>
                </c:pt>
                <c:pt idx="168">
                  <c:v>26.666666666666668</c:v>
                </c:pt>
                <c:pt idx="169">
                  <c:v>25.333333333333332</c:v>
                </c:pt>
                <c:pt idx="170">
                  <c:v>22</c:v>
                </c:pt>
                <c:pt idx="171">
                  <c:v>18.666666666666668</c:v>
                </c:pt>
                <c:pt idx="172">
                  <c:v>20</c:v>
                </c:pt>
                <c:pt idx="173">
                  <c:v>22.666666666666668</c:v>
                </c:pt>
                <c:pt idx="174">
                  <c:v>24</c:v>
                </c:pt>
                <c:pt idx="175">
                  <c:v>28.333333333333332</c:v>
                </c:pt>
                <c:pt idx="176">
                  <c:v>31</c:v>
                </c:pt>
                <c:pt idx="177">
                  <c:v>32.666666666666664</c:v>
                </c:pt>
                <c:pt idx="178">
                  <c:v>29.666666666666668</c:v>
                </c:pt>
                <c:pt idx="179">
                  <c:v>28</c:v>
                </c:pt>
                <c:pt idx="180">
                  <c:v>24.333333333333332</c:v>
                </c:pt>
                <c:pt idx="181">
                  <c:v>25.666666666666668</c:v>
                </c:pt>
                <c:pt idx="182">
                  <c:v>30</c:v>
                </c:pt>
                <c:pt idx="183">
                  <c:v>37.333333333333336</c:v>
                </c:pt>
                <c:pt idx="184">
                  <c:v>44.666666666666664</c:v>
                </c:pt>
                <c:pt idx="185">
                  <c:v>53</c:v>
                </c:pt>
                <c:pt idx="186">
                  <c:v>54.666666666666664</c:v>
                </c:pt>
                <c:pt idx="187">
                  <c:v>51</c:v>
                </c:pt>
                <c:pt idx="188">
                  <c:v>38.666666666666664</c:v>
                </c:pt>
                <c:pt idx="189">
                  <c:v>35.333333333333336</c:v>
                </c:pt>
                <c:pt idx="190">
                  <c:v>35.333333333333336</c:v>
                </c:pt>
                <c:pt idx="191">
                  <c:v>41</c:v>
                </c:pt>
                <c:pt idx="192">
                  <c:v>42</c:v>
                </c:pt>
                <c:pt idx="193">
                  <c:v>52.333333333333336</c:v>
                </c:pt>
                <c:pt idx="194">
                  <c:v>52</c:v>
                </c:pt>
                <c:pt idx="195">
                  <c:v>52.666666666666664</c:v>
                </c:pt>
                <c:pt idx="196">
                  <c:v>43.666666666666664</c:v>
                </c:pt>
                <c:pt idx="197">
                  <c:v>49.666666666666664</c:v>
                </c:pt>
                <c:pt idx="198">
                  <c:v>47.333333333333336</c:v>
                </c:pt>
                <c:pt idx="199">
                  <c:v>49</c:v>
                </c:pt>
                <c:pt idx="200">
                  <c:v>48</c:v>
                </c:pt>
                <c:pt idx="201">
                  <c:v>50</c:v>
                </c:pt>
                <c:pt idx="202">
                  <c:v>46</c:v>
                </c:pt>
                <c:pt idx="203">
                  <c:v>42</c:v>
                </c:pt>
                <c:pt idx="204">
                  <c:v>40</c:v>
                </c:pt>
                <c:pt idx="205">
                  <c:v>36.666666666666664</c:v>
                </c:pt>
                <c:pt idx="206">
                  <c:v>33.333333333333336</c:v>
                </c:pt>
                <c:pt idx="207">
                  <c:v>33</c:v>
                </c:pt>
                <c:pt idx="208">
                  <c:v>29.666666666666668</c:v>
                </c:pt>
                <c:pt idx="209">
                  <c:v>29</c:v>
                </c:pt>
                <c:pt idx="210">
                  <c:v>31.333333333333332</c:v>
                </c:pt>
                <c:pt idx="211">
                  <c:v>45</c:v>
                </c:pt>
                <c:pt idx="212">
                  <c:v>39.666666666666664</c:v>
                </c:pt>
                <c:pt idx="213">
                  <c:v>37.666666666666664</c:v>
                </c:pt>
                <c:pt idx="214">
                  <c:v>30.666666666666668</c:v>
                </c:pt>
                <c:pt idx="215">
                  <c:v>42.333333333333336</c:v>
                </c:pt>
                <c:pt idx="216">
                  <c:v>47.333333333333336</c:v>
                </c:pt>
                <c:pt idx="217">
                  <c:v>53.333333333333336</c:v>
                </c:pt>
                <c:pt idx="218">
                  <c:v>53.666666666666664</c:v>
                </c:pt>
                <c:pt idx="219">
                  <c:v>45</c:v>
                </c:pt>
                <c:pt idx="220">
                  <c:v>34.333333333333336</c:v>
                </c:pt>
                <c:pt idx="221">
                  <c:v>31.333333333333332</c:v>
                </c:pt>
                <c:pt idx="222">
                  <c:v>40</c:v>
                </c:pt>
                <c:pt idx="223">
                  <c:v>44</c:v>
                </c:pt>
                <c:pt idx="224">
                  <c:v>34.666666666666664</c:v>
                </c:pt>
                <c:pt idx="225">
                  <c:v>34.333333333333336</c:v>
                </c:pt>
                <c:pt idx="226">
                  <c:v>38.333333333333336</c:v>
                </c:pt>
                <c:pt idx="227">
                  <c:v>38.333333333333336</c:v>
                </c:pt>
                <c:pt idx="228">
                  <c:v>36</c:v>
                </c:pt>
                <c:pt idx="229">
                  <c:v>33.333333333333336</c:v>
                </c:pt>
                <c:pt idx="230">
                  <c:v>33.333333333333336</c:v>
                </c:pt>
                <c:pt idx="231">
                  <c:v>26</c:v>
                </c:pt>
                <c:pt idx="232">
                  <c:v>19.666666666666668</c:v>
                </c:pt>
                <c:pt idx="233">
                  <c:v>23</c:v>
                </c:pt>
                <c:pt idx="234">
                  <c:v>29.666666666666668</c:v>
                </c:pt>
                <c:pt idx="235">
                  <c:v>33</c:v>
                </c:pt>
                <c:pt idx="236">
                  <c:v>32</c:v>
                </c:pt>
                <c:pt idx="237">
                  <c:v>34</c:v>
                </c:pt>
                <c:pt idx="238">
                  <c:v>35.333333333333336</c:v>
                </c:pt>
                <c:pt idx="239">
                  <c:v>38.666666666666664</c:v>
                </c:pt>
                <c:pt idx="240">
                  <c:v>34</c:v>
                </c:pt>
                <c:pt idx="241">
                  <c:v>38</c:v>
                </c:pt>
                <c:pt idx="242">
                  <c:v>47.666666666666664</c:v>
                </c:pt>
                <c:pt idx="243">
                  <c:v>49</c:v>
                </c:pt>
                <c:pt idx="244">
                  <c:v>42.333333333333336</c:v>
                </c:pt>
                <c:pt idx="245">
                  <c:v>30.666666666666668</c:v>
                </c:pt>
                <c:pt idx="246">
                  <c:v>25.333333333333332</c:v>
                </c:pt>
                <c:pt idx="247">
                  <c:v>31.333333333333332</c:v>
                </c:pt>
                <c:pt idx="248">
                  <c:v>42</c:v>
                </c:pt>
                <c:pt idx="249">
                  <c:v>66</c:v>
                </c:pt>
              </c:numCache>
            </c:numRef>
          </c:val>
        </c:ser>
        <c:ser>
          <c:idx val="2"/>
          <c:order val="2"/>
          <c:tx>
            <c:strRef>
              <c:f>'미세먼지현황(2017년12월31일기준)'!$E$1</c:f>
              <c:strCache>
                <c:ptCount val="1"/>
                <c:pt idx="0">
                  <c:v>MA(7)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'미세먼지현황(2017년12월31일기준)'!$E$2:$E$251</c:f>
              <c:numCache>
                <c:formatCode>0.0_ </c:formatCode>
                <c:ptCount val="250"/>
                <c:pt idx="7">
                  <c:v>24.714285714285715</c:v>
                </c:pt>
                <c:pt idx="8">
                  <c:v>27.714285714285715</c:v>
                </c:pt>
                <c:pt idx="9">
                  <c:v>30.571428571428573</c:v>
                </c:pt>
                <c:pt idx="10">
                  <c:v>33.571428571428569</c:v>
                </c:pt>
                <c:pt idx="11">
                  <c:v>29.285714285714285</c:v>
                </c:pt>
                <c:pt idx="12">
                  <c:v>29.571428571428573</c:v>
                </c:pt>
                <c:pt idx="13">
                  <c:v>30.285714285714285</c:v>
                </c:pt>
                <c:pt idx="14">
                  <c:v>30.571428571428573</c:v>
                </c:pt>
                <c:pt idx="15">
                  <c:v>29.142857142857142</c:v>
                </c:pt>
                <c:pt idx="16">
                  <c:v>29.285714285714285</c:v>
                </c:pt>
                <c:pt idx="17">
                  <c:v>28.142857142857142</c:v>
                </c:pt>
                <c:pt idx="18">
                  <c:v>29.428571428571427</c:v>
                </c:pt>
                <c:pt idx="19">
                  <c:v>28.857142857142858</c:v>
                </c:pt>
                <c:pt idx="20">
                  <c:v>28.142857142857142</c:v>
                </c:pt>
                <c:pt idx="21">
                  <c:v>27.428571428571427</c:v>
                </c:pt>
                <c:pt idx="22">
                  <c:v>29.285714285714285</c:v>
                </c:pt>
                <c:pt idx="23">
                  <c:v>29.571428571428573</c:v>
                </c:pt>
                <c:pt idx="24">
                  <c:v>29.428571428571427</c:v>
                </c:pt>
                <c:pt idx="25">
                  <c:v>29.571428571428573</c:v>
                </c:pt>
                <c:pt idx="26">
                  <c:v>31.285714285714285</c:v>
                </c:pt>
                <c:pt idx="27">
                  <c:v>33.428571428571431</c:v>
                </c:pt>
                <c:pt idx="28">
                  <c:v>35.571428571428569</c:v>
                </c:pt>
                <c:pt idx="29">
                  <c:v>34.857142857142854</c:v>
                </c:pt>
                <c:pt idx="30">
                  <c:v>34.285714285714285</c:v>
                </c:pt>
                <c:pt idx="31">
                  <c:v>32.571428571428569</c:v>
                </c:pt>
                <c:pt idx="32">
                  <c:v>34</c:v>
                </c:pt>
                <c:pt idx="33">
                  <c:v>35.428571428571431</c:v>
                </c:pt>
                <c:pt idx="34">
                  <c:v>36.285714285714285</c:v>
                </c:pt>
                <c:pt idx="35">
                  <c:v>33.857142857142854</c:v>
                </c:pt>
                <c:pt idx="36">
                  <c:v>31.428571428571427</c:v>
                </c:pt>
                <c:pt idx="37">
                  <c:v>29</c:v>
                </c:pt>
                <c:pt idx="38">
                  <c:v>28.142857142857142</c:v>
                </c:pt>
                <c:pt idx="39">
                  <c:v>28.142857142857142</c:v>
                </c:pt>
                <c:pt idx="40">
                  <c:v>25.857142857142858</c:v>
                </c:pt>
                <c:pt idx="41">
                  <c:v>23.571428571428573</c:v>
                </c:pt>
                <c:pt idx="42">
                  <c:v>24.285714285714285</c:v>
                </c:pt>
                <c:pt idx="43">
                  <c:v>25.571428571428573</c:v>
                </c:pt>
                <c:pt idx="44">
                  <c:v>26.714285714285715</c:v>
                </c:pt>
                <c:pt idx="45">
                  <c:v>27.714285714285715</c:v>
                </c:pt>
                <c:pt idx="46">
                  <c:v>27.714285714285715</c:v>
                </c:pt>
                <c:pt idx="47">
                  <c:v>27.714285714285715</c:v>
                </c:pt>
                <c:pt idx="48">
                  <c:v>29.857142857142858</c:v>
                </c:pt>
                <c:pt idx="49">
                  <c:v>32</c:v>
                </c:pt>
                <c:pt idx="50">
                  <c:v>32</c:v>
                </c:pt>
                <c:pt idx="51">
                  <c:v>32.714285714285715</c:v>
                </c:pt>
                <c:pt idx="52">
                  <c:v>33.428571428571431</c:v>
                </c:pt>
                <c:pt idx="53">
                  <c:v>34.142857142857146</c:v>
                </c:pt>
                <c:pt idx="54">
                  <c:v>35.857142857142854</c:v>
                </c:pt>
                <c:pt idx="55">
                  <c:v>33</c:v>
                </c:pt>
                <c:pt idx="56">
                  <c:v>31.714285714285715</c:v>
                </c:pt>
                <c:pt idx="57">
                  <c:v>32.142857142857146</c:v>
                </c:pt>
                <c:pt idx="58">
                  <c:v>32.142857142857146</c:v>
                </c:pt>
                <c:pt idx="59">
                  <c:v>32.285714285714285</c:v>
                </c:pt>
                <c:pt idx="60">
                  <c:v>32</c:v>
                </c:pt>
                <c:pt idx="61">
                  <c:v>29.571428571428573</c:v>
                </c:pt>
                <c:pt idx="62">
                  <c:v>32.428571428571431</c:v>
                </c:pt>
                <c:pt idx="63">
                  <c:v>29.285714285714285</c:v>
                </c:pt>
                <c:pt idx="64">
                  <c:v>25.714285714285715</c:v>
                </c:pt>
                <c:pt idx="65">
                  <c:v>22.714285714285715</c:v>
                </c:pt>
                <c:pt idx="66">
                  <c:v>20.428571428571427</c:v>
                </c:pt>
                <c:pt idx="67">
                  <c:v>19.285714285714285</c:v>
                </c:pt>
                <c:pt idx="68">
                  <c:v>20.142857142857142</c:v>
                </c:pt>
                <c:pt idx="69">
                  <c:v>20.142857142857142</c:v>
                </c:pt>
                <c:pt idx="70">
                  <c:v>24.714285714285715</c:v>
                </c:pt>
                <c:pt idx="71">
                  <c:v>27.714285714285715</c:v>
                </c:pt>
                <c:pt idx="72">
                  <c:v>28.571428571428573</c:v>
                </c:pt>
                <c:pt idx="73">
                  <c:v>30.571428571428573</c:v>
                </c:pt>
                <c:pt idx="74">
                  <c:v>32</c:v>
                </c:pt>
                <c:pt idx="75">
                  <c:v>34</c:v>
                </c:pt>
                <c:pt idx="76">
                  <c:v>33.714285714285715</c:v>
                </c:pt>
                <c:pt idx="77">
                  <c:v>30</c:v>
                </c:pt>
                <c:pt idx="78">
                  <c:v>28.428571428571427</c:v>
                </c:pt>
                <c:pt idx="79">
                  <c:v>26.857142857142858</c:v>
                </c:pt>
                <c:pt idx="80">
                  <c:v>23.142857142857142</c:v>
                </c:pt>
                <c:pt idx="81">
                  <c:v>19.142857142857142</c:v>
                </c:pt>
                <c:pt idx="82">
                  <c:v>16.428571428571427</c:v>
                </c:pt>
                <c:pt idx="83">
                  <c:v>14</c:v>
                </c:pt>
                <c:pt idx="84">
                  <c:v>15</c:v>
                </c:pt>
                <c:pt idx="85">
                  <c:v>16.714285714285715</c:v>
                </c:pt>
                <c:pt idx="86">
                  <c:v>19.714285714285715</c:v>
                </c:pt>
                <c:pt idx="87">
                  <c:v>23</c:v>
                </c:pt>
                <c:pt idx="88">
                  <c:v>24.142857142857142</c:v>
                </c:pt>
                <c:pt idx="89">
                  <c:v>22.285714285714285</c:v>
                </c:pt>
                <c:pt idx="90">
                  <c:v>20.571428571428573</c:v>
                </c:pt>
                <c:pt idx="91">
                  <c:v>18.857142857142858</c:v>
                </c:pt>
                <c:pt idx="92">
                  <c:v>17.714285714285715</c:v>
                </c:pt>
                <c:pt idx="93">
                  <c:v>15.428571428571429</c:v>
                </c:pt>
                <c:pt idx="94">
                  <c:v>13.142857142857142</c:v>
                </c:pt>
                <c:pt idx="95">
                  <c:v>20.571428571428573</c:v>
                </c:pt>
                <c:pt idx="96">
                  <c:v>22.428571428571427</c:v>
                </c:pt>
                <c:pt idx="97">
                  <c:v>22.571428571428573</c:v>
                </c:pt>
                <c:pt idx="98">
                  <c:v>22.571428571428573</c:v>
                </c:pt>
                <c:pt idx="99">
                  <c:v>21.285714285714285</c:v>
                </c:pt>
                <c:pt idx="100">
                  <c:v>21.285714285714285</c:v>
                </c:pt>
                <c:pt idx="101">
                  <c:v>21.571428571428573</c:v>
                </c:pt>
                <c:pt idx="102">
                  <c:v>13.714285714285714</c:v>
                </c:pt>
                <c:pt idx="103">
                  <c:v>17.714285714285715</c:v>
                </c:pt>
                <c:pt idx="104">
                  <c:v>20.571428571428573</c:v>
                </c:pt>
                <c:pt idx="105">
                  <c:v>23.714285714285715</c:v>
                </c:pt>
                <c:pt idx="106">
                  <c:v>25</c:v>
                </c:pt>
                <c:pt idx="107">
                  <c:v>26</c:v>
                </c:pt>
                <c:pt idx="108">
                  <c:v>27.285714285714285</c:v>
                </c:pt>
                <c:pt idx="109">
                  <c:v>29.571428571428573</c:v>
                </c:pt>
                <c:pt idx="110">
                  <c:v>26.857142857142858</c:v>
                </c:pt>
                <c:pt idx="111">
                  <c:v>24.714285714285715</c:v>
                </c:pt>
                <c:pt idx="112">
                  <c:v>22.428571428571427</c:v>
                </c:pt>
                <c:pt idx="113">
                  <c:v>22</c:v>
                </c:pt>
                <c:pt idx="114">
                  <c:v>23.285714285714285</c:v>
                </c:pt>
                <c:pt idx="115">
                  <c:v>23.857142857142858</c:v>
                </c:pt>
                <c:pt idx="116">
                  <c:v>24.285714285714285</c:v>
                </c:pt>
                <c:pt idx="117">
                  <c:v>26</c:v>
                </c:pt>
                <c:pt idx="118">
                  <c:v>29.857142857142858</c:v>
                </c:pt>
                <c:pt idx="119">
                  <c:v>29</c:v>
                </c:pt>
                <c:pt idx="120">
                  <c:v>28</c:v>
                </c:pt>
                <c:pt idx="121">
                  <c:v>25.571428571428573</c:v>
                </c:pt>
                <c:pt idx="122">
                  <c:v>22.571428571428573</c:v>
                </c:pt>
                <c:pt idx="123">
                  <c:v>19.428571428571427</c:v>
                </c:pt>
                <c:pt idx="124">
                  <c:v>14.285714285714286</c:v>
                </c:pt>
                <c:pt idx="125">
                  <c:v>11</c:v>
                </c:pt>
                <c:pt idx="126">
                  <c:v>12.428571428571429</c:v>
                </c:pt>
                <c:pt idx="127">
                  <c:v>13.714285714285714</c:v>
                </c:pt>
                <c:pt idx="128">
                  <c:v>16.285714285714285</c:v>
                </c:pt>
                <c:pt idx="129">
                  <c:v>18.142857142857142</c:v>
                </c:pt>
                <c:pt idx="130">
                  <c:v>19.857142857142858</c:v>
                </c:pt>
                <c:pt idx="131">
                  <c:v>21.714285714285715</c:v>
                </c:pt>
                <c:pt idx="132">
                  <c:v>21.285714285714285</c:v>
                </c:pt>
                <c:pt idx="133">
                  <c:v>20.714285714285715</c:v>
                </c:pt>
                <c:pt idx="134">
                  <c:v>20.285714285714285</c:v>
                </c:pt>
                <c:pt idx="135">
                  <c:v>18.714285714285715</c:v>
                </c:pt>
                <c:pt idx="136">
                  <c:v>18.571428571428573</c:v>
                </c:pt>
                <c:pt idx="137">
                  <c:v>18.714285714285715</c:v>
                </c:pt>
                <c:pt idx="138">
                  <c:v>19.428571428571427</c:v>
                </c:pt>
                <c:pt idx="139">
                  <c:v>21.428571428571427</c:v>
                </c:pt>
                <c:pt idx="140">
                  <c:v>24</c:v>
                </c:pt>
                <c:pt idx="141">
                  <c:v>24.285714285714285</c:v>
                </c:pt>
                <c:pt idx="142">
                  <c:v>25.714285714285715</c:v>
                </c:pt>
                <c:pt idx="143">
                  <c:v>25.857142857142858</c:v>
                </c:pt>
                <c:pt idx="144">
                  <c:v>24.142857142857142</c:v>
                </c:pt>
                <c:pt idx="145">
                  <c:v>22.142857142857142</c:v>
                </c:pt>
                <c:pt idx="146">
                  <c:v>19.142857142857142</c:v>
                </c:pt>
                <c:pt idx="147">
                  <c:v>15.428571428571429</c:v>
                </c:pt>
                <c:pt idx="148">
                  <c:v>14</c:v>
                </c:pt>
                <c:pt idx="149">
                  <c:v>11.428571428571429</c:v>
                </c:pt>
                <c:pt idx="150">
                  <c:v>11.571428571428571</c:v>
                </c:pt>
                <c:pt idx="151">
                  <c:v>13.428571428571429</c:v>
                </c:pt>
                <c:pt idx="152">
                  <c:v>15.428571428571429</c:v>
                </c:pt>
                <c:pt idx="153">
                  <c:v>17.571428571428573</c:v>
                </c:pt>
                <c:pt idx="154">
                  <c:v>18.571428571428573</c:v>
                </c:pt>
                <c:pt idx="155">
                  <c:v>19.857142857142858</c:v>
                </c:pt>
                <c:pt idx="156">
                  <c:v>23.428571428571427</c:v>
                </c:pt>
                <c:pt idx="157">
                  <c:v>24</c:v>
                </c:pt>
                <c:pt idx="158">
                  <c:v>24.285714285714285</c:v>
                </c:pt>
                <c:pt idx="159">
                  <c:v>25</c:v>
                </c:pt>
                <c:pt idx="160">
                  <c:v>23.142857142857142</c:v>
                </c:pt>
                <c:pt idx="161">
                  <c:v>26</c:v>
                </c:pt>
                <c:pt idx="162">
                  <c:v>28.857142857142858</c:v>
                </c:pt>
                <c:pt idx="163">
                  <c:v>26.142857142857142</c:v>
                </c:pt>
                <c:pt idx="164">
                  <c:v>23.857142857142858</c:v>
                </c:pt>
                <c:pt idx="165">
                  <c:v>22.142857142857142</c:v>
                </c:pt>
                <c:pt idx="166">
                  <c:v>21.428571428571427</c:v>
                </c:pt>
                <c:pt idx="167">
                  <c:v>23.571428571428573</c:v>
                </c:pt>
                <c:pt idx="168">
                  <c:v>23</c:v>
                </c:pt>
                <c:pt idx="169">
                  <c:v>20.142857142857142</c:v>
                </c:pt>
                <c:pt idx="170">
                  <c:v>19.857142857142858</c:v>
                </c:pt>
                <c:pt idx="171">
                  <c:v>21.285714285714285</c:v>
                </c:pt>
                <c:pt idx="172">
                  <c:v>22.714285714285715</c:v>
                </c:pt>
                <c:pt idx="173">
                  <c:v>22.857142857142858</c:v>
                </c:pt>
                <c:pt idx="174">
                  <c:v>22.714285714285715</c:v>
                </c:pt>
                <c:pt idx="175">
                  <c:v>23.428571428571427</c:v>
                </c:pt>
                <c:pt idx="176">
                  <c:v>25.285714285714285</c:v>
                </c:pt>
                <c:pt idx="177">
                  <c:v>27.285714285714285</c:v>
                </c:pt>
                <c:pt idx="178">
                  <c:v>28.142857142857142</c:v>
                </c:pt>
                <c:pt idx="179">
                  <c:v>28.714285714285715</c:v>
                </c:pt>
                <c:pt idx="180">
                  <c:v>28</c:v>
                </c:pt>
                <c:pt idx="181">
                  <c:v>28.857142857142858</c:v>
                </c:pt>
                <c:pt idx="182">
                  <c:v>29.428571428571427</c:v>
                </c:pt>
                <c:pt idx="183">
                  <c:v>30.714285714285715</c:v>
                </c:pt>
                <c:pt idx="184">
                  <c:v>34</c:v>
                </c:pt>
                <c:pt idx="185">
                  <c:v>39.428571428571431</c:v>
                </c:pt>
                <c:pt idx="186">
                  <c:v>42.142857142857146</c:v>
                </c:pt>
                <c:pt idx="187">
                  <c:v>45.428571428571431</c:v>
                </c:pt>
                <c:pt idx="188">
                  <c:v>45</c:v>
                </c:pt>
                <c:pt idx="189">
                  <c:v>44.428571428571431</c:v>
                </c:pt>
                <c:pt idx="190">
                  <c:v>44.571428571428569</c:v>
                </c:pt>
                <c:pt idx="191">
                  <c:v>43.428571428571431</c:v>
                </c:pt>
                <c:pt idx="192">
                  <c:v>39.714285714285715</c:v>
                </c:pt>
                <c:pt idx="193">
                  <c:v>43.571428571428569</c:v>
                </c:pt>
                <c:pt idx="194">
                  <c:v>43.857142857142854</c:v>
                </c:pt>
                <c:pt idx="195">
                  <c:v>45.714285714285715</c:v>
                </c:pt>
                <c:pt idx="196">
                  <c:v>47.142857142857146</c:v>
                </c:pt>
                <c:pt idx="197">
                  <c:v>50</c:v>
                </c:pt>
                <c:pt idx="198">
                  <c:v>48.428571428571431</c:v>
                </c:pt>
                <c:pt idx="199">
                  <c:v>50.142857142857146</c:v>
                </c:pt>
                <c:pt idx="200">
                  <c:v>48.142857142857146</c:v>
                </c:pt>
                <c:pt idx="201">
                  <c:v>47.571428571428569</c:v>
                </c:pt>
                <c:pt idx="202">
                  <c:v>47.285714285714285</c:v>
                </c:pt>
                <c:pt idx="203">
                  <c:v>47.428571428571431</c:v>
                </c:pt>
                <c:pt idx="204">
                  <c:v>43.428571428571431</c:v>
                </c:pt>
                <c:pt idx="205">
                  <c:v>42.714285714285715</c:v>
                </c:pt>
                <c:pt idx="206">
                  <c:v>40.714285714285715</c:v>
                </c:pt>
                <c:pt idx="207">
                  <c:v>37</c:v>
                </c:pt>
                <c:pt idx="208">
                  <c:v>34</c:v>
                </c:pt>
                <c:pt idx="209">
                  <c:v>33.428571428571431</c:v>
                </c:pt>
                <c:pt idx="210">
                  <c:v>32.428571428571431</c:v>
                </c:pt>
                <c:pt idx="211">
                  <c:v>36.142857142857146</c:v>
                </c:pt>
                <c:pt idx="212">
                  <c:v>34.714285714285715</c:v>
                </c:pt>
                <c:pt idx="213">
                  <c:v>34.285714285714285</c:v>
                </c:pt>
                <c:pt idx="214">
                  <c:v>35.142857142857146</c:v>
                </c:pt>
                <c:pt idx="215">
                  <c:v>40.142857142857146</c:v>
                </c:pt>
                <c:pt idx="216">
                  <c:v>42.142857142857146</c:v>
                </c:pt>
                <c:pt idx="217">
                  <c:v>44.571428571428569</c:v>
                </c:pt>
                <c:pt idx="218">
                  <c:v>43.857142857142854</c:v>
                </c:pt>
                <c:pt idx="219">
                  <c:v>44.428571428571431</c:v>
                </c:pt>
                <c:pt idx="220">
                  <c:v>43.142857142857146</c:v>
                </c:pt>
                <c:pt idx="221">
                  <c:v>44.142857142857146</c:v>
                </c:pt>
                <c:pt idx="222">
                  <c:v>43.428571428571431</c:v>
                </c:pt>
                <c:pt idx="223">
                  <c:v>41.714285714285715</c:v>
                </c:pt>
                <c:pt idx="224">
                  <c:v>36.142857142857146</c:v>
                </c:pt>
                <c:pt idx="225">
                  <c:v>35.142857142857146</c:v>
                </c:pt>
                <c:pt idx="226">
                  <c:v>38.857142857142854</c:v>
                </c:pt>
                <c:pt idx="227">
                  <c:v>37.857142857142854</c:v>
                </c:pt>
                <c:pt idx="228">
                  <c:v>37.142857142857146</c:v>
                </c:pt>
                <c:pt idx="229">
                  <c:v>36</c:v>
                </c:pt>
                <c:pt idx="230">
                  <c:v>33.285714285714285</c:v>
                </c:pt>
                <c:pt idx="231">
                  <c:v>33.428571428571431</c:v>
                </c:pt>
                <c:pt idx="232">
                  <c:v>29.714285714285715</c:v>
                </c:pt>
                <c:pt idx="233">
                  <c:v>26.714285714285715</c:v>
                </c:pt>
                <c:pt idx="234">
                  <c:v>29.714285714285715</c:v>
                </c:pt>
                <c:pt idx="235">
                  <c:v>28.428571428571427</c:v>
                </c:pt>
                <c:pt idx="236">
                  <c:v>26.142857142857142</c:v>
                </c:pt>
                <c:pt idx="237">
                  <c:v>30</c:v>
                </c:pt>
                <c:pt idx="238">
                  <c:v>32.428571428571431</c:v>
                </c:pt>
                <c:pt idx="239">
                  <c:v>34.285714285714285</c:v>
                </c:pt>
                <c:pt idx="240">
                  <c:v>34.714285714285715</c:v>
                </c:pt>
                <c:pt idx="241">
                  <c:v>36</c:v>
                </c:pt>
                <c:pt idx="242">
                  <c:v>40.571428571428569</c:v>
                </c:pt>
                <c:pt idx="243">
                  <c:v>42</c:v>
                </c:pt>
                <c:pt idx="244">
                  <c:v>39.571428571428569</c:v>
                </c:pt>
                <c:pt idx="245">
                  <c:v>38.571428571428569</c:v>
                </c:pt>
                <c:pt idx="246">
                  <c:v>36.285714285714285</c:v>
                </c:pt>
                <c:pt idx="247">
                  <c:v>38.428571428571431</c:v>
                </c:pt>
                <c:pt idx="248">
                  <c:v>40.285714285714285</c:v>
                </c:pt>
                <c:pt idx="249">
                  <c:v>44.142857142857146</c:v>
                </c:pt>
              </c:numCache>
            </c:numRef>
          </c:val>
        </c:ser>
        <c:ser>
          <c:idx val="3"/>
          <c:order val="3"/>
          <c:tx>
            <c:strRef>
              <c:f>'미세먼지현황(2017년12월31일기준)'!$F$1</c:f>
              <c:strCache>
                <c:ptCount val="1"/>
                <c:pt idx="0">
                  <c:v>MA(10)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'미세먼지현황(2017년12월31일기준)'!$F$2:$F$251</c:f>
              <c:numCache>
                <c:formatCode>General</c:formatCode>
                <c:ptCount val="250"/>
                <c:pt idx="10">
                  <c:v>30.3</c:v>
                </c:pt>
                <c:pt idx="11">
                  <c:v>29.4</c:v>
                </c:pt>
                <c:pt idx="12">
                  <c:v>29.6</c:v>
                </c:pt>
                <c:pt idx="13">
                  <c:v>29.2</c:v>
                </c:pt>
                <c:pt idx="14">
                  <c:v>27.9</c:v>
                </c:pt>
                <c:pt idx="15">
                  <c:v>28.9</c:v>
                </c:pt>
                <c:pt idx="16">
                  <c:v>31</c:v>
                </c:pt>
                <c:pt idx="17">
                  <c:v>32.700000000000003</c:v>
                </c:pt>
                <c:pt idx="18">
                  <c:v>30.6</c:v>
                </c:pt>
                <c:pt idx="19">
                  <c:v>28.4</c:v>
                </c:pt>
                <c:pt idx="20">
                  <c:v>25.4</c:v>
                </c:pt>
                <c:pt idx="21">
                  <c:v>26.6</c:v>
                </c:pt>
                <c:pt idx="22">
                  <c:v>28.7</c:v>
                </c:pt>
                <c:pt idx="23">
                  <c:v>30.5</c:v>
                </c:pt>
                <c:pt idx="24">
                  <c:v>31.9</c:v>
                </c:pt>
                <c:pt idx="25">
                  <c:v>30.9</c:v>
                </c:pt>
                <c:pt idx="26">
                  <c:v>29.8</c:v>
                </c:pt>
                <c:pt idx="27">
                  <c:v>29.1</c:v>
                </c:pt>
                <c:pt idx="28">
                  <c:v>30.9</c:v>
                </c:pt>
                <c:pt idx="29">
                  <c:v>32.9</c:v>
                </c:pt>
                <c:pt idx="30">
                  <c:v>34.799999999999997</c:v>
                </c:pt>
                <c:pt idx="31">
                  <c:v>35.5</c:v>
                </c:pt>
                <c:pt idx="32">
                  <c:v>34.200000000000003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</c:v>
                </c:pt>
                <c:pt idx="37">
                  <c:v>31.7</c:v>
                </c:pt>
                <c:pt idx="38">
                  <c:v>30.3</c:v>
                </c:pt>
                <c:pt idx="39">
                  <c:v>29.5</c:v>
                </c:pt>
                <c:pt idx="40">
                  <c:v>28</c:v>
                </c:pt>
                <c:pt idx="41">
                  <c:v>27.6</c:v>
                </c:pt>
                <c:pt idx="42">
                  <c:v>27.1</c:v>
                </c:pt>
                <c:pt idx="43">
                  <c:v>26.1</c:v>
                </c:pt>
                <c:pt idx="44">
                  <c:v>25</c:v>
                </c:pt>
                <c:pt idx="45">
                  <c:v>26</c:v>
                </c:pt>
                <c:pt idx="46">
                  <c:v>26.9</c:v>
                </c:pt>
                <c:pt idx="47">
                  <c:v>27.1</c:v>
                </c:pt>
                <c:pt idx="48">
                  <c:v>28.8</c:v>
                </c:pt>
                <c:pt idx="49">
                  <c:v>29.8</c:v>
                </c:pt>
                <c:pt idx="50">
                  <c:v>30.4</c:v>
                </c:pt>
                <c:pt idx="51">
                  <c:v>31.4</c:v>
                </c:pt>
                <c:pt idx="52">
                  <c:v>32.4</c:v>
                </c:pt>
                <c:pt idx="53">
                  <c:v>32.9</c:v>
                </c:pt>
                <c:pt idx="54">
                  <c:v>33.5</c:v>
                </c:pt>
                <c:pt idx="55">
                  <c:v>32.5</c:v>
                </c:pt>
                <c:pt idx="56">
                  <c:v>32.6</c:v>
                </c:pt>
                <c:pt idx="57">
                  <c:v>33.5</c:v>
                </c:pt>
                <c:pt idx="58">
                  <c:v>33</c:v>
                </c:pt>
                <c:pt idx="59">
                  <c:v>32.6</c:v>
                </c:pt>
                <c:pt idx="60">
                  <c:v>32.9</c:v>
                </c:pt>
                <c:pt idx="61">
                  <c:v>31.3</c:v>
                </c:pt>
                <c:pt idx="62">
                  <c:v>31.8</c:v>
                </c:pt>
                <c:pt idx="63">
                  <c:v>29.2</c:v>
                </c:pt>
                <c:pt idx="64">
                  <c:v>26.4</c:v>
                </c:pt>
                <c:pt idx="65">
                  <c:v>25.8</c:v>
                </c:pt>
                <c:pt idx="66">
                  <c:v>24.7</c:v>
                </c:pt>
                <c:pt idx="67">
                  <c:v>23.9</c:v>
                </c:pt>
                <c:pt idx="68">
                  <c:v>22.9</c:v>
                </c:pt>
                <c:pt idx="69">
                  <c:v>23.3</c:v>
                </c:pt>
                <c:pt idx="70">
                  <c:v>24.1</c:v>
                </c:pt>
                <c:pt idx="71">
                  <c:v>25.1</c:v>
                </c:pt>
                <c:pt idx="72">
                  <c:v>23.1</c:v>
                </c:pt>
                <c:pt idx="73">
                  <c:v>25.6</c:v>
                </c:pt>
                <c:pt idx="74">
                  <c:v>28.3</c:v>
                </c:pt>
                <c:pt idx="75">
                  <c:v>30.8</c:v>
                </c:pt>
                <c:pt idx="76">
                  <c:v>32.6</c:v>
                </c:pt>
                <c:pt idx="77">
                  <c:v>31.6</c:v>
                </c:pt>
                <c:pt idx="78">
                  <c:v>30.9</c:v>
                </c:pt>
                <c:pt idx="79">
                  <c:v>27.8</c:v>
                </c:pt>
                <c:pt idx="80">
                  <c:v>24.5</c:v>
                </c:pt>
                <c:pt idx="81">
                  <c:v>22.3</c:v>
                </c:pt>
                <c:pt idx="82">
                  <c:v>22.3</c:v>
                </c:pt>
                <c:pt idx="83">
                  <c:v>21</c:v>
                </c:pt>
                <c:pt idx="84">
                  <c:v>19.7</c:v>
                </c:pt>
                <c:pt idx="85">
                  <c:v>18.8</c:v>
                </c:pt>
                <c:pt idx="86">
                  <c:v>18</c:v>
                </c:pt>
                <c:pt idx="87">
                  <c:v>19.600000000000001</c:v>
                </c:pt>
                <c:pt idx="88">
                  <c:v>19.3</c:v>
                </c:pt>
                <c:pt idx="89">
                  <c:v>19.100000000000001</c:v>
                </c:pt>
                <c:pt idx="90">
                  <c:v>19.2</c:v>
                </c:pt>
                <c:pt idx="91">
                  <c:v>19.5</c:v>
                </c:pt>
                <c:pt idx="92">
                  <c:v>19.7</c:v>
                </c:pt>
                <c:pt idx="93">
                  <c:v>19</c:v>
                </c:pt>
                <c:pt idx="94">
                  <c:v>18.3</c:v>
                </c:pt>
                <c:pt idx="95">
                  <c:v>22</c:v>
                </c:pt>
                <c:pt idx="96">
                  <c:v>21</c:v>
                </c:pt>
                <c:pt idx="97">
                  <c:v>18.899999999999999</c:v>
                </c:pt>
                <c:pt idx="98">
                  <c:v>18.399999999999999</c:v>
                </c:pt>
                <c:pt idx="99">
                  <c:v>19</c:v>
                </c:pt>
                <c:pt idx="100">
                  <c:v>19.5</c:v>
                </c:pt>
                <c:pt idx="101">
                  <c:v>20.2</c:v>
                </c:pt>
                <c:pt idx="102">
                  <c:v>19.2</c:v>
                </c:pt>
                <c:pt idx="103">
                  <c:v>22.6</c:v>
                </c:pt>
                <c:pt idx="104">
                  <c:v>24.1</c:v>
                </c:pt>
                <c:pt idx="105">
                  <c:v>20.6</c:v>
                </c:pt>
                <c:pt idx="106">
                  <c:v>20.8</c:v>
                </c:pt>
                <c:pt idx="107">
                  <c:v>21.9</c:v>
                </c:pt>
                <c:pt idx="108">
                  <c:v>23.5</c:v>
                </c:pt>
                <c:pt idx="109">
                  <c:v>25</c:v>
                </c:pt>
                <c:pt idx="110">
                  <c:v>26.5</c:v>
                </c:pt>
                <c:pt idx="111">
                  <c:v>26.3</c:v>
                </c:pt>
                <c:pt idx="112">
                  <c:v>26.7</c:v>
                </c:pt>
                <c:pt idx="113">
                  <c:v>23.8</c:v>
                </c:pt>
                <c:pt idx="114">
                  <c:v>23.8</c:v>
                </c:pt>
                <c:pt idx="115">
                  <c:v>23.6</c:v>
                </c:pt>
                <c:pt idx="116">
                  <c:v>24.5</c:v>
                </c:pt>
                <c:pt idx="117">
                  <c:v>26.5</c:v>
                </c:pt>
                <c:pt idx="118">
                  <c:v>28.1</c:v>
                </c:pt>
                <c:pt idx="119">
                  <c:v>26.3</c:v>
                </c:pt>
                <c:pt idx="120">
                  <c:v>24.6</c:v>
                </c:pt>
                <c:pt idx="121">
                  <c:v>24.4</c:v>
                </c:pt>
                <c:pt idx="122">
                  <c:v>23.7</c:v>
                </c:pt>
                <c:pt idx="123">
                  <c:v>22.7</c:v>
                </c:pt>
                <c:pt idx="124">
                  <c:v>20.2</c:v>
                </c:pt>
                <c:pt idx="125">
                  <c:v>19.100000000000001</c:v>
                </c:pt>
                <c:pt idx="126">
                  <c:v>18</c:v>
                </c:pt>
                <c:pt idx="127">
                  <c:v>16</c:v>
                </c:pt>
                <c:pt idx="128">
                  <c:v>14.9</c:v>
                </c:pt>
                <c:pt idx="129">
                  <c:v>16.100000000000001</c:v>
                </c:pt>
                <c:pt idx="130">
                  <c:v>17</c:v>
                </c:pt>
                <c:pt idx="131">
                  <c:v>17.5</c:v>
                </c:pt>
                <c:pt idx="132">
                  <c:v>18.2</c:v>
                </c:pt>
                <c:pt idx="133">
                  <c:v>18.899999999999999</c:v>
                </c:pt>
                <c:pt idx="134">
                  <c:v>20.2</c:v>
                </c:pt>
                <c:pt idx="135">
                  <c:v>20.3</c:v>
                </c:pt>
                <c:pt idx="136">
                  <c:v>20.399999999999999</c:v>
                </c:pt>
                <c:pt idx="137">
                  <c:v>20.5</c:v>
                </c:pt>
                <c:pt idx="138">
                  <c:v>19.7</c:v>
                </c:pt>
                <c:pt idx="139">
                  <c:v>20.5</c:v>
                </c:pt>
                <c:pt idx="140">
                  <c:v>21.8</c:v>
                </c:pt>
                <c:pt idx="141">
                  <c:v>22</c:v>
                </c:pt>
                <c:pt idx="142">
                  <c:v>23.4</c:v>
                </c:pt>
                <c:pt idx="143">
                  <c:v>24</c:v>
                </c:pt>
                <c:pt idx="144">
                  <c:v>23.2</c:v>
                </c:pt>
                <c:pt idx="145">
                  <c:v>22.1</c:v>
                </c:pt>
                <c:pt idx="146">
                  <c:v>20.9</c:v>
                </c:pt>
                <c:pt idx="147">
                  <c:v>19.5</c:v>
                </c:pt>
                <c:pt idx="148">
                  <c:v>18.2</c:v>
                </c:pt>
                <c:pt idx="149">
                  <c:v>16.399999999999999</c:v>
                </c:pt>
                <c:pt idx="150">
                  <c:v>15.3</c:v>
                </c:pt>
                <c:pt idx="151">
                  <c:v>15.6</c:v>
                </c:pt>
                <c:pt idx="152">
                  <c:v>14.9</c:v>
                </c:pt>
                <c:pt idx="153">
                  <c:v>15.1</c:v>
                </c:pt>
                <c:pt idx="154">
                  <c:v>15.6</c:v>
                </c:pt>
                <c:pt idx="155">
                  <c:v>16.600000000000001</c:v>
                </c:pt>
                <c:pt idx="156">
                  <c:v>19.399999999999999</c:v>
                </c:pt>
                <c:pt idx="157">
                  <c:v>21.3</c:v>
                </c:pt>
                <c:pt idx="158">
                  <c:v>22.8</c:v>
                </c:pt>
                <c:pt idx="159">
                  <c:v>24.4</c:v>
                </c:pt>
                <c:pt idx="160">
                  <c:v>23.2</c:v>
                </c:pt>
                <c:pt idx="161">
                  <c:v>24.4</c:v>
                </c:pt>
                <c:pt idx="162">
                  <c:v>26</c:v>
                </c:pt>
                <c:pt idx="163">
                  <c:v>25.4</c:v>
                </c:pt>
                <c:pt idx="164">
                  <c:v>25</c:v>
                </c:pt>
                <c:pt idx="165">
                  <c:v>24.4</c:v>
                </c:pt>
                <c:pt idx="166">
                  <c:v>23</c:v>
                </c:pt>
                <c:pt idx="167">
                  <c:v>22.9</c:v>
                </c:pt>
                <c:pt idx="168">
                  <c:v>23.5</c:v>
                </c:pt>
                <c:pt idx="169">
                  <c:v>22.6</c:v>
                </c:pt>
                <c:pt idx="170">
                  <c:v>23.1</c:v>
                </c:pt>
                <c:pt idx="171">
                  <c:v>21.7</c:v>
                </c:pt>
                <c:pt idx="172">
                  <c:v>20.100000000000001</c:v>
                </c:pt>
                <c:pt idx="173">
                  <c:v>20.7</c:v>
                </c:pt>
                <c:pt idx="174">
                  <c:v>22.1</c:v>
                </c:pt>
                <c:pt idx="175">
                  <c:v>24.4</c:v>
                </c:pt>
                <c:pt idx="176">
                  <c:v>25.3</c:v>
                </c:pt>
                <c:pt idx="177">
                  <c:v>25.7</c:v>
                </c:pt>
                <c:pt idx="178">
                  <c:v>25.3</c:v>
                </c:pt>
                <c:pt idx="179">
                  <c:v>26.1</c:v>
                </c:pt>
                <c:pt idx="180">
                  <c:v>26.4</c:v>
                </c:pt>
                <c:pt idx="181">
                  <c:v>27.4</c:v>
                </c:pt>
                <c:pt idx="182">
                  <c:v>29.1</c:v>
                </c:pt>
                <c:pt idx="183">
                  <c:v>30.8</c:v>
                </c:pt>
                <c:pt idx="184">
                  <c:v>33.6</c:v>
                </c:pt>
                <c:pt idx="185">
                  <c:v>36.5</c:v>
                </c:pt>
                <c:pt idx="186">
                  <c:v>37.9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40.1</c:v>
                </c:pt>
                <c:pt idx="190">
                  <c:v>42.4</c:v>
                </c:pt>
                <c:pt idx="191">
                  <c:v>43.8</c:v>
                </c:pt>
                <c:pt idx="192">
                  <c:v>43.7</c:v>
                </c:pt>
                <c:pt idx="193">
                  <c:v>46.9</c:v>
                </c:pt>
                <c:pt idx="194">
                  <c:v>46</c:v>
                </c:pt>
                <c:pt idx="195">
                  <c:v>43.6</c:v>
                </c:pt>
                <c:pt idx="196">
                  <c:v>43.6</c:v>
                </c:pt>
                <c:pt idx="197">
                  <c:v>45.6</c:v>
                </c:pt>
                <c:pt idx="198">
                  <c:v>46.2</c:v>
                </c:pt>
                <c:pt idx="199">
                  <c:v>47.7</c:v>
                </c:pt>
                <c:pt idx="200">
                  <c:v>49.4</c:v>
                </c:pt>
                <c:pt idx="201">
                  <c:v>48.9</c:v>
                </c:pt>
                <c:pt idx="202">
                  <c:v>48.9</c:v>
                </c:pt>
                <c:pt idx="203">
                  <c:v>46.3</c:v>
                </c:pt>
                <c:pt idx="204">
                  <c:v>45.3</c:v>
                </c:pt>
                <c:pt idx="205">
                  <c:v>44.1</c:v>
                </c:pt>
                <c:pt idx="206">
                  <c:v>43.2</c:v>
                </c:pt>
                <c:pt idx="207">
                  <c:v>40.299999999999997</c:v>
                </c:pt>
                <c:pt idx="208">
                  <c:v>38.799999999999997</c:v>
                </c:pt>
                <c:pt idx="209">
                  <c:v>37.200000000000003</c:v>
                </c:pt>
                <c:pt idx="210">
                  <c:v>35.299999999999997</c:v>
                </c:pt>
                <c:pt idx="211">
                  <c:v>37.299999999999997</c:v>
                </c:pt>
                <c:pt idx="212">
                  <c:v>35.299999999999997</c:v>
                </c:pt>
                <c:pt idx="213">
                  <c:v>34</c:v>
                </c:pt>
                <c:pt idx="214">
                  <c:v>34.5</c:v>
                </c:pt>
                <c:pt idx="215">
                  <c:v>37</c:v>
                </c:pt>
                <c:pt idx="216">
                  <c:v>38.200000000000003</c:v>
                </c:pt>
                <c:pt idx="217">
                  <c:v>40.6</c:v>
                </c:pt>
                <c:pt idx="218">
                  <c:v>44.2</c:v>
                </c:pt>
                <c:pt idx="219">
                  <c:v>43</c:v>
                </c:pt>
                <c:pt idx="220">
                  <c:v>41.5</c:v>
                </c:pt>
                <c:pt idx="221">
                  <c:v>40.1</c:v>
                </c:pt>
                <c:pt idx="222">
                  <c:v>43.1</c:v>
                </c:pt>
                <c:pt idx="223">
                  <c:v>43.4</c:v>
                </c:pt>
                <c:pt idx="224">
                  <c:v>41.3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36.799999999999997</c:v>
                </c:pt>
                <c:pt idx="228">
                  <c:v>35.4</c:v>
                </c:pt>
                <c:pt idx="229">
                  <c:v>37.200000000000003</c:v>
                </c:pt>
                <c:pt idx="230">
                  <c:v>36.5</c:v>
                </c:pt>
                <c:pt idx="231">
                  <c:v>33.799999999999997</c:v>
                </c:pt>
                <c:pt idx="232">
                  <c:v>31.1</c:v>
                </c:pt>
                <c:pt idx="233">
                  <c:v>30.2</c:v>
                </c:pt>
                <c:pt idx="234">
                  <c:v>32.299999999999997</c:v>
                </c:pt>
                <c:pt idx="235">
                  <c:v>30.7</c:v>
                </c:pt>
                <c:pt idx="236">
                  <c:v>28.3</c:v>
                </c:pt>
                <c:pt idx="237">
                  <c:v>31</c:v>
                </c:pt>
                <c:pt idx="238">
                  <c:v>30.5</c:v>
                </c:pt>
                <c:pt idx="239">
                  <c:v>29.9</c:v>
                </c:pt>
                <c:pt idx="240">
                  <c:v>31.2</c:v>
                </c:pt>
                <c:pt idx="241">
                  <c:v>34.1</c:v>
                </c:pt>
                <c:pt idx="242">
                  <c:v>38.299999999999997</c:v>
                </c:pt>
                <c:pt idx="243">
                  <c:v>39</c:v>
                </c:pt>
                <c:pt idx="244">
                  <c:v>37.9</c:v>
                </c:pt>
                <c:pt idx="245">
                  <c:v>37.6</c:v>
                </c:pt>
                <c:pt idx="246">
                  <c:v>37</c:v>
                </c:pt>
                <c:pt idx="247">
                  <c:v>37.1</c:v>
                </c:pt>
                <c:pt idx="248">
                  <c:v>39.6</c:v>
                </c:pt>
                <c:pt idx="249">
                  <c:v>45.2</c:v>
                </c:pt>
              </c:numCache>
            </c:numRef>
          </c:val>
        </c:ser>
        <c:marker val="1"/>
        <c:axId val="74425088"/>
        <c:axId val="74427008"/>
      </c:lineChart>
      <c:dateAx>
        <c:axId val="74425088"/>
        <c:scaling>
          <c:orientation val="minMax"/>
        </c:scaling>
        <c:axPos val="b"/>
        <c:numFmt formatCode="yyyy/mm/dd" sourceLinked="1"/>
        <c:tickLblPos val="nextTo"/>
        <c:crossAx val="74427008"/>
        <c:crosses val="autoZero"/>
        <c:auto val="1"/>
        <c:lblOffset val="100"/>
      </c:dateAx>
      <c:valAx>
        <c:axId val="74427008"/>
        <c:scaling>
          <c:orientation val="minMax"/>
        </c:scaling>
        <c:axPos val="l"/>
        <c:majorGridlines/>
        <c:numFmt formatCode="General" sourceLinked="1"/>
        <c:tickLblPos val="nextTo"/>
        <c:crossAx val="744250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000"/>
          </a:pPr>
          <a:endParaRPr lang="ko-K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'미세먼지현황(2017년12월31일기준)'!$B$1</c:f>
              <c:strCache>
                <c:ptCount val="1"/>
                <c:pt idx="0">
                  <c:v> 미세먼지농도 (㎍/㎥)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'미세먼지현황(2017년12월31일기준)'!$B$2:$B$251</c:f>
              <c:numCache>
                <c:formatCode>General</c:formatCode>
                <c:ptCount val="250"/>
                <c:pt idx="0">
                  <c:v>19</c:v>
                </c:pt>
                <c:pt idx="1">
                  <c:v>20</c:v>
                </c:pt>
                <c:pt idx="2">
                  <c:v>29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10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41</c:v>
                </c:pt>
                <c:pt idx="16">
                  <c:v>42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20</c:v>
                </c:pt>
                <c:pt idx="25">
                  <c:v>30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29</c:v>
                </c:pt>
                <c:pt idx="31">
                  <c:v>30</c:v>
                </c:pt>
                <c:pt idx="32">
                  <c:v>40</c:v>
                </c:pt>
                <c:pt idx="33">
                  <c:v>41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30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24</c:v>
                </c:pt>
                <c:pt idx="47">
                  <c:v>40</c:v>
                </c:pt>
                <c:pt idx="48">
                  <c:v>40</c:v>
                </c:pt>
                <c:pt idx="49">
                  <c:v>30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36</c:v>
                </c:pt>
                <c:pt idx="54">
                  <c:v>20</c:v>
                </c:pt>
                <c:pt idx="55">
                  <c:v>31</c:v>
                </c:pt>
                <c:pt idx="56">
                  <c:v>33</c:v>
                </c:pt>
                <c:pt idx="57">
                  <c:v>35</c:v>
                </c:pt>
                <c:pt idx="58">
                  <c:v>36</c:v>
                </c:pt>
                <c:pt idx="59">
                  <c:v>33</c:v>
                </c:pt>
                <c:pt idx="60">
                  <c:v>19</c:v>
                </c:pt>
                <c:pt idx="61">
                  <c:v>40</c:v>
                </c:pt>
                <c:pt idx="62">
                  <c:v>9</c:v>
                </c:pt>
                <c:pt idx="63">
                  <c:v>8</c:v>
                </c:pt>
                <c:pt idx="64">
                  <c:v>14</c:v>
                </c:pt>
                <c:pt idx="65">
                  <c:v>20</c:v>
                </c:pt>
                <c:pt idx="66">
                  <c:v>25</c:v>
                </c:pt>
                <c:pt idx="67">
                  <c:v>25</c:v>
                </c:pt>
                <c:pt idx="68">
                  <c:v>40</c:v>
                </c:pt>
                <c:pt idx="69">
                  <c:v>41</c:v>
                </c:pt>
                <c:pt idx="70">
                  <c:v>29</c:v>
                </c:pt>
                <c:pt idx="71">
                  <c:v>20</c:v>
                </c:pt>
                <c:pt idx="72">
                  <c:v>34</c:v>
                </c:pt>
                <c:pt idx="73">
                  <c:v>35</c:v>
                </c:pt>
                <c:pt idx="74">
                  <c:v>39</c:v>
                </c:pt>
                <c:pt idx="75">
                  <c:v>38</c:v>
                </c:pt>
                <c:pt idx="76">
                  <c:v>15</c:v>
                </c:pt>
                <c:pt idx="77">
                  <c:v>18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15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22</c:v>
                </c:pt>
                <c:pt idx="92">
                  <c:v>14</c:v>
                </c:pt>
                <c:pt idx="93">
                  <c:v>15</c:v>
                </c:pt>
                <c:pt idx="94">
                  <c:v>67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14</c:v>
                </c:pt>
                <c:pt idx="100">
                  <c:v>17</c:v>
                </c:pt>
                <c:pt idx="101">
                  <c:v>12</c:v>
                </c:pt>
                <c:pt idx="102">
                  <c:v>48</c:v>
                </c:pt>
                <c:pt idx="103">
                  <c:v>30</c:v>
                </c:pt>
                <c:pt idx="104">
                  <c:v>32</c:v>
                </c:pt>
                <c:pt idx="105">
                  <c:v>22</c:v>
                </c:pt>
                <c:pt idx="106">
                  <c:v>21</c:v>
                </c:pt>
                <c:pt idx="107">
                  <c:v>26</c:v>
                </c:pt>
                <c:pt idx="108">
                  <c:v>28</c:v>
                </c:pt>
                <c:pt idx="109">
                  <c:v>29</c:v>
                </c:pt>
                <c:pt idx="110">
                  <c:v>15</c:v>
                </c:pt>
                <c:pt idx="111">
                  <c:v>16</c:v>
                </c:pt>
                <c:pt idx="112">
                  <c:v>19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41</c:v>
                </c:pt>
                <c:pt idx="117">
                  <c:v>42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5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31</c:v>
                </c:pt>
                <c:pt idx="128">
                  <c:v>22</c:v>
                </c:pt>
                <c:pt idx="129">
                  <c:v>21</c:v>
                </c:pt>
                <c:pt idx="130">
                  <c:v>18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30</c:v>
                </c:pt>
                <c:pt idx="139">
                  <c:v>34</c:v>
                </c:pt>
                <c:pt idx="140">
                  <c:v>20</c:v>
                </c:pt>
                <c:pt idx="141">
                  <c:v>30</c:v>
                </c:pt>
                <c:pt idx="142">
                  <c:v>22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15</c:v>
                </c:pt>
                <c:pt idx="154">
                  <c:v>19</c:v>
                </c:pt>
                <c:pt idx="155">
                  <c:v>37</c:v>
                </c:pt>
                <c:pt idx="156">
                  <c:v>27</c:v>
                </c:pt>
                <c:pt idx="157">
                  <c:v>25</c:v>
                </c:pt>
                <c:pt idx="158">
                  <c:v>28</c:v>
                </c:pt>
                <c:pt idx="159">
                  <c:v>11</c:v>
                </c:pt>
                <c:pt idx="160">
                  <c:v>35</c:v>
                </c:pt>
                <c:pt idx="161">
                  <c:v>39</c:v>
                </c:pt>
                <c:pt idx="162">
                  <c:v>18</c:v>
                </c:pt>
                <c:pt idx="163">
                  <c:v>11</c:v>
                </c:pt>
                <c:pt idx="164">
                  <c:v>13</c:v>
                </c:pt>
                <c:pt idx="165">
                  <c:v>23</c:v>
                </c:pt>
                <c:pt idx="166">
                  <c:v>26</c:v>
                </c:pt>
                <c:pt idx="167">
                  <c:v>31</c:v>
                </c:pt>
                <c:pt idx="168">
                  <c:v>19</c:v>
                </c:pt>
                <c:pt idx="169">
                  <c:v>16</c:v>
                </c:pt>
                <c:pt idx="170">
                  <c:v>21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36</c:v>
                </c:pt>
                <c:pt idx="175">
                  <c:v>32</c:v>
                </c:pt>
                <c:pt idx="176">
                  <c:v>30</c:v>
                </c:pt>
                <c:pt idx="177">
                  <c:v>27</c:v>
                </c:pt>
                <c:pt idx="178">
                  <c:v>27</c:v>
                </c:pt>
                <c:pt idx="179">
                  <c:v>19</c:v>
                </c:pt>
                <c:pt idx="180">
                  <c:v>31</c:v>
                </c:pt>
                <c:pt idx="181">
                  <c:v>40</c:v>
                </c:pt>
                <c:pt idx="182">
                  <c:v>41</c:v>
                </c:pt>
                <c:pt idx="183">
                  <c:v>53</c:v>
                </c:pt>
                <c:pt idx="184">
                  <c:v>65</c:v>
                </c:pt>
                <c:pt idx="185">
                  <c:v>46</c:v>
                </c:pt>
                <c:pt idx="186">
                  <c:v>42</c:v>
                </c:pt>
                <c:pt idx="187">
                  <c:v>28</c:v>
                </c:pt>
                <c:pt idx="188">
                  <c:v>36</c:v>
                </c:pt>
                <c:pt idx="189">
                  <c:v>42</c:v>
                </c:pt>
                <c:pt idx="190">
                  <c:v>45</c:v>
                </c:pt>
                <c:pt idx="191">
                  <c:v>39</c:v>
                </c:pt>
                <c:pt idx="192">
                  <c:v>73</c:v>
                </c:pt>
                <c:pt idx="193">
                  <c:v>44</c:v>
                </c:pt>
                <c:pt idx="194">
                  <c:v>41</c:v>
                </c:pt>
                <c:pt idx="195">
                  <c:v>46</c:v>
                </c:pt>
                <c:pt idx="196">
                  <c:v>62</c:v>
                </c:pt>
                <c:pt idx="197">
                  <c:v>34</c:v>
                </c:pt>
                <c:pt idx="198">
                  <c:v>51</c:v>
                </c:pt>
                <c:pt idx="199">
                  <c:v>59</c:v>
                </c:pt>
                <c:pt idx="200">
                  <c:v>40</c:v>
                </c:pt>
                <c:pt idx="201">
                  <c:v>39</c:v>
                </c:pt>
                <c:pt idx="202">
                  <c:v>47</c:v>
                </c:pt>
                <c:pt idx="203">
                  <c:v>34</c:v>
                </c:pt>
                <c:pt idx="204">
                  <c:v>29</c:v>
                </c:pt>
                <c:pt idx="205">
                  <c:v>37</c:v>
                </c:pt>
                <c:pt idx="206">
                  <c:v>33</c:v>
                </c:pt>
                <c:pt idx="207">
                  <c:v>19</c:v>
                </c:pt>
                <c:pt idx="208">
                  <c:v>35</c:v>
                </c:pt>
                <c:pt idx="209">
                  <c:v>40</c:v>
                </c:pt>
                <c:pt idx="210">
                  <c:v>60</c:v>
                </c:pt>
                <c:pt idx="211">
                  <c:v>19</c:v>
                </c:pt>
                <c:pt idx="212">
                  <c:v>34</c:v>
                </c:pt>
                <c:pt idx="213">
                  <c:v>39</c:v>
                </c:pt>
                <c:pt idx="214">
                  <c:v>54</c:v>
                </c:pt>
                <c:pt idx="215">
                  <c:v>49</c:v>
                </c:pt>
                <c:pt idx="216">
                  <c:v>57</c:v>
                </c:pt>
                <c:pt idx="217">
                  <c:v>55</c:v>
                </c:pt>
                <c:pt idx="218">
                  <c:v>23</c:v>
                </c:pt>
                <c:pt idx="219">
                  <c:v>25</c:v>
                </c:pt>
                <c:pt idx="220">
                  <c:v>46</c:v>
                </c:pt>
                <c:pt idx="221">
                  <c:v>49</c:v>
                </c:pt>
                <c:pt idx="222">
                  <c:v>37</c:v>
                </c:pt>
                <c:pt idx="223">
                  <c:v>18</c:v>
                </c:pt>
                <c:pt idx="224">
                  <c:v>48</c:v>
                </c:pt>
                <c:pt idx="225">
                  <c:v>49</c:v>
                </c:pt>
                <c:pt idx="226">
                  <c:v>18</c:v>
                </c:pt>
                <c:pt idx="227">
                  <c:v>41</c:v>
                </c:pt>
                <c:pt idx="228">
                  <c:v>41</c:v>
                </c:pt>
                <c:pt idx="229">
                  <c:v>18</c:v>
                </c:pt>
                <c:pt idx="230">
                  <c:v>19</c:v>
                </c:pt>
                <c:pt idx="231">
                  <c:v>22</c:v>
                </c:pt>
                <c:pt idx="232">
                  <c:v>28</c:v>
                </c:pt>
                <c:pt idx="233">
                  <c:v>39</c:v>
                </c:pt>
                <c:pt idx="234">
                  <c:v>32</c:v>
                </c:pt>
                <c:pt idx="235">
                  <c:v>25</c:v>
                </c:pt>
                <c:pt idx="236">
                  <c:v>45</c:v>
                </c:pt>
                <c:pt idx="237">
                  <c:v>36</c:v>
                </c:pt>
                <c:pt idx="238">
                  <c:v>35</c:v>
                </c:pt>
                <c:pt idx="239">
                  <c:v>31</c:v>
                </c:pt>
                <c:pt idx="240">
                  <c:v>48</c:v>
                </c:pt>
                <c:pt idx="241">
                  <c:v>64</c:v>
                </c:pt>
                <c:pt idx="242">
                  <c:v>35</c:v>
                </c:pt>
                <c:pt idx="243">
                  <c:v>28</c:v>
                </c:pt>
                <c:pt idx="244">
                  <c:v>29</c:v>
                </c:pt>
                <c:pt idx="245">
                  <c:v>19</c:v>
                </c:pt>
                <c:pt idx="246">
                  <c:v>46</c:v>
                </c:pt>
                <c:pt idx="247">
                  <c:v>61</c:v>
                </c:pt>
                <c:pt idx="248">
                  <c:v>91</c:v>
                </c:pt>
                <c:pt idx="249">
                  <c:v>73</c:v>
                </c:pt>
              </c:numCache>
            </c:numRef>
          </c:val>
        </c:ser>
        <c:ser>
          <c:idx val="1"/>
          <c:order val="1"/>
          <c:tx>
            <c:strRef>
              <c:f>'미세먼지현황(2017년12월31일기준)'!$G$1</c:f>
              <c:strCache>
                <c:ptCount val="1"/>
                <c:pt idx="0">
                  <c:v>a=0.3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'미세먼지현황(2017년12월31일기준)'!$G$2:$G$251</c:f>
              <c:numCache>
                <c:formatCode>0.0_ </c:formatCode>
                <c:ptCount val="250"/>
                <c:pt idx="1">
                  <c:v>19</c:v>
                </c:pt>
                <c:pt idx="2">
                  <c:v>19.299999999999997</c:v>
                </c:pt>
                <c:pt idx="3">
                  <c:v>22.209999999999997</c:v>
                </c:pt>
                <c:pt idx="4">
                  <c:v>27.546999999999997</c:v>
                </c:pt>
                <c:pt idx="5">
                  <c:v>25.282899999999998</c:v>
                </c:pt>
                <c:pt idx="6">
                  <c:v>23.698029999999996</c:v>
                </c:pt>
                <c:pt idx="7">
                  <c:v>24.088620999999996</c:v>
                </c:pt>
                <c:pt idx="8">
                  <c:v>28.862034699999995</c:v>
                </c:pt>
                <c:pt idx="9">
                  <c:v>32.203424289999994</c:v>
                </c:pt>
                <c:pt idx="10">
                  <c:v>37.542397002999991</c:v>
                </c:pt>
                <c:pt idx="11">
                  <c:v>29.279677902099991</c:v>
                </c:pt>
                <c:pt idx="12">
                  <c:v>27.095774531469992</c:v>
                </c:pt>
                <c:pt idx="13">
                  <c:v>26.467042172028993</c:v>
                </c:pt>
                <c:pt idx="14">
                  <c:v>26.62692952042029</c:v>
                </c:pt>
                <c:pt idx="15">
                  <c:v>27.638850664294203</c:v>
                </c:pt>
                <c:pt idx="16">
                  <c:v>31.647195465005943</c:v>
                </c:pt>
                <c:pt idx="17">
                  <c:v>34.753036825504161</c:v>
                </c:pt>
                <c:pt idx="18">
                  <c:v>30.027125777852909</c:v>
                </c:pt>
                <c:pt idx="19">
                  <c:v>26.418988044497034</c:v>
                </c:pt>
                <c:pt idx="20">
                  <c:v>24.493291631147923</c:v>
                </c:pt>
                <c:pt idx="21">
                  <c:v>23.745304141803544</c:v>
                </c:pt>
                <c:pt idx="22">
                  <c:v>29.521712899262482</c:v>
                </c:pt>
                <c:pt idx="23">
                  <c:v>33.565199029483736</c:v>
                </c:pt>
                <c:pt idx="24">
                  <c:v>35.795639320638614</c:v>
                </c:pt>
                <c:pt idx="25">
                  <c:v>31.056947524447029</c:v>
                </c:pt>
                <c:pt idx="26">
                  <c:v>30.73986326711292</c:v>
                </c:pt>
                <c:pt idx="27">
                  <c:v>32.017904286979046</c:v>
                </c:pt>
                <c:pt idx="28">
                  <c:v>33.512533000885334</c:v>
                </c:pt>
                <c:pt idx="29">
                  <c:v>34.858773100619736</c:v>
                </c:pt>
                <c:pt idx="30">
                  <c:v>36.101141170433813</c:v>
                </c:pt>
                <c:pt idx="31">
                  <c:v>33.970798819303667</c:v>
                </c:pt>
                <c:pt idx="32">
                  <c:v>32.779559173512567</c:v>
                </c:pt>
                <c:pt idx="33">
                  <c:v>34.945691421458797</c:v>
                </c:pt>
                <c:pt idx="34">
                  <c:v>36.761983995021154</c:v>
                </c:pt>
                <c:pt idx="35">
                  <c:v>31.733388796514806</c:v>
                </c:pt>
                <c:pt idx="36">
                  <c:v>28.513372157560365</c:v>
                </c:pt>
                <c:pt idx="37">
                  <c:v>26.559360510292251</c:v>
                </c:pt>
                <c:pt idx="38">
                  <c:v>25.491552357204572</c:v>
                </c:pt>
                <c:pt idx="39">
                  <c:v>26.844086650043199</c:v>
                </c:pt>
                <c:pt idx="40">
                  <c:v>25.990860655030236</c:v>
                </c:pt>
                <c:pt idx="41">
                  <c:v>25.693602458521163</c:v>
                </c:pt>
                <c:pt idx="42">
                  <c:v>25.485521720964812</c:v>
                </c:pt>
                <c:pt idx="43">
                  <c:v>26.839865204675366</c:v>
                </c:pt>
                <c:pt idx="44">
                  <c:v>27.787905643272754</c:v>
                </c:pt>
                <c:pt idx="45">
                  <c:v>28.451533950290926</c:v>
                </c:pt>
                <c:pt idx="46">
                  <c:v>28.916073765203649</c:v>
                </c:pt>
                <c:pt idx="47">
                  <c:v>27.441251635642551</c:v>
                </c:pt>
                <c:pt idx="48">
                  <c:v>31.208876144949784</c:v>
                </c:pt>
                <c:pt idx="49">
                  <c:v>33.846213301464843</c:v>
                </c:pt>
                <c:pt idx="50">
                  <c:v>32.692349311025389</c:v>
                </c:pt>
                <c:pt idx="51">
                  <c:v>33.384644517717774</c:v>
                </c:pt>
                <c:pt idx="52">
                  <c:v>33.869251162402442</c:v>
                </c:pt>
                <c:pt idx="53">
                  <c:v>34.208475813681709</c:v>
                </c:pt>
                <c:pt idx="54">
                  <c:v>34.745933069577191</c:v>
                </c:pt>
                <c:pt idx="55">
                  <c:v>30.322153148704032</c:v>
                </c:pt>
                <c:pt idx="56">
                  <c:v>30.525507204092818</c:v>
                </c:pt>
                <c:pt idx="57">
                  <c:v>31.267855042864973</c:v>
                </c:pt>
                <c:pt idx="58">
                  <c:v>32.38749853000548</c:v>
                </c:pt>
                <c:pt idx="59">
                  <c:v>33.471248971003831</c:v>
                </c:pt>
                <c:pt idx="60">
                  <c:v>33.329874279702679</c:v>
                </c:pt>
                <c:pt idx="61">
                  <c:v>29.030911995791872</c:v>
                </c:pt>
                <c:pt idx="62">
                  <c:v>32.321638397054308</c:v>
                </c:pt>
                <c:pt idx="63">
                  <c:v>25.325146877938014</c:v>
                </c:pt>
                <c:pt idx="64">
                  <c:v>20.127602814556607</c:v>
                </c:pt>
                <c:pt idx="65">
                  <c:v>18.289321970189622</c:v>
                </c:pt>
                <c:pt idx="66">
                  <c:v>18.802525379132735</c:v>
                </c:pt>
                <c:pt idx="67">
                  <c:v>20.661767765392916</c:v>
                </c:pt>
                <c:pt idx="68">
                  <c:v>21.963237435775042</c:v>
                </c:pt>
                <c:pt idx="69">
                  <c:v>27.374266205042531</c:v>
                </c:pt>
                <c:pt idx="70">
                  <c:v>31.461986343529766</c:v>
                </c:pt>
                <c:pt idx="71">
                  <c:v>30.723390440470833</c:v>
                </c:pt>
                <c:pt idx="72">
                  <c:v>27.506373308329582</c:v>
                </c:pt>
                <c:pt idx="73">
                  <c:v>29.454461315830706</c:v>
                </c:pt>
                <c:pt idx="74">
                  <c:v>31.118122921081493</c:v>
                </c:pt>
                <c:pt idx="75">
                  <c:v>33.482686044757045</c:v>
                </c:pt>
                <c:pt idx="76">
                  <c:v>34.837880231329933</c:v>
                </c:pt>
                <c:pt idx="77">
                  <c:v>28.886516161930953</c:v>
                </c:pt>
                <c:pt idx="78">
                  <c:v>25.620561313351665</c:v>
                </c:pt>
                <c:pt idx="79">
                  <c:v>20.634392919346162</c:v>
                </c:pt>
                <c:pt idx="80">
                  <c:v>16.844075043542311</c:v>
                </c:pt>
                <c:pt idx="81">
                  <c:v>13.890852530479616</c:v>
                </c:pt>
                <c:pt idx="82">
                  <c:v>15.72359677133573</c:v>
                </c:pt>
                <c:pt idx="83">
                  <c:v>17.306517739935011</c:v>
                </c:pt>
                <c:pt idx="84">
                  <c:v>18.714562417954504</c:v>
                </c:pt>
                <c:pt idx="85">
                  <c:v>22.100193692568151</c:v>
                </c:pt>
                <c:pt idx="86">
                  <c:v>24.470135584797703</c:v>
                </c:pt>
                <c:pt idx="87">
                  <c:v>26.42909490935839</c:v>
                </c:pt>
                <c:pt idx="88">
                  <c:v>23.000366436550873</c:v>
                </c:pt>
                <c:pt idx="89">
                  <c:v>18.20025650558561</c:v>
                </c:pt>
                <c:pt idx="90">
                  <c:v>15.440179553909926</c:v>
                </c:pt>
                <c:pt idx="91">
                  <c:v>13.808125687736949</c:v>
                </c:pt>
                <c:pt idx="92">
                  <c:v>16.265687981415866</c:v>
                </c:pt>
                <c:pt idx="93">
                  <c:v>15.585981586991107</c:v>
                </c:pt>
                <c:pt idx="94">
                  <c:v>15.410187110893775</c:v>
                </c:pt>
                <c:pt idx="95">
                  <c:v>30.887130977625638</c:v>
                </c:pt>
                <c:pt idx="96">
                  <c:v>27.620991684337945</c:v>
                </c:pt>
                <c:pt idx="97">
                  <c:v>22.334694179036561</c:v>
                </c:pt>
                <c:pt idx="98">
                  <c:v>18.634285925325592</c:v>
                </c:pt>
                <c:pt idx="99">
                  <c:v>16.944000147727913</c:v>
                </c:pt>
                <c:pt idx="100">
                  <c:v>16.060800103409537</c:v>
                </c:pt>
                <c:pt idx="101">
                  <c:v>16.342560072386675</c:v>
                </c:pt>
                <c:pt idx="102">
                  <c:v>15.039792050670671</c:v>
                </c:pt>
                <c:pt idx="103">
                  <c:v>24.92785443546947</c:v>
                </c:pt>
                <c:pt idx="104">
                  <c:v>26.449498104828628</c:v>
                </c:pt>
                <c:pt idx="105">
                  <c:v>28.114648673380039</c:v>
                </c:pt>
                <c:pt idx="106">
                  <c:v>26.280254071366024</c:v>
                </c:pt>
                <c:pt idx="107">
                  <c:v>24.696177849956214</c:v>
                </c:pt>
                <c:pt idx="108">
                  <c:v>25.087324494969348</c:v>
                </c:pt>
                <c:pt idx="109">
                  <c:v>25.961127146478546</c:v>
                </c:pt>
                <c:pt idx="110">
                  <c:v>26.872789002534979</c:v>
                </c:pt>
                <c:pt idx="111">
                  <c:v>23.310952301774485</c:v>
                </c:pt>
                <c:pt idx="112">
                  <c:v>21.117666611242139</c:v>
                </c:pt>
                <c:pt idx="113">
                  <c:v>20.482366627869496</c:v>
                </c:pt>
                <c:pt idx="114">
                  <c:v>23.337656639508644</c:v>
                </c:pt>
                <c:pt idx="115">
                  <c:v>25.33635964765605</c:v>
                </c:pt>
                <c:pt idx="116">
                  <c:v>27.035451753359233</c:v>
                </c:pt>
                <c:pt idx="117">
                  <c:v>31.224816227351461</c:v>
                </c:pt>
                <c:pt idx="118">
                  <c:v>34.457371359146023</c:v>
                </c:pt>
                <c:pt idx="119">
                  <c:v>27.120159951402215</c:v>
                </c:pt>
                <c:pt idx="120">
                  <c:v>22.584111965981549</c:v>
                </c:pt>
                <c:pt idx="121">
                  <c:v>19.708878376187084</c:v>
                </c:pt>
                <c:pt idx="122">
                  <c:v>16.496214863330959</c:v>
                </c:pt>
                <c:pt idx="123">
                  <c:v>14.247350404331669</c:v>
                </c:pt>
                <c:pt idx="124">
                  <c:v>11.473145283032167</c:v>
                </c:pt>
                <c:pt idx="125">
                  <c:v>13.731201698122518</c:v>
                </c:pt>
                <c:pt idx="126">
                  <c:v>15.611841188685762</c:v>
                </c:pt>
                <c:pt idx="127">
                  <c:v>17.228288832080032</c:v>
                </c:pt>
                <c:pt idx="128">
                  <c:v>21.359802182456022</c:v>
                </c:pt>
                <c:pt idx="129">
                  <c:v>21.551861527719215</c:v>
                </c:pt>
                <c:pt idx="130">
                  <c:v>21.38630306940345</c:v>
                </c:pt>
                <c:pt idx="131">
                  <c:v>20.370412148582414</c:v>
                </c:pt>
                <c:pt idx="132">
                  <c:v>19.059288504007689</c:v>
                </c:pt>
                <c:pt idx="133">
                  <c:v>18.141501952805381</c:v>
                </c:pt>
                <c:pt idx="134">
                  <c:v>18.099051366963767</c:v>
                </c:pt>
                <c:pt idx="135">
                  <c:v>18.669335956874637</c:v>
                </c:pt>
                <c:pt idx="136">
                  <c:v>19.368535169812244</c:v>
                </c:pt>
                <c:pt idx="137">
                  <c:v>20.157974618868572</c:v>
                </c:pt>
                <c:pt idx="138">
                  <c:v>21.010582233207998</c:v>
                </c:pt>
                <c:pt idx="139">
                  <c:v>23.707407563245596</c:v>
                </c:pt>
                <c:pt idx="140">
                  <c:v>26.795185294271917</c:v>
                </c:pt>
                <c:pt idx="141">
                  <c:v>24.756629705990342</c:v>
                </c:pt>
                <c:pt idx="142">
                  <c:v>26.329640794193239</c:v>
                </c:pt>
                <c:pt idx="143">
                  <c:v>25.030748555935268</c:v>
                </c:pt>
                <c:pt idx="144">
                  <c:v>20.521523989154687</c:v>
                </c:pt>
                <c:pt idx="145">
                  <c:v>17.065066792408281</c:v>
                </c:pt>
                <c:pt idx="146">
                  <c:v>14.645546754685796</c:v>
                </c:pt>
                <c:pt idx="147">
                  <c:v>12.651882728280057</c:v>
                </c:pt>
                <c:pt idx="148">
                  <c:v>11.85631790979604</c:v>
                </c:pt>
                <c:pt idx="149">
                  <c:v>11.899422536857227</c:v>
                </c:pt>
                <c:pt idx="150">
                  <c:v>15.229595775800057</c:v>
                </c:pt>
                <c:pt idx="151">
                  <c:v>17.560717043060038</c:v>
                </c:pt>
                <c:pt idx="152">
                  <c:v>19.192501930142026</c:v>
                </c:pt>
                <c:pt idx="153">
                  <c:v>20.634751351099418</c:v>
                </c:pt>
                <c:pt idx="154">
                  <c:v>18.944325945769592</c:v>
                </c:pt>
                <c:pt idx="155">
                  <c:v>18.961028162038712</c:v>
                </c:pt>
                <c:pt idx="156">
                  <c:v>24.372719713427095</c:v>
                </c:pt>
                <c:pt idx="157">
                  <c:v>25.160903799398966</c:v>
                </c:pt>
                <c:pt idx="158">
                  <c:v>25.112632659579276</c:v>
                </c:pt>
                <c:pt idx="159">
                  <c:v>25.978842861705495</c:v>
                </c:pt>
                <c:pt idx="160">
                  <c:v>21.485190003193846</c:v>
                </c:pt>
                <c:pt idx="161">
                  <c:v>25.539633002235689</c:v>
                </c:pt>
                <c:pt idx="162">
                  <c:v>29.57774310156498</c:v>
                </c:pt>
                <c:pt idx="163">
                  <c:v>26.104420171095484</c:v>
                </c:pt>
                <c:pt idx="164">
                  <c:v>21.573094119766839</c:v>
                </c:pt>
                <c:pt idx="165">
                  <c:v>19.001165883836787</c:v>
                </c:pt>
                <c:pt idx="166">
                  <c:v>20.200816118685751</c:v>
                </c:pt>
                <c:pt idx="167">
                  <c:v>21.940571283080025</c:v>
                </c:pt>
                <c:pt idx="168">
                  <c:v>24.658399898156016</c:v>
                </c:pt>
                <c:pt idx="169">
                  <c:v>22.960879928709211</c:v>
                </c:pt>
                <c:pt idx="170">
                  <c:v>20.872615950096449</c:v>
                </c:pt>
                <c:pt idx="171">
                  <c:v>20.910831165067513</c:v>
                </c:pt>
                <c:pt idx="172">
                  <c:v>21.537581815547259</c:v>
                </c:pt>
                <c:pt idx="173">
                  <c:v>22.27630727088308</c:v>
                </c:pt>
                <c:pt idx="174">
                  <c:v>23.093415089618155</c:v>
                </c:pt>
                <c:pt idx="175">
                  <c:v>26.965390562732708</c:v>
                </c:pt>
                <c:pt idx="176">
                  <c:v>28.475773393912895</c:v>
                </c:pt>
                <c:pt idx="177">
                  <c:v>28.933041375739027</c:v>
                </c:pt>
                <c:pt idx="178">
                  <c:v>28.353128963017319</c:v>
                </c:pt>
                <c:pt idx="179">
                  <c:v>27.947190274112124</c:v>
                </c:pt>
                <c:pt idx="180">
                  <c:v>25.263033191878485</c:v>
                </c:pt>
                <c:pt idx="181">
                  <c:v>26.984123234314936</c:v>
                </c:pt>
                <c:pt idx="182">
                  <c:v>30.888886264020453</c:v>
                </c:pt>
                <c:pt idx="183">
                  <c:v>33.922220384814317</c:v>
                </c:pt>
                <c:pt idx="184">
                  <c:v>39.645554269370024</c:v>
                </c:pt>
                <c:pt idx="185">
                  <c:v>47.25188798855902</c:v>
                </c:pt>
                <c:pt idx="186">
                  <c:v>46.876321591991307</c:v>
                </c:pt>
                <c:pt idx="187">
                  <c:v>45.413425114393917</c:v>
                </c:pt>
                <c:pt idx="188">
                  <c:v>40.189397580075742</c:v>
                </c:pt>
                <c:pt idx="189">
                  <c:v>38.932578306053017</c:v>
                </c:pt>
                <c:pt idx="190">
                  <c:v>39.852804814237111</c:v>
                </c:pt>
                <c:pt idx="191">
                  <c:v>41.396963369965974</c:v>
                </c:pt>
                <c:pt idx="192">
                  <c:v>40.677874358976183</c:v>
                </c:pt>
                <c:pt idx="193">
                  <c:v>50.374512051283325</c:v>
                </c:pt>
                <c:pt idx="194">
                  <c:v>48.462158435898331</c:v>
                </c:pt>
                <c:pt idx="195">
                  <c:v>46.223510905128826</c:v>
                </c:pt>
                <c:pt idx="196">
                  <c:v>46.156457633590172</c:v>
                </c:pt>
                <c:pt idx="197">
                  <c:v>50.909520343513122</c:v>
                </c:pt>
                <c:pt idx="198">
                  <c:v>45.836664240459186</c:v>
                </c:pt>
                <c:pt idx="199">
                  <c:v>47.385664968321429</c:v>
                </c:pt>
                <c:pt idx="200">
                  <c:v>50.869965477824991</c:v>
                </c:pt>
                <c:pt idx="201">
                  <c:v>47.608975834477491</c:v>
                </c:pt>
                <c:pt idx="202">
                  <c:v>45.026283084134235</c:v>
                </c:pt>
                <c:pt idx="203">
                  <c:v>45.61839815889396</c:v>
                </c:pt>
                <c:pt idx="204">
                  <c:v>42.132878711225771</c:v>
                </c:pt>
                <c:pt idx="205">
                  <c:v>38.193015097858037</c:v>
                </c:pt>
                <c:pt idx="206">
                  <c:v>37.835110568500625</c:v>
                </c:pt>
                <c:pt idx="207">
                  <c:v>36.384577397950437</c:v>
                </c:pt>
                <c:pt idx="208">
                  <c:v>31.169204178565305</c:v>
                </c:pt>
                <c:pt idx="209">
                  <c:v>32.318442924995708</c:v>
                </c:pt>
                <c:pt idx="210">
                  <c:v>34.622910047496994</c:v>
                </c:pt>
                <c:pt idx="211">
                  <c:v>42.236037033247896</c:v>
                </c:pt>
                <c:pt idx="212">
                  <c:v>35.265225923273526</c:v>
                </c:pt>
                <c:pt idx="213">
                  <c:v>34.885658146291462</c:v>
                </c:pt>
                <c:pt idx="214">
                  <c:v>36.119960702404022</c:v>
                </c:pt>
                <c:pt idx="215">
                  <c:v>41.483972491682813</c:v>
                </c:pt>
                <c:pt idx="216">
                  <c:v>43.738780744177966</c:v>
                </c:pt>
                <c:pt idx="217">
                  <c:v>47.717146520924572</c:v>
                </c:pt>
                <c:pt idx="218">
                  <c:v>49.902002564647198</c:v>
                </c:pt>
                <c:pt idx="219">
                  <c:v>41.831401795253036</c:v>
                </c:pt>
                <c:pt idx="220">
                  <c:v>36.781981256677128</c:v>
                </c:pt>
                <c:pt idx="221">
                  <c:v>39.547386879673986</c:v>
                </c:pt>
                <c:pt idx="222">
                  <c:v>42.383170815771791</c:v>
                </c:pt>
                <c:pt idx="223">
                  <c:v>40.768219571040248</c:v>
                </c:pt>
                <c:pt idx="224">
                  <c:v>33.937753699728169</c:v>
                </c:pt>
                <c:pt idx="225">
                  <c:v>38.156427589809716</c:v>
                </c:pt>
                <c:pt idx="226">
                  <c:v>41.409499312866799</c:v>
                </c:pt>
                <c:pt idx="227">
                  <c:v>34.38664951900676</c:v>
                </c:pt>
                <c:pt idx="228">
                  <c:v>36.370654663304727</c:v>
                </c:pt>
                <c:pt idx="229">
                  <c:v>37.759458264313309</c:v>
                </c:pt>
                <c:pt idx="230">
                  <c:v>31.831620785019314</c:v>
                </c:pt>
                <c:pt idx="231">
                  <c:v>27.982134549513518</c:v>
                </c:pt>
                <c:pt idx="232">
                  <c:v>26.187494184659464</c:v>
                </c:pt>
                <c:pt idx="233">
                  <c:v>26.731245929261625</c:v>
                </c:pt>
                <c:pt idx="234">
                  <c:v>30.411872150483134</c:v>
                </c:pt>
                <c:pt idx="235">
                  <c:v>30.88831050533819</c:v>
                </c:pt>
                <c:pt idx="236">
                  <c:v>29.121817353736731</c:v>
                </c:pt>
                <c:pt idx="237">
                  <c:v>33.885272147615709</c:v>
                </c:pt>
                <c:pt idx="238">
                  <c:v>34.519690503330992</c:v>
                </c:pt>
                <c:pt idx="239">
                  <c:v>34.663783352331691</c:v>
                </c:pt>
                <c:pt idx="240">
                  <c:v>33.564648346632183</c:v>
                </c:pt>
                <c:pt idx="241">
                  <c:v>37.895253842642525</c:v>
                </c:pt>
                <c:pt idx="242">
                  <c:v>45.726677689849765</c:v>
                </c:pt>
                <c:pt idx="243">
                  <c:v>42.508674382894831</c:v>
                </c:pt>
                <c:pt idx="244">
                  <c:v>38.156072068026383</c:v>
                </c:pt>
                <c:pt idx="245">
                  <c:v>35.409250447618462</c:v>
                </c:pt>
                <c:pt idx="246">
                  <c:v>30.486475313332921</c:v>
                </c:pt>
                <c:pt idx="247">
                  <c:v>35.140532719333045</c:v>
                </c:pt>
                <c:pt idx="248">
                  <c:v>42.898372903533129</c:v>
                </c:pt>
                <c:pt idx="249">
                  <c:v>57.328861032473185</c:v>
                </c:pt>
              </c:numCache>
            </c:numRef>
          </c:val>
        </c:ser>
        <c:ser>
          <c:idx val="2"/>
          <c:order val="2"/>
          <c:tx>
            <c:strRef>
              <c:f>'미세먼지현황(2017년12월31일기준)'!$H$1</c:f>
              <c:strCache>
                <c:ptCount val="1"/>
                <c:pt idx="0">
                  <c:v>a=0.5</c:v>
                </c:pt>
              </c:strCache>
            </c:strRef>
          </c:tx>
          <c:spPr>
            <a:ln>
              <a:solidFill>
                <a:srgbClr val="6B9EDB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'미세먼지현황(2017년12월31일기준)'!$H$2:$H$251</c:f>
              <c:numCache>
                <c:formatCode>0.0_ </c:formatCode>
                <c:ptCount val="250"/>
                <c:pt idx="1">
                  <c:v>19</c:v>
                </c:pt>
                <c:pt idx="2">
                  <c:v>19.5</c:v>
                </c:pt>
                <c:pt idx="3">
                  <c:v>24.15</c:v>
                </c:pt>
                <c:pt idx="4">
                  <c:v>31.104999999999997</c:v>
                </c:pt>
                <c:pt idx="5">
                  <c:v>23.773499999999999</c:v>
                </c:pt>
                <c:pt idx="6">
                  <c:v>22.641449999999999</c:v>
                </c:pt>
                <c:pt idx="7">
                  <c:v>24.349014999999998</c:v>
                </c:pt>
                <c:pt idx="8">
                  <c:v>32.044310499999995</c:v>
                </c:pt>
                <c:pt idx="9">
                  <c:v>34.431017349999998</c:v>
                </c:pt>
                <c:pt idx="10">
                  <c:v>41.101712144999993</c:v>
                </c:pt>
                <c:pt idx="11">
                  <c:v>23.771198501499995</c:v>
                </c:pt>
                <c:pt idx="12">
                  <c:v>25.639838951049995</c:v>
                </c:pt>
                <c:pt idx="13">
                  <c:v>26.047887265734996</c:v>
                </c:pt>
                <c:pt idx="14">
                  <c:v>26.733521086014498</c:v>
                </c:pt>
                <c:pt idx="15">
                  <c:v>28.313464760210145</c:v>
                </c:pt>
                <c:pt idx="16">
                  <c:v>34.319425332147105</c:v>
                </c:pt>
                <c:pt idx="17">
                  <c:v>36.823597732502975</c:v>
                </c:pt>
                <c:pt idx="18">
                  <c:v>26.87651841275208</c:v>
                </c:pt>
                <c:pt idx="19">
                  <c:v>24.013562888926455</c:v>
                </c:pt>
                <c:pt idx="20">
                  <c:v>23.209494022248517</c:v>
                </c:pt>
                <c:pt idx="21">
                  <c:v>23.246645815573963</c:v>
                </c:pt>
                <c:pt idx="22">
                  <c:v>33.372652070901772</c:v>
                </c:pt>
                <c:pt idx="23">
                  <c:v>36.260856449631241</c:v>
                </c:pt>
                <c:pt idx="24">
                  <c:v>37.282599514741868</c:v>
                </c:pt>
                <c:pt idx="25">
                  <c:v>27.897819660319307</c:v>
                </c:pt>
                <c:pt idx="26">
                  <c:v>30.528473762223513</c:v>
                </c:pt>
                <c:pt idx="27">
                  <c:v>32.869931633556462</c:v>
                </c:pt>
                <c:pt idx="28">
                  <c:v>34.508952143489523</c:v>
                </c:pt>
                <c:pt idx="29">
                  <c:v>35.756266500442663</c:v>
                </c:pt>
                <c:pt idx="30">
                  <c:v>36.929386550309871</c:v>
                </c:pt>
                <c:pt idx="31">
                  <c:v>32.550570585216903</c:v>
                </c:pt>
                <c:pt idx="32">
                  <c:v>31.985399409651833</c:v>
                </c:pt>
                <c:pt idx="33">
                  <c:v>36.389779586756283</c:v>
                </c:pt>
                <c:pt idx="34">
                  <c:v>37.972845710729402</c:v>
                </c:pt>
                <c:pt idx="35">
                  <c:v>28.380991997510577</c:v>
                </c:pt>
                <c:pt idx="36">
                  <c:v>26.366694398257401</c:v>
                </c:pt>
                <c:pt idx="37">
                  <c:v>25.256686078780184</c:v>
                </c:pt>
                <c:pt idx="38">
                  <c:v>24.779680255146125</c:v>
                </c:pt>
                <c:pt idx="39">
                  <c:v>27.745776178602284</c:v>
                </c:pt>
                <c:pt idx="40">
                  <c:v>25.422043325021598</c:v>
                </c:pt>
                <c:pt idx="41">
                  <c:v>25.495430327515116</c:v>
                </c:pt>
                <c:pt idx="42">
                  <c:v>25.346801229260581</c:v>
                </c:pt>
                <c:pt idx="43">
                  <c:v>27.742760860482406</c:v>
                </c:pt>
                <c:pt idx="44">
                  <c:v>28.419932602337681</c:v>
                </c:pt>
                <c:pt idx="45">
                  <c:v>28.893952821636375</c:v>
                </c:pt>
                <c:pt idx="46">
                  <c:v>29.225766975145461</c:v>
                </c:pt>
                <c:pt idx="47">
                  <c:v>26.458036882601824</c:v>
                </c:pt>
                <c:pt idx="48">
                  <c:v>33.720625817821272</c:v>
                </c:pt>
                <c:pt idx="49">
                  <c:v>35.604438072474892</c:v>
                </c:pt>
                <c:pt idx="50">
                  <c:v>31.923106650732421</c:v>
                </c:pt>
                <c:pt idx="51">
                  <c:v>33.846174655512698</c:v>
                </c:pt>
                <c:pt idx="52">
                  <c:v>34.192322258858887</c:v>
                </c:pt>
                <c:pt idx="53">
                  <c:v>34.434625581201217</c:v>
                </c:pt>
                <c:pt idx="54">
                  <c:v>35.104237906840851</c:v>
                </c:pt>
                <c:pt idx="55">
                  <c:v>27.372966534788596</c:v>
                </c:pt>
                <c:pt idx="56">
                  <c:v>30.661076574352016</c:v>
                </c:pt>
                <c:pt idx="57">
                  <c:v>31.762753602046409</c:v>
                </c:pt>
                <c:pt idx="58">
                  <c:v>33.133927521432483</c:v>
                </c:pt>
                <c:pt idx="59">
                  <c:v>34.193749265002737</c:v>
                </c:pt>
                <c:pt idx="60">
                  <c:v>33.235624485501916</c:v>
                </c:pt>
                <c:pt idx="61">
                  <c:v>26.16493713985134</c:v>
                </c:pt>
                <c:pt idx="62">
                  <c:v>34.515455997895934</c:v>
                </c:pt>
                <c:pt idx="63">
                  <c:v>20.660819198527154</c:v>
                </c:pt>
                <c:pt idx="64">
                  <c:v>16.662573438969005</c:v>
                </c:pt>
                <c:pt idx="65">
                  <c:v>17.063801407278305</c:v>
                </c:pt>
                <c:pt idx="66">
                  <c:v>19.144660985094809</c:v>
                </c:pt>
                <c:pt idx="67">
                  <c:v>21.901262689566366</c:v>
                </c:pt>
                <c:pt idx="68">
                  <c:v>22.830883882696458</c:v>
                </c:pt>
                <c:pt idx="69">
                  <c:v>30.981618717887521</c:v>
                </c:pt>
                <c:pt idx="70">
                  <c:v>34.187133102521265</c:v>
                </c:pt>
                <c:pt idx="71">
                  <c:v>30.230993171764883</c:v>
                </c:pt>
                <c:pt idx="72">
                  <c:v>25.361695220235418</c:v>
                </c:pt>
                <c:pt idx="73">
                  <c:v>30.753186654164793</c:v>
                </c:pt>
                <c:pt idx="74">
                  <c:v>32.227230657915356</c:v>
                </c:pt>
                <c:pt idx="75">
                  <c:v>35.059061460540747</c:v>
                </c:pt>
                <c:pt idx="76">
                  <c:v>35.741343022378523</c:v>
                </c:pt>
                <c:pt idx="77">
                  <c:v>24.918940115664967</c:v>
                </c:pt>
                <c:pt idx="78">
                  <c:v>23.443258080965478</c:v>
                </c:pt>
                <c:pt idx="79">
                  <c:v>17.310280656675832</c:v>
                </c:pt>
                <c:pt idx="80">
                  <c:v>14.317196459673081</c:v>
                </c:pt>
                <c:pt idx="81">
                  <c:v>11.922037521771156</c:v>
                </c:pt>
                <c:pt idx="82">
                  <c:v>16.94542626523981</c:v>
                </c:pt>
                <c:pt idx="83">
                  <c:v>18.361798385667864</c:v>
                </c:pt>
                <c:pt idx="84">
                  <c:v>19.653258869967505</c:v>
                </c:pt>
                <c:pt idx="85">
                  <c:v>24.357281208977252</c:v>
                </c:pt>
                <c:pt idx="86">
                  <c:v>26.050096846284077</c:v>
                </c:pt>
                <c:pt idx="87">
                  <c:v>27.735067792398851</c:v>
                </c:pt>
                <c:pt idx="88">
                  <c:v>20.714547454679195</c:v>
                </c:pt>
                <c:pt idx="89">
                  <c:v>15.000183218275437</c:v>
                </c:pt>
                <c:pt idx="90">
                  <c:v>13.600128252792805</c:v>
                </c:pt>
                <c:pt idx="91">
                  <c:v>12.720089776954964</c:v>
                </c:pt>
                <c:pt idx="92">
                  <c:v>17.904062843868473</c:v>
                </c:pt>
                <c:pt idx="93">
                  <c:v>15.132843990707933</c:v>
                </c:pt>
                <c:pt idx="94">
                  <c:v>15.292990793495553</c:v>
                </c:pt>
                <c:pt idx="95">
                  <c:v>41.205093555446886</c:v>
                </c:pt>
                <c:pt idx="96">
                  <c:v>25.443565488812819</c:v>
                </c:pt>
                <c:pt idx="97">
                  <c:v>18.810495842168972</c:v>
                </c:pt>
                <c:pt idx="98">
                  <c:v>16.16734708951828</c:v>
                </c:pt>
                <c:pt idx="99">
                  <c:v>15.817142962662796</c:v>
                </c:pt>
                <c:pt idx="100">
                  <c:v>15.472000073863956</c:v>
                </c:pt>
                <c:pt idx="101">
                  <c:v>16.530400051704767</c:v>
                </c:pt>
                <c:pt idx="102">
                  <c:v>14.171280036193338</c:v>
                </c:pt>
                <c:pt idx="103">
                  <c:v>31.519896025335335</c:v>
                </c:pt>
                <c:pt idx="104">
                  <c:v>27.463927217734735</c:v>
                </c:pt>
                <c:pt idx="105">
                  <c:v>29.224749052414314</c:v>
                </c:pt>
                <c:pt idx="106">
                  <c:v>25.057324336690019</c:v>
                </c:pt>
                <c:pt idx="107">
                  <c:v>23.640127035683012</c:v>
                </c:pt>
                <c:pt idx="108">
                  <c:v>25.348088924978107</c:v>
                </c:pt>
                <c:pt idx="109">
                  <c:v>26.543662247484676</c:v>
                </c:pt>
                <c:pt idx="110">
                  <c:v>27.480563573239273</c:v>
                </c:pt>
                <c:pt idx="111">
                  <c:v>20.93639450126749</c:v>
                </c:pt>
                <c:pt idx="112">
                  <c:v>19.655476150887242</c:v>
                </c:pt>
                <c:pt idx="113">
                  <c:v>20.058833305621071</c:v>
                </c:pt>
                <c:pt idx="114">
                  <c:v>25.241183313934748</c:v>
                </c:pt>
                <c:pt idx="115">
                  <c:v>26.668828319754322</c:v>
                </c:pt>
                <c:pt idx="116">
                  <c:v>28.168179823828027</c:v>
                </c:pt>
                <c:pt idx="117">
                  <c:v>34.01772587667962</c:v>
                </c:pt>
                <c:pt idx="118">
                  <c:v>36.612408113675727</c:v>
                </c:pt>
                <c:pt idx="119">
                  <c:v>22.228685679573012</c:v>
                </c:pt>
                <c:pt idx="120">
                  <c:v>19.560079975701107</c:v>
                </c:pt>
                <c:pt idx="121">
                  <c:v>17.792055982990775</c:v>
                </c:pt>
                <c:pt idx="122">
                  <c:v>14.354439188093542</c:v>
                </c:pt>
                <c:pt idx="123">
                  <c:v>12.748107431665479</c:v>
                </c:pt>
                <c:pt idx="124">
                  <c:v>9.6236752021658347</c:v>
                </c:pt>
                <c:pt idx="125">
                  <c:v>15.236572641516084</c:v>
                </c:pt>
                <c:pt idx="126">
                  <c:v>16.865600849061259</c:v>
                </c:pt>
                <c:pt idx="127">
                  <c:v>18.305920594342879</c:v>
                </c:pt>
                <c:pt idx="128">
                  <c:v>24.114144416040016</c:v>
                </c:pt>
                <c:pt idx="129">
                  <c:v>21.679901091228011</c:v>
                </c:pt>
                <c:pt idx="130">
                  <c:v>21.275930763859606</c:v>
                </c:pt>
                <c:pt idx="131">
                  <c:v>19.693151534701727</c:v>
                </c:pt>
                <c:pt idx="132">
                  <c:v>18.185206074291209</c:v>
                </c:pt>
                <c:pt idx="133">
                  <c:v>17.529644252003845</c:v>
                </c:pt>
                <c:pt idx="134">
                  <c:v>18.070750976402692</c:v>
                </c:pt>
                <c:pt idx="135">
                  <c:v>19.049525683481882</c:v>
                </c:pt>
                <c:pt idx="136">
                  <c:v>19.834667978437317</c:v>
                </c:pt>
                <c:pt idx="137">
                  <c:v>20.684267584906124</c:v>
                </c:pt>
                <c:pt idx="138">
                  <c:v>21.578987309434286</c:v>
                </c:pt>
                <c:pt idx="139">
                  <c:v>25.505291116603999</c:v>
                </c:pt>
                <c:pt idx="140">
                  <c:v>28.853703781622798</c:v>
                </c:pt>
                <c:pt idx="141">
                  <c:v>23.397592647135959</c:v>
                </c:pt>
                <c:pt idx="142">
                  <c:v>27.378314852995171</c:v>
                </c:pt>
                <c:pt idx="143">
                  <c:v>24.164820397096619</c:v>
                </c:pt>
                <c:pt idx="144">
                  <c:v>17.515374277967634</c:v>
                </c:pt>
                <c:pt idx="145">
                  <c:v>14.760761994577344</c:v>
                </c:pt>
                <c:pt idx="146">
                  <c:v>13.032533396204141</c:v>
                </c:pt>
                <c:pt idx="147">
                  <c:v>11.322773377342898</c:v>
                </c:pt>
                <c:pt idx="148">
                  <c:v>11.325941364140029</c:v>
                </c:pt>
                <c:pt idx="149">
                  <c:v>11.92815895489802</c:v>
                </c:pt>
                <c:pt idx="150">
                  <c:v>17.449711268428615</c:v>
                </c:pt>
                <c:pt idx="151">
                  <c:v>19.114797887900028</c:v>
                </c:pt>
                <c:pt idx="152">
                  <c:v>20.280358521530019</c:v>
                </c:pt>
                <c:pt idx="153">
                  <c:v>21.596250965071015</c:v>
                </c:pt>
                <c:pt idx="154">
                  <c:v>17.817375675549709</c:v>
                </c:pt>
                <c:pt idx="155">
                  <c:v>18.972162972884796</c:v>
                </c:pt>
                <c:pt idx="156">
                  <c:v>27.980514081019358</c:v>
                </c:pt>
                <c:pt idx="157">
                  <c:v>25.686359856713548</c:v>
                </c:pt>
                <c:pt idx="158">
                  <c:v>25.080451899699483</c:v>
                </c:pt>
                <c:pt idx="159">
                  <c:v>26.556316329789638</c:v>
                </c:pt>
                <c:pt idx="160">
                  <c:v>18.489421430852747</c:v>
                </c:pt>
                <c:pt idx="161">
                  <c:v>28.242595001596925</c:v>
                </c:pt>
                <c:pt idx="162">
                  <c:v>32.269816501117845</c:v>
                </c:pt>
                <c:pt idx="163">
                  <c:v>23.788871550782488</c:v>
                </c:pt>
                <c:pt idx="164">
                  <c:v>18.552210085547742</c:v>
                </c:pt>
                <c:pt idx="165">
                  <c:v>17.286547059883418</c:v>
                </c:pt>
                <c:pt idx="166">
                  <c:v>21.000582941918395</c:v>
                </c:pt>
                <c:pt idx="167">
                  <c:v>23.100408059342875</c:v>
                </c:pt>
                <c:pt idx="168">
                  <c:v>26.470285641540013</c:v>
                </c:pt>
                <c:pt idx="169">
                  <c:v>21.82919994907801</c:v>
                </c:pt>
                <c:pt idx="170">
                  <c:v>19.480439964354606</c:v>
                </c:pt>
                <c:pt idx="171">
                  <c:v>20.936307975048223</c:v>
                </c:pt>
                <c:pt idx="172">
                  <c:v>21.955415582533757</c:v>
                </c:pt>
                <c:pt idx="173">
                  <c:v>22.768790907773628</c:v>
                </c:pt>
                <c:pt idx="174">
                  <c:v>23.63815363544154</c:v>
                </c:pt>
                <c:pt idx="175">
                  <c:v>29.546707544809077</c:v>
                </c:pt>
                <c:pt idx="176">
                  <c:v>29.482695281366354</c:v>
                </c:pt>
                <c:pt idx="177">
                  <c:v>29.237886696956448</c:v>
                </c:pt>
                <c:pt idx="178">
                  <c:v>27.966520687869512</c:v>
                </c:pt>
                <c:pt idx="179">
                  <c:v>27.67656448150866</c:v>
                </c:pt>
                <c:pt idx="180">
                  <c:v>23.473595137056062</c:v>
                </c:pt>
                <c:pt idx="181">
                  <c:v>28.131516595939242</c:v>
                </c:pt>
                <c:pt idx="182">
                  <c:v>33.492061617157468</c:v>
                </c:pt>
                <c:pt idx="183">
                  <c:v>35.944443132010228</c:v>
                </c:pt>
                <c:pt idx="184">
                  <c:v>43.461110192407162</c:v>
                </c:pt>
                <c:pt idx="185">
                  <c:v>52.322777134685012</c:v>
                </c:pt>
                <c:pt idx="186">
                  <c:v>46.62594399427951</c:v>
                </c:pt>
                <c:pt idx="187">
                  <c:v>44.438160795995657</c:v>
                </c:pt>
                <c:pt idx="188">
                  <c:v>36.706712557196958</c:v>
                </c:pt>
                <c:pt idx="189">
                  <c:v>38.094698790037867</c:v>
                </c:pt>
                <c:pt idx="190">
                  <c:v>40.466289153026509</c:v>
                </c:pt>
                <c:pt idx="191">
                  <c:v>42.426402407118559</c:v>
                </c:pt>
                <c:pt idx="192">
                  <c:v>40.198481684982987</c:v>
                </c:pt>
                <c:pt idx="193">
                  <c:v>56.838937179488092</c:v>
                </c:pt>
                <c:pt idx="194">
                  <c:v>47.187256025641659</c:v>
                </c:pt>
                <c:pt idx="195">
                  <c:v>44.731079217949166</c:v>
                </c:pt>
                <c:pt idx="196">
                  <c:v>46.11175545256441</c:v>
                </c:pt>
                <c:pt idx="197">
                  <c:v>54.07822881679509</c:v>
                </c:pt>
                <c:pt idx="198">
                  <c:v>42.454760171756561</c:v>
                </c:pt>
                <c:pt idx="199">
                  <c:v>48.418332120229593</c:v>
                </c:pt>
                <c:pt idx="200">
                  <c:v>53.192832484160718</c:v>
                </c:pt>
                <c:pt idx="201">
                  <c:v>45.434982738912495</c:v>
                </c:pt>
                <c:pt idx="202">
                  <c:v>43.304487917238745</c:v>
                </c:pt>
                <c:pt idx="203">
                  <c:v>46.013141542067117</c:v>
                </c:pt>
                <c:pt idx="204">
                  <c:v>39.809199079446984</c:v>
                </c:pt>
                <c:pt idx="205">
                  <c:v>35.566439355612886</c:v>
                </c:pt>
                <c:pt idx="206">
                  <c:v>37.596507548929019</c:v>
                </c:pt>
                <c:pt idx="207">
                  <c:v>35.417555284250312</c:v>
                </c:pt>
                <c:pt idx="208">
                  <c:v>27.692288698975219</c:v>
                </c:pt>
                <c:pt idx="209">
                  <c:v>33.084602089282654</c:v>
                </c:pt>
                <c:pt idx="210">
                  <c:v>36.159221462497854</c:v>
                </c:pt>
                <c:pt idx="211">
                  <c:v>47.311455023748493</c:v>
                </c:pt>
                <c:pt idx="212">
                  <c:v>30.618018516623948</c:v>
                </c:pt>
                <c:pt idx="213">
                  <c:v>34.632612961636767</c:v>
                </c:pt>
                <c:pt idx="214">
                  <c:v>36.942829073145731</c:v>
                </c:pt>
                <c:pt idx="215">
                  <c:v>45.059980351202015</c:v>
                </c:pt>
                <c:pt idx="216">
                  <c:v>45.241986245841403</c:v>
                </c:pt>
                <c:pt idx="217">
                  <c:v>50.369390372088986</c:v>
                </c:pt>
                <c:pt idx="218">
                  <c:v>51.358573260462286</c:v>
                </c:pt>
                <c:pt idx="219">
                  <c:v>36.451001282323602</c:v>
                </c:pt>
                <c:pt idx="220">
                  <c:v>33.415700897626522</c:v>
                </c:pt>
                <c:pt idx="221">
                  <c:v>41.390990628338564</c:v>
                </c:pt>
                <c:pt idx="222">
                  <c:v>44.27369343983699</c:v>
                </c:pt>
                <c:pt idx="223">
                  <c:v>39.691585407885896</c:v>
                </c:pt>
                <c:pt idx="224">
                  <c:v>29.384109785520124</c:v>
                </c:pt>
                <c:pt idx="225">
                  <c:v>40.968876849864088</c:v>
                </c:pt>
                <c:pt idx="226">
                  <c:v>43.578213794904855</c:v>
                </c:pt>
                <c:pt idx="227">
                  <c:v>29.7047496564334</c:v>
                </c:pt>
                <c:pt idx="228">
                  <c:v>37.693324759503383</c:v>
                </c:pt>
                <c:pt idx="229">
                  <c:v>38.68532733165236</c:v>
                </c:pt>
                <c:pt idx="230">
                  <c:v>27.879729132156655</c:v>
                </c:pt>
                <c:pt idx="231">
                  <c:v>25.415810392509655</c:v>
                </c:pt>
                <c:pt idx="232">
                  <c:v>24.991067274756759</c:v>
                </c:pt>
                <c:pt idx="233">
                  <c:v>27.093747092329732</c:v>
                </c:pt>
                <c:pt idx="234">
                  <c:v>32.865622964630816</c:v>
                </c:pt>
                <c:pt idx="235">
                  <c:v>31.205936075241567</c:v>
                </c:pt>
                <c:pt idx="236">
                  <c:v>27.944155252669095</c:v>
                </c:pt>
                <c:pt idx="237">
                  <c:v>37.060908676868365</c:v>
                </c:pt>
                <c:pt idx="238">
                  <c:v>34.942636073807854</c:v>
                </c:pt>
                <c:pt idx="239">
                  <c:v>34.759845251665496</c:v>
                </c:pt>
                <c:pt idx="240">
                  <c:v>32.831891676165846</c:v>
                </c:pt>
                <c:pt idx="241">
                  <c:v>40.782324173316091</c:v>
                </c:pt>
                <c:pt idx="242">
                  <c:v>50.947626921321259</c:v>
                </c:pt>
                <c:pt idx="243">
                  <c:v>40.363338844924883</c:v>
                </c:pt>
                <c:pt idx="244">
                  <c:v>35.254337191447419</c:v>
                </c:pt>
                <c:pt idx="245">
                  <c:v>33.578036034013195</c:v>
                </c:pt>
                <c:pt idx="246">
                  <c:v>27.204625223809231</c:v>
                </c:pt>
                <c:pt idx="247">
                  <c:v>38.243237656666459</c:v>
                </c:pt>
                <c:pt idx="248">
                  <c:v>48.070266359666519</c:v>
                </c:pt>
                <c:pt idx="249">
                  <c:v>66.949186451766565</c:v>
                </c:pt>
              </c:numCache>
            </c:numRef>
          </c:val>
        </c:ser>
        <c:ser>
          <c:idx val="3"/>
          <c:order val="3"/>
          <c:tx>
            <c:strRef>
              <c:f>'미세먼지현황(2017년12월31일기준)'!$I$1</c:f>
              <c:strCache>
                <c:ptCount val="1"/>
                <c:pt idx="0">
                  <c:v>a=0.7</c:v>
                </c:pt>
              </c:strCache>
            </c:strRef>
          </c:tx>
          <c:spPr>
            <a:ln>
              <a:solidFill>
                <a:srgbClr val="004ADE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'미세먼지현황(2017년12월31일기준)'!$I$2:$I$251</c:f>
              <c:numCache>
                <c:formatCode>0.0_ </c:formatCode>
                <c:ptCount val="250"/>
                <c:pt idx="1">
                  <c:v>19</c:v>
                </c:pt>
                <c:pt idx="2">
                  <c:v>19.7</c:v>
                </c:pt>
                <c:pt idx="3">
                  <c:v>26.209999999999997</c:v>
                </c:pt>
                <c:pt idx="4">
                  <c:v>35.863</c:v>
                </c:pt>
                <c:pt idx="5">
                  <c:v>24.758899999999997</c:v>
                </c:pt>
                <c:pt idx="6">
                  <c:v>21.427669999999999</c:v>
                </c:pt>
                <c:pt idx="7">
                  <c:v>23.928300999999998</c:v>
                </c:pt>
                <c:pt idx="8">
                  <c:v>35.1784903</c:v>
                </c:pt>
                <c:pt idx="9">
                  <c:v>38.553547090000002</c:v>
                </c:pt>
                <c:pt idx="10">
                  <c:v>46.566064127000004</c:v>
                </c:pt>
                <c:pt idx="11">
                  <c:v>20.969819238100001</c:v>
                </c:pt>
                <c:pt idx="12">
                  <c:v>21.690945771429998</c:v>
                </c:pt>
                <c:pt idx="13">
                  <c:v>24.007283731428998</c:v>
                </c:pt>
                <c:pt idx="14">
                  <c:v>26.102185119428697</c:v>
                </c:pt>
                <c:pt idx="15">
                  <c:v>28.830655535828608</c:v>
                </c:pt>
                <c:pt idx="16">
                  <c:v>37.349196660748582</c:v>
                </c:pt>
                <c:pt idx="17">
                  <c:v>40.604758998224575</c:v>
                </c:pt>
                <c:pt idx="18">
                  <c:v>25.481427699467371</c:v>
                </c:pt>
                <c:pt idx="19">
                  <c:v>20.24442830984021</c:v>
                </c:pt>
                <c:pt idx="20">
                  <c:v>20.073328492952061</c:v>
                </c:pt>
                <c:pt idx="21">
                  <c:v>21.421998547885618</c:v>
                </c:pt>
                <c:pt idx="22">
                  <c:v>36.526599564365682</c:v>
                </c:pt>
                <c:pt idx="23">
                  <c:v>41.057979869309705</c:v>
                </c:pt>
                <c:pt idx="24">
                  <c:v>41.017393960792909</c:v>
                </c:pt>
                <c:pt idx="25">
                  <c:v>26.305218188237873</c:v>
                </c:pt>
                <c:pt idx="26">
                  <c:v>28.891565456471362</c:v>
                </c:pt>
                <c:pt idx="27">
                  <c:v>33.167469636941405</c:v>
                </c:pt>
                <c:pt idx="28">
                  <c:v>35.850240891082422</c:v>
                </c:pt>
                <c:pt idx="29">
                  <c:v>37.355072267324722</c:v>
                </c:pt>
                <c:pt idx="30">
                  <c:v>38.506521680197416</c:v>
                </c:pt>
                <c:pt idx="31">
                  <c:v>31.851956504059224</c:v>
                </c:pt>
                <c:pt idx="32">
                  <c:v>30.555586951217769</c:v>
                </c:pt>
                <c:pt idx="33">
                  <c:v>37.166676085365332</c:v>
                </c:pt>
                <c:pt idx="34">
                  <c:v>39.8500028256096</c:v>
                </c:pt>
                <c:pt idx="35">
                  <c:v>25.955000847682882</c:v>
                </c:pt>
                <c:pt idx="36">
                  <c:v>22.486500254304865</c:v>
                </c:pt>
                <c:pt idx="37">
                  <c:v>22.145950076291456</c:v>
                </c:pt>
                <c:pt idx="38">
                  <c:v>22.743785022887433</c:v>
                </c:pt>
                <c:pt idx="39">
                  <c:v>27.82313550686623</c:v>
                </c:pt>
                <c:pt idx="40">
                  <c:v>25.146940652059868</c:v>
                </c:pt>
                <c:pt idx="41">
                  <c:v>25.04408219561796</c:v>
                </c:pt>
                <c:pt idx="42">
                  <c:v>25.013224658685388</c:v>
                </c:pt>
                <c:pt idx="43">
                  <c:v>28.503967397605617</c:v>
                </c:pt>
                <c:pt idx="44">
                  <c:v>29.551190219281686</c:v>
                </c:pt>
                <c:pt idx="45">
                  <c:v>29.865357065784508</c:v>
                </c:pt>
                <c:pt idx="46">
                  <c:v>29.959607119735352</c:v>
                </c:pt>
                <c:pt idx="47">
                  <c:v>25.787882135920604</c:v>
                </c:pt>
                <c:pt idx="48">
                  <c:v>35.736364640776181</c:v>
                </c:pt>
                <c:pt idx="49">
                  <c:v>38.720909392232855</c:v>
                </c:pt>
                <c:pt idx="50">
                  <c:v>32.616272817669852</c:v>
                </c:pt>
                <c:pt idx="51">
                  <c:v>34.284881845300959</c:v>
                </c:pt>
                <c:pt idx="52">
                  <c:v>34.785464553590288</c:v>
                </c:pt>
                <c:pt idx="53">
                  <c:v>34.935639366077083</c:v>
                </c:pt>
                <c:pt idx="54">
                  <c:v>35.680691809823124</c:v>
                </c:pt>
                <c:pt idx="55">
                  <c:v>24.704207542946939</c:v>
                </c:pt>
                <c:pt idx="56">
                  <c:v>29.111262262884082</c:v>
                </c:pt>
                <c:pt idx="57">
                  <c:v>31.833378678865223</c:v>
                </c:pt>
                <c:pt idx="58">
                  <c:v>34.050013603659565</c:v>
                </c:pt>
                <c:pt idx="59">
                  <c:v>35.415004081097869</c:v>
                </c:pt>
                <c:pt idx="60">
                  <c:v>33.724501224329359</c:v>
                </c:pt>
                <c:pt idx="61">
                  <c:v>23.417350367298805</c:v>
                </c:pt>
                <c:pt idx="62">
                  <c:v>35.025205110189638</c:v>
                </c:pt>
                <c:pt idx="63">
                  <c:v>16.807561533056891</c:v>
                </c:pt>
                <c:pt idx="64">
                  <c:v>10.642268459917066</c:v>
                </c:pt>
                <c:pt idx="65">
                  <c:v>12.992680537975119</c:v>
                </c:pt>
                <c:pt idx="66">
                  <c:v>17.897804161392536</c:v>
                </c:pt>
                <c:pt idx="67">
                  <c:v>22.869341248417761</c:v>
                </c:pt>
                <c:pt idx="68">
                  <c:v>24.360802374525328</c:v>
                </c:pt>
                <c:pt idx="69">
                  <c:v>35.308240712357602</c:v>
                </c:pt>
                <c:pt idx="70">
                  <c:v>39.292472213707278</c:v>
                </c:pt>
                <c:pt idx="71">
                  <c:v>32.08774166411218</c:v>
                </c:pt>
                <c:pt idx="72">
                  <c:v>23.626322499233652</c:v>
                </c:pt>
                <c:pt idx="73">
                  <c:v>30.887896749770093</c:v>
                </c:pt>
                <c:pt idx="74">
                  <c:v>33.766369024931024</c:v>
                </c:pt>
                <c:pt idx="75">
                  <c:v>37.429910707479301</c:v>
                </c:pt>
                <c:pt idx="76">
                  <c:v>37.828973212243788</c:v>
                </c:pt>
                <c:pt idx="77">
                  <c:v>21.848691963673136</c:v>
                </c:pt>
                <c:pt idx="78">
                  <c:v>19.154607589101939</c:v>
                </c:pt>
                <c:pt idx="79">
                  <c:v>12.046382276730581</c:v>
                </c:pt>
                <c:pt idx="80">
                  <c:v>9.2139146830191727</c:v>
                </c:pt>
                <c:pt idx="81">
                  <c:v>7.6641744049057507</c:v>
                </c:pt>
                <c:pt idx="82">
                  <c:v>16.299252321471727</c:v>
                </c:pt>
                <c:pt idx="83">
                  <c:v>19.589775696441517</c:v>
                </c:pt>
                <c:pt idx="84">
                  <c:v>21.276932708932453</c:v>
                </c:pt>
                <c:pt idx="85">
                  <c:v>27.383079812679735</c:v>
                </c:pt>
                <c:pt idx="86">
                  <c:v>29.214923943803921</c:v>
                </c:pt>
                <c:pt idx="87">
                  <c:v>30.464477183141177</c:v>
                </c:pt>
                <c:pt idx="88">
                  <c:v>19.639343154942352</c:v>
                </c:pt>
                <c:pt idx="89">
                  <c:v>10.791802946482704</c:v>
                </c:pt>
                <c:pt idx="90">
                  <c:v>9.5375408839448106</c:v>
                </c:pt>
                <c:pt idx="91">
                  <c:v>9.8612622651834432</c:v>
                </c:pt>
                <c:pt idx="92">
                  <c:v>18.358378679555031</c:v>
                </c:pt>
                <c:pt idx="93">
                  <c:v>15.307513603866507</c:v>
                </c:pt>
                <c:pt idx="94">
                  <c:v>15.092254081159952</c:v>
                </c:pt>
                <c:pt idx="95">
                  <c:v>51.427676224347984</c:v>
                </c:pt>
                <c:pt idx="96">
                  <c:v>29.428302867304396</c:v>
                </c:pt>
                <c:pt idx="97">
                  <c:v>15.828490860191318</c:v>
                </c:pt>
                <c:pt idx="98">
                  <c:v>11.748547258057396</c:v>
                </c:pt>
                <c:pt idx="99">
                  <c:v>12.624564177417218</c:v>
                </c:pt>
                <c:pt idx="100">
                  <c:v>13.587369253225164</c:v>
                </c:pt>
                <c:pt idx="101">
                  <c:v>15.976210775967548</c:v>
                </c:pt>
                <c:pt idx="102">
                  <c:v>13.192863232790263</c:v>
                </c:pt>
                <c:pt idx="103">
                  <c:v>37.557858969837071</c:v>
                </c:pt>
                <c:pt idx="104">
                  <c:v>32.267357690951123</c:v>
                </c:pt>
                <c:pt idx="105">
                  <c:v>32.080207307285335</c:v>
                </c:pt>
                <c:pt idx="106">
                  <c:v>25.024062192185596</c:v>
                </c:pt>
                <c:pt idx="107">
                  <c:v>22.207218657655677</c:v>
                </c:pt>
                <c:pt idx="108">
                  <c:v>24.862165597296702</c:v>
                </c:pt>
                <c:pt idx="109">
                  <c:v>27.05864967918901</c:v>
                </c:pt>
                <c:pt idx="110">
                  <c:v>28.417594903756701</c:v>
                </c:pt>
                <c:pt idx="111">
                  <c:v>19.02527847112701</c:v>
                </c:pt>
                <c:pt idx="112">
                  <c:v>16.907583541338102</c:v>
                </c:pt>
                <c:pt idx="113">
                  <c:v>18.372275062401428</c:v>
                </c:pt>
                <c:pt idx="114">
                  <c:v>26.511682518720427</c:v>
                </c:pt>
                <c:pt idx="115">
                  <c:v>28.953504755616127</c:v>
                </c:pt>
                <c:pt idx="116">
                  <c:v>30.386051426684837</c:v>
                </c:pt>
                <c:pt idx="117">
                  <c:v>37.81581542800545</c:v>
                </c:pt>
                <c:pt idx="118">
                  <c:v>40.744744628401634</c:v>
                </c:pt>
                <c:pt idx="119">
                  <c:v>19.223423388520487</c:v>
                </c:pt>
                <c:pt idx="120">
                  <c:v>14.167027016556144</c:v>
                </c:pt>
                <c:pt idx="121">
                  <c:v>13.350108104966843</c:v>
                </c:pt>
                <c:pt idx="122">
                  <c:v>10.305032431490051</c:v>
                </c:pt>
                <c:pt idx="123">
                  <c:v>9.3915097294470158</c:v>
                </c:pt>
                <c:pt idx="124">
                  <c:v>6.3174529188341051</c:v>
                </c:pt>
                <c:pt idx="125">
                  <c:v>15.19523587565023</c:v>
                </c:pt>
                <c:pt idx="126">
                  <c:v>18.558570762695069</c:v>
                </c:pt>
                <c:pt idx="127">
                  <c:v>20.267571228808521</c:v>
                </c:pt>
                <c:pt idx="128">
                  <c:v>27.780271368642556</c:v>
                </c:pt>
                <c:pt idx="129">
                  <c:v>23.734081410592765</c:v>
                </c:pt>
                <c:pt idx="130">
                  <c:v>21.820224423177827</c:v>
                </c:pt>
                <c:pt idx="131">
                  <c:v>19.146067326953347</c:v>
                </c:pt>
                <c:pt idx="132">
                  <c:v>16.943820198086001</c:v>
                </c:pt>
                <c:pt idx="133">
                  <c:v>16.2831460594258</c:v>
                </c:pt>
                <c:pt idx="134">
                  <c:v>17.484943817827741</c:v>
                </c:pt>
                <c:pt idx="135">
                  <c:v>19.245483145348324</c:v>
                </c:pt>
                <c:pt idx="136">
                  <c:v>20.473644943604498</c:v>
                </c:pt>
                <c:pt idx="137">
                  <c:v>21.542093483081349</c:v>
                </c:pt>
                <c:pt idx="138">
                  <c:v>22.562628044924402</c:v>
                </c:pt>
                <c:pt idx="139">
                  <c:v>27.768788413477321</c:v>
                </c:pt>
                <c:pt idx="140">
                  <c:v>32.130636524043197</c:v>
                </c:pt>
                <c:pt idx="141">
                  <c:v>23.639190957212961</c:v>
                </c:pt>
                <c:pt idx="142">
                  <c:v>28.091757287163887</c:v>
                </c:pt>
                <c:pt idx="143">
                  <c:v>23.827527186149162</c:v>
                </c:pt>
                <c:pt idx="144">
                  <c:v>14.148258155844747</c:v>
                </c:pt>
                <c:pt idx="145">
                  <c:v>10.544477446753424</c:v>
                </c:pt>
                <c:pt idx="146">
                  <c:v>9.4633432340260271</c:v>
                </c:pt>
                <c:pt idx="147">
                  <c:v>8.4390029702078078</c:v>
                </c:pt>
                <c:pt idx="148">
                  <c:v>9.5317008910623429</c:v>
                </c:pt>
                <c:pt idx="149">
                  <c:v>11.259510267318701</c:v>
                </c:pt>
                <c:pt idx="150">
                  <c:v>19.477853080195608</c:v>
                </c:pt>
                <c:pt idx="151">
                  <c:v>21.943355924058679</c:v>
                </c:pt>
                <c:pt idx="152">
                  <c:v>22.683006777217599</c:v>
                </c:pt>
                <c:pt idx="153">
                  <c:v>23.604902033165278</c:v>
                </c:pt>
                <c:pt idx="154">
                  <c:v>17.581470609949584</c:v>
                </c:pt>
                <c:pt idx="155">
                  <c:v>18.574441182984874</c:v>
                </c:pt>
                <c:pt idx="156">
                  <c:v>31.47233235489546</c:v>
                </c:pt>
                <c:pt idx="157">
                  <c:v>28.341699706468638</c:v>
                </c:pt>
                <c:pt idx="158">
                  <c:v>26.002509911940592</c:v>
                </c:pt>
                <c:pt idx="159">
                  <c:v>27.400752973582176</c:v>
                </c:pt>
                <c:pt idx="160">
                  <c:v>15.920225892074651</c:v>
                </c:pt>
                <c:pt idx="161">
                  <c:v>29.276067767622393</c:v>
                </c:pt>
                <c:pt idx="162">
                  <c:v>36.082820330286715</c:v>
                </c:pt>
                <c:pt idx="163">
                  <c:v>23.424846099086015</c:v>
                </c:pt>
                <c:pt idx="164">
                  <c:v>14.727453829725803</c:v>
                </c:pt>
                <c:pt idx="165">
                  <c:v>13.51823614891774</c:v>
                </c:pt>
                <c:pt idx="166">
                  <c:v>20.155470844675321</c:v>
                </c:pt>
                <c:pt idx="167">
                  <c:v>24.246641253402593</c:v>
                </c:pt>
                <c:pt idx="168">
                  <c:v>28.973992376020778</c:v>
                </c:pt>
                <c:pt idx="169">
                  <c:v>21.992197712806231</c:v>
                </c:pt>
                <c:pt idx="170">
                  <c:v>17.797659313841869</c:v>
                </c:pt>
                <c:pt idx="171">
                  <c:v>20.03929779415256</c:v>
                </c:pt>
                <c:pt idx="172">
                  <c:v>22.111789338245764</c:v>
                </c:pt>
                <c:pt idx="173">
                  <c:v>23.433536801473725</c:v>
                </c:pt>
                <c:pt idx="174">
                  <c:v>24.530061040442117</c:v>
                </c:pt>
                <c:pt idx="175">
                  <c:v>32.559018312132636</c:v>
                </c:pt>
                <c:pt idx="176">
                  <c:v>32.167705493639787</c:v>
                </c:pt>
                <c:pt idx="177">
                  <c:v>30.650311648091936</c:v>
                </c:pt>
                <c:pt idx="178">
                  <c:v>28.09509349442758</c:v>
                </c:pt>
                <c:pt idx="179">
                  <c:v>27.328528048328273</c:v>
                </c:pt>
                <c:pt idx="180">
                  <c:v>21.498558414498483</c:v>
                </c:pt>
                <c:pt idx="181">
                  <c:v>28.149567524349543</c:v>
                </c:pt>
                <c:pt idx="182">
                  <c:v>36.444870257304864</c:v>
                </c:pt>
                <c:pt idx="183">
                  <c:v>39.633461077191456</c:v>
                </c:pt>
                <c:pt idx="184">
                  <c:v>48.990038323157428</c:v>
                </c:pt>
                <c:pt idx="185">
                  <c:v>60.197011496947226</c:v>
                </c:pt>
                <c:pt idx="186">
                  <c:v>50.259103449084165</c:v>
                </c:pt>
                <c:pt idx="187">
                  <c:v>44.477731034725245</c:v>
                </c:pt>
                <c:pt idx="188">
                  <c:v>32.943319310417571</c:v>
                </c:pt>
                <c:pt idx="189">
                  <c:v>35.082995793125271</c:v>
                </c:pt>
                <c:pt idx="190">
                  <c:v>39.924898737937582</c:v>
                </c:pt>
                <c:pt idx="191">
                  <c:v>43.477469621381275</c:v>
                </c:pt>
                <c:pt idx="192">
                  <c:v>40.343240886414378</c:v>
                </c:pt>
                <c:pt idx="193">
                  <c:v>63.202972265924309</c:v>
                </c:pt>
                <c:pt idx="194">
                  <c:v>49.760891679777288</c:v>
                </c:pt>
                <c:pt idx="195">
                  <c:v>43.628267503933188</c:v>
                </c:pt>
                <c:pt idx="196">
                  <c:v>45.288480251179948</c:v>
                </c:pt>
                <c:pt idx="197">
                  <c:v>56.986544075353983</c:v>
                </c:pt>
                <c:pt idx="198">
                  <c:v>40.895963222606191</c:v>
                </c:pt>
                <c:pt idx="199">
                  <c:v>47.968788966781851</c:v>
                </c:pt>
                <c:pt idx="200">
                  <c:v>55.690636690034552</c:v>
                </c:pt>
                <c:pt idx="201">
                  <c:v>44.707191007010366</c:v>
                </c:pt>
                <c:pt idx="202">
                  <c:v>40.712157302103108</c:v>
                </c:pt>
                <c:pt idx="203">
                  <c:v>45.113647190630928</c:v>
                </c:pt>
                <c:pt idx="204">
                  <c:v>37.334094157189277</c:v>
                </c:pt>
                <c:pt idx="205">
                  <c:v>31.50022824715678</c:v>
                </c:pt>
                <c:pt idx="206">
                  <c:v>35.350068474147037</c:v>
                </c:pt>
                <c:pt idx="207">
                  <c:v>33.705020542244107</c:v>
                </c:pt>
                <c:pt idx="208">
                  <c:v>23.411506162673231</c:v>
                </c:pt>
                <c:pt idx="209">
                  <c:v>31.523451848801969</c:v>
                </c:pt>
                <c:pt idx="210">
                  <c:v>37.457035554640591</c:v>
                </c:pt>
                <c:pt idx="211">
                  <c:v>53.237110666392176</c:v>
                </c:pt>
                <c:pt idx="212">
                  <c:v>29.271133199917649</c:v>
                </c:pt>
                <c:pt idx="213">
                  <c:v>32.581339959975296</c:v>
                </c:pt>
                <c:pt idx="214">
                  <c:v>37.074401987992587</c:v>
                </c:pt>
                <c:pt idx="215">
                  <c:v>48.922320596397775</c:v>
                </c:pt>
                <c:pt idx="216">
                  <c:v>48.976696178919326</c:v>
                </c:pt>
                <c:pt idx="217">
                  <c:v>54.593008853675798</c:v>
                </c:pt>
                <c:pt idx="218">
                  <c:v>54.877902656102734</c:v>
                </c:pt>
                <c:pt idx="219">
                  <c:v>32.563370796830817</c:v>
                </c:pt>
                <c:pt idx="220">
                  <c:v>27.269011239049245</c:v>
                </c:pt>
                <c:pt idx="221">
                  <c:v>40.380703371714773</c:v>
                </c:pt>
                <c:pt idx="222">
                  <c:v>46.414211011514425</c:v>
                </c:pt>
                <c:pt idx="223">
                  <c:v>39.824263303454323</c:v>
                </c:pt>
                <c:pt idx="224">
                  <c:v>24.547278991036297</c:v>
                </c:pt>
                <c:pt idx="225">
                  <c:v>40.964183697310887</c:v>
                </c:pt>
                <c:pt idx="226">
                  <c:v>46.58925510919326</c:v>
                </c:pt>
                <c:pt idx="227">
                  <c:v>26.576776532757975</c:v>
                </c:pt>
                <c:pt idx="228">
                  <c:v>36.673032959827395</c:v>
                </c:pt>
                <c:pt idx="229">
                  <c:v>39.701909887948219</c:v>
                </c:pt>
                <c:pt idx="230">
                  <c:v>24.510572966384466</c:v>
                </c:pt>
                <c:pt idx="231">
                  <c:v>20.653171889915338</c:v>
                </c:pt>
                <c:pt idx="232">
                  <c:v>21.595951566974598</c:v>
                </c:pt>
                <c:pt idx="233">
                  <c:v>26.078785470092377</c:v>
                </c:pt>
                <c:pt idx="234">
                  <c:v>35.123635641027711</c:v>
                </c:pt>
                <c:pt idx="235">
                  <c:v>32.93709069230831</c:v>
                </c:pt>
                <c:pt idx="236">
                  <c:v>27.381127207692494</c:v>
                </c:pt>
                <c:pt idx="237">
                  <c:v>39.71433816230774</c:v>
                </c:pt>
                <c:pt idx="238">
                  <c:v>37.114301448692324</c:v>
                </c:pt>
                <c:pt idx="239">
                  <c:v>35.634290434607699</c:v>
                </c:pt>
                <c:pt idx="240">
                  <c:v>32.390287130382305</c:v>
                </c:pt>
                <c:pt idx="241">
                  <c:v>43.317086139114686</c:v>
                </c:pt>
                <c:pt idx="242">
                  <c:v>57.795125841734404</c:v>
                </c:pt>
                <c:pt idx="243">
                  <c:v>41.838537752520324</c:v>
                </c:pt>
                <c:pt idx="244">
                  <c:v>32.151561325756091</c:v>
                </c:pt>
                <c:pt idx="245">
                  <c:v>29.945468397726824</c:v>
                </c:pt>
                <c:pt idx="246">
                  <c:v>22.283640519318048</c:v>
                </c:pt>
                <c:pt idx="247">
                  <c:v>38.885092155795412</c:v>
                </c:pt>
                <c:pt idx="248">
                  <c:v>54.36552764673862</c:v>
                </c:pt>
                <c:pt idx="249">
                  <c:v>80.009658294021577</c:v>
                </c:pt>
              </c:numCache>
            </c:numRef>
          </c:val>
        </c:ser>
        <c:marker val="1"/>
        <c:axId val="78924416"/>
        <c:axId val="78947072"/>
      </c:lineChart>
      <c:dateAx>
        <c:axId val="78924416"/>
        <c:scaling>
          <c:orientation val="minMax"/>
        </c:scaling>
        <c:axPos val="b"/>
        <c:numFmt formatCode="yyyy/mm/dd" sourceLinked="1"/>
        <c:tickLblPos val="nextTo"/>
        <c:crossAx val="78947072"/>
        <c:crosses val="autoZero"/>
        <c:auto val="1"/>
        <c:lblOffset val="100"/>
      </c:dateAx>
      <c:valAx>
        <c:axId val="78947072"/>
        <c:scaling>
          <c:orientation val="minMax"/>
        </c:scaling>
        <c:axPos val="l"/>
        <c:majorGridlines/>
        <c:numFmt formatCode="General" sourceLinked="1"/>
        <c:tickLblPos val="nextTo"/>
        <c:crossAx val="789244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000"/>
          </a:pPr>
          <a:endParaRPr lang="ko-KR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'미세먼지현황(2017년12월31일기준)'!$B$1</c:f>
              <c:strCache>
                <c:ptCount val="1"/>
                <c:pt idx="0">
                  <c:v> 미세먼지농도 (㎍/㎥)</c:v>
                </c:pt>
              </c:strCache>
            </c:strRef>
          </c:tx>
          <c:spPr>
            <a:ln w="28575"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'미세먼지현황(2017년12월31일기준)'!$B$2:$B$251</c:f>
              <c:numCache>
                <c:formatCode>General</c:formatCode>
                <c:ptCount val="250"/>
                <c:pt idx="0">
                  <c:v>19</c:v>
                </c:pt>
                <c:pt idx="1">
                  <c:v>20</c:v>
                </c:pt>
                <c:pt idx="2">
                  <c:v>29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10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41</c:v>
                </c:pt>
                <c:pt idx="16">
                  <c:v>42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20</c:v>
                </c:pt>
                <c:pt idx="25">
                  <c:v>30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29</c:v>
                </c:pt>
                <c:pt idx="31">
                  <c:v>30</c:v>
                </c:pt>
                <c:pt idx="32">
                  <c:v>40</c:v>
                </c:pt>
                <c:pt idx="33">
                  <c:v>41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30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24</c:v>
                </c:pt>
                <c:pt idx="47">
                  <c:v>40</c:v>
                </c:pt>
                <c:pt idx="48">
                  <c:v>40</c:v>
                </c:pt>
                <c:pt idx="49">
                  <c:v>30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36</c:v>
                </c:pt>
                <c:pt idx="54">
                  <c:v>20</c:v>
                </c:pt>
                <c:pt idx="55">
                  <c:v>31</c:v>
                </c:pt>
                <c:pt idx="56">
                  <c:v>33</c:v>
                </c:pt>
                <c:pt idx="57">
                  <c:v>35</c:v>
                </c:pt>
                <c:pt idx="58">
                  <c:v>36</c:v>
                </c:pt>
                <c:pt idx="59">
                  <c:v>33</c:v>
                </c:pt>
                <c:pt idx="60">
                  <c:v>19</c:v>
                </c:pt>
                <c:pt idx="61">
                  <c:v>40</c:v>
                </c:pt>
                <c:pt idx="62">
                  <c:v>9</c:v>
                </c:pt>
                <c:pt idx="63">
                  <c:v>8</c:v>
                </c:pt>
                <c:pt idx="64">
                  <c:v>14</c:v>
                </c:pt>
                <c:pt idx="65">
                  <c:v>20</c:v>
                </c:pt>
                <c:pt idx="66">
                  <c:v>25</c:v>
                </c:pt>
                <c:pt idx="67">
                  <c:v>25</c:v>
                </c:pt>
                <c:pt idx="68">
                  <c:v>40</c:v>
                </c:pt>
                <c:pt idx="69">
                  <c:v>41</c:v>
                </c:pt>
                <c:pt idx="70">
                  <c:v>29</c:v>
                </c:pt>
                <c:pt idx="71">
                  <c:v>20</c:v>
                </c:pt>
                <c:pt idx="72">
                  <c:v>34</c:v>
                </c:pt>
                <c:pt idx="73">
                  <c:v>35</c:v>
                </c:pt>
                <c:pt idx="74">
                  <c:v>39</c:v>
                </c:pt>
                <c:pt idx="75">
                  <c:v>38</c:v>
                </c:pt>
                <c:pt idx="76">
                  <c:v>15</c:v>
                </c:pt>
                <c:pt idx="77">
                  <c:v>18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15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22</c:v>
                </c:pt>
                <c:pt idx="92">
                  <c:v>14</c:v>
                </c:pt>
                <c:pt idx="93">
                  <c:v>15</c:v>
                </c:pt>
                <c:pt idx="94">
                  <c:v>67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14</c:v>
                </c:pt>
                <c:pt idx="100">
                  <c:v>17</c:v>
                </c:pt>
                <c:pt idx="101">
                  <c:v>12</c:v>
                </c:pt>
                <c:pt idx="102">
                  <c:v>48</c:v>
                </c:pt>
                <c:pt idx="103">
                  <c:v>30</c:v>
                </c:pt>
                <c:pt idx="104">
                  <c:v>32</c:v>
                </c:pt>
                <c:pt idx="105">
                  <c:v>22</c:v>
                </c:pt>
                <c:pt idx="106">
                  <c:v>21</c:v>
                </c:pt>
                <c:pt idx="107">
                  <c:v>26</c:v>
                </c:pt>
                <c:pt idx="108">
                  <c:v>28</c:v>
                </c:pt>
                <c:pt idx="109">
                  <c:v>29</c:v>
                </c:pt>
                <c:pt idx="110">
                  <c:v>15</c:v>
                </c:pt>
                <c:pt idx="111">
                  <c:v>16</c:v>
                </c:pt>
                <c:pt idx="112">
                  <c:v>19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41</c:v>
                </c:pt>
                <c:pt idx="117">
                  <c:v>42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5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31</c:v>
                </c:pt>
                <c:pt idx="128">
                  <c:v>22</c:v>
                </c:pt>
                <c:pt idx="129">
                  <c:v>21</c:v>
                </c:pt>
                <c:pt idx="130">
                  <c:v>18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30</c:v>
                </c:pt>
                <c:pt idx="139">
                  <c:v>34</c:v>
                </c:pt>
                <c:pt idx="140">
                  <c:v>20</c:v>
                </c:pt>
                <c:pt idx="141">
                  <c:v>30</c:v>
                </c:pt>
                <c:pt idx="142">
                  <c:v>22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15</c:v>
                </c:pt>
                <c:pt idx="154">
                  <c:v>19</c:v>
                </c:pt>
                <c:pt idx="155">
                  <c:v>37</c:v>
                </c:pt>
                <c:pt idx="156">
                  <c:v>27</c:v>
                </c:pt>
                <c:pt idx="157">
                  <c:v>25</c:v>
                </c:pt>
                <c:pt idx="158">
                  <c:v>28</c:v>
                </c:pt>
                <c:pt idx="159">
                  <c:v>11</c:v>
                </c:pt>
                <c:pt idx="160">
                  <c:v>35</c:v>
                </c:pt>
                <c:pt idx="161">
                  <c:v>39</c:v>
                </c:pt>
                <c:pt idx="162">
                  <c:v>18</c:v>
                </c:pt>
                <c:pt idx="163">
                  <c:v>11</c:v>
                </c:pt>
                <c:pt idx="164">
                  <c:v>13</c:v>
                </c:pt>
                <c:pt idx="165">
                  <c:v>23</c:v>
                </c:pt>
                <c:pt idx="166">
                  <c:v>26</c:v>
                </c:pt>
                <c:pt idx="167">
                  <c:v>31</c:v>
                </c:pt>
                <c:pt idx="168">
                  <c:v>19</c:v>
                </c:pt>
                <c:pt idx="169">
                  <c:v>16</c:v>
                </c:pt>
                <c:pt idx="170">
                  <c:v>21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36</c:v>
                </c:pt>
                <c:pt idx="175">
                  <c:v>32</c:v>
                </c:pt>
                <c:pt idx="176">
                  <c:v>30</c:v>
                </c:pt>
                <c:pt idx="177">
                  <c:v>27</c:v>
                </c:pt>
                <c:pt idx="178">
                  <c:v>27</c:v>
                </c:pt>
                <c:pt idx="179">
                  <c:v>19</c:v>
                </c:pt>
                <c:pt idx="180">
                  <c:v>31</c:v>
                </c:pt>
                <c:pt idx="181">
                  <c:v>40</c:v>
                </c:pt>
                <c:pt idx="182">
                  <c:v>41</c:v>
                </c:pt>
                <c:pt idx="183">
                  <c:v>53</c:v>
                </c:pt>
                <c:pt idx="184">
                  <c:v>65</c:v>
                </c:pt>
                <c:pt idx="185">
                  <c:v>46</c:v>
                </c:pt>
                <c:pt idx="186">
                  <c:v>42</c:v>
                </c:pt>
                <c:pt idx="187">
                  <c:v>28</c:v>
                </c:pt>
                <c:pt idx="188">
                  <c:v>36</c:v>
                </c:pt>
                <c:pt idx="189">
                  <c:v>42</c:v>
                </c:pt>
                <c:pt idx="190">
                  <c:v>45</c:v>
                </c:pt>
                <c:pt idx="191">
                  <c:v>39</c:v>
                </c:pt>
                <c:pt idx="192">
                  <c:v>73</c:v>
                </c:pt>
                <c:pt idx="193">
                  <c:v>44</c:v>
                </c:pt>
                <c:pt idx="194">
                  <c:v>41</c:v>
                </c:pt>
                <c:pt idx="195">
                  <c:v>46</c:v>
                </c:pt>
                <c:pt idx="196">
                  <c:v>62</c:v>
                </c:pt>
                <c:pt idx="197">
                  <c:v>34</c:v>
                </c:pt>
                <c:pt idx="198">
                  <c:v>51</c:v>
                </c:pt>
                <c:pt idx="199">
                  <c:v>59</c:v>
                </c:pt>
                <c:pt idx="200">
                  <c:v>40</c:v>
                </c:pt>
                <c:pt idx="201">
                  <c:v>39</c:v>
                </c:pt>
                <c:pt idx="202">
                  <c:v>47</c:v>
                </c:pt>
                <c:pt idx="203">
                  <c:v>34</c:v>
                </c:pt>
                <c:pt idx="204">
                  <c:v>29</c:v>
                </c:pt>
                <c:pt idx="205">
                  <c:v>37</c:v>
                </c:pt>
                <c:pt idx="206">
                  <c:v>33</c:v>
                </c:pt>
                <c:pt idx="207">
                  <c:v>19</c:v>
                </c:pt>
                <c:pt idx="208">
                  <c:v>35</c:v>
                </c:pt>
                <c:pt idx="209">
                  <c:v>40</c:v>
                </c:pt>
                <c:pt idx="210">
                  <c:v>60</c:v>
                </c:pt>
                <c:pt idx="211">
                  <c:v>19</c:v>
                </c:pt>
                <c:pt idx="212">
                  <c:v>34</c:v>
                </c:pt>
                <c:pt idx="213">
                  <c:v>39</c:v>
                </c:pt>
                <c:pt idx="214">
                  <c:v>54</c:v>
                </c:pt>
                <c:pt idx="215">
                  <c:v>49</c:v>
                </c:pt>
                <c:pt idx="216">
                  <c:v>57</c:v>
                </c:pt>
                <c:pt idx="217">
                  <c:v>55</c:v>
                </c:pt>
                <c:pt idx="218">
                  <c:v>23</c:v>
                </c:pt>
                <c:pt idx="219">
                  <c:v>25</c:v>
                </c:pt>
                <c:pt idx="220">
                  <c:v>46</c:v>
                </c:pt>
                <c:pt idx="221">
                  <c:v>49</c:v>
                </c:pt>
                <c:pt idx="222">
                  <c:v>37</c:v>
                </c:pt>
                <c:pt idx="223">
                  <c:v>18</c:v>
                </c:pt>
                <c:pt idx="224">
                  <c:v>48</c:v>
                </c:pt>
                <c:pt idx="225">
                  <c:v>49</c:v>
                </c:pt>
                <c:pt idx="226">
                  <c:v>18</c:v>
                </c:pt>
                <c:pt idx="227">
                  <c:v>41</c:v>
                </c:pt>
                <c:pt idx="228">
                  <c:v>41</c:v>
                </c:pt>
                <c:pt idx="229">
                  <c:v>18</c:v>
                </c:pt>
                <c:pt idx="230">
                  <c:v>19</c:v>
                </c:pt>
                <c:pt idx="231">
                  <c:v>22</c:v>
                </c:pt>
                <c:pt idx="232">
                  <c:v>28</c:v>
                </c:pt>
                <c:pt idx="233">
                  <c:v>39</c:v>
                </c:pt>
                <c:pt idx="234">
                  <c:v>32</c:v>
                </c:pt>
                <c:pt idx="235">
                  <c:v>25</c:v>
                </c:pt>
                <c:pt idx="236">
                  <c:v>45</c:v>
                </c:pt>
                <c:pt idx="237">
                  <c:v>36</c:v>
                </c:pt>
                <c:pt idx="238">
                  <c:v>35</c:v>
                </c:pt>
                <c:pt idx="239">
                  <c:v>31</c:v>
                </c:pt>
                <c:pt idx="240">
                  <c:v>48</c:v>
                </c:pt>
                <c:pt idx="241">
                  <c:v>64</c:v>
                </c:pt>
                <c:pt idx="242">
                  <c:v>35</c:v>
                </c:pt>
                <c:pt idx="243">
                  <c:v>28</c:v>
                </c:pt>
                <c:pt idx="244">
                  <c:v>29</c:v>
                </c:pt>
                <c:pt idx="245">
                  <c:v>19</c:v>
                </c:pt>
                <c:pt idx="246">
                  <c:v>46</c:v>
                </c:pt>
                <c:pt idx="247">
                  <c:v>61</c:v>
                </c:pt>
                <c:pt idx="248">
                  <c:v>91</c:v>
                </c:pt>
                <c:pt idx="249">
                  <c:v>73</c:v>
                </c:pt>
              </c:numCache>
            </c:numRef>
          </c:val>
        </c:ser>
        <c:ser>
          <c:idx val="1"/>
          <c:order val="1"/>
          <c:tx>
            <c:strRef>
              <c:f>'미세먼지현황(2017년12월31일기준)'!$D$1</c:f>
              <c:strCache>
                <c:ptCount val="1"/>
                <c:pt idx="0">
                  <c:v>MA(3)</c:v>
                </c:pt>
              </c:strCache>
            </c:strRef>
          </c:tx>
          <c:spPr>
            <a:ln>
              <a:solidFill>
                <a:srgbClr val="EA7976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'미세먼지현황(2017년12월31일기준)'!$D$2:$D$251</c:f>
              <c:numCache>
                <c:formatCode>0.0_ </c:formatCode>
                <c:ptCount val="250"/>
                <c:pt idx="3">
                  <c:v>22.666666666666668</c:v>
                </c:pt>
                <c:pt idx="4">
                  <c:v>29.666666666666668</c:v>
                </c:pt>
                <c:pt idx="5">
                  <c:v>29.666666666666668</c:v>
                </c:pt>
                <c:pt idx="6">
                  <c:v>26.666666666666668</c:v>
                </c:pt>
                <c:pt idx="7">
                  <c:v>21.666666666666668</c:v>
                </c:pt>
                <c:pt idx="8">
                  <c:v>28.333333333333332</c:v>
                </c:pt>
                <c:pt idx="9">
                  <c:v>35</c:v>
                </c:pt>
                <c:pt idx="10">
                  <c:v>43.333333333333336</c:v>
                </c:pt>
                <c:pt idx="11">
                  <c:v>33.333333333333336</c:v>
                </c:pt>
                <c:pt idx="12">
                  <c:v>27.333333333333332</c:v>
                </c:pt>
                <c:pt idx="13">
                  <c:v>19</c:v>
                </c:pt>
                <c:pt idx="14">
                  <c:v>24.666666666666668</c:v>
                </c:pt>
                <c:pt idx="15">
                  <c:v>27.333333333333332</c:v>
                </c:pt>
                <c:pt idx="16">
                  <c:v>32.666666666666664</c:v>
                </c:pt>
                <c:pt idx="17">
                  <c:v>37.666666666666664</c:v>
                </c:pt>
                <c:pt idx="18">
                  <c:v>34</c:v>
                </c:pt>
                <c:pt idx="19">
                  <c:v>26.333333333333332</c:v>
                </c:pt>
                <c:pt idx="20">
                  <c:v>19</c:v>
                </c:pt>
                <c:pt idx="21">
                  <c:v>20</c:v>
                </c:pt>
                <c:pt idx="22">
                  <c:v>28.333333333333332</c:v>
                </c:pt>
                <c:pt idx="23">
                  <c:v>36</c:v>
                </c:pt>
                <c:pt idx="24">
                  <c:v>42.333333333333336</c:v>
                </c:pt>
                <c:pt idx="25">
                  <c:v>34.666666666666664</c:v>
                </c:pt>
                <c:pt idx="26">
                  <c:v>30.333333333333332</c:v>
                </c:pt>
                <c:pt idx="27">
                  <c:v>28.333333333333332</c:v>
                </c:pt>
                <c:pt idx="28">
                  <c:v>34</c:v>
                </c:pt>
                <c:pt idx="29">
                  <c:v>36.666666666666664</c:v>
                </c:pt>
                <c:pt idx="30">
                  <c:v>38</c:v>
                </c:pt>
                <c:pt idx="31">
                  <c:v>35.333333333333336</c:v>
                </c:pt>
                <c:pt idx="32">
                  <c:v>32.666666666666664</c:v>
                </c:pt>
                <c:pt idx="33">
                  <c:v>33</c:v>
                </c:pt>
                <c:pt idx="34">
                  <c:v>37</c:v>
                </c:pt>
                <c:pt idx="35">
                  <c:v>33.666666666666664</c:v>
                </c:pt>
                <c:pt idx="36">
                  <c:v>27.333333333333332</c:v>
                </c:pt>
                <c:pt idx="37">
                  <c:v>21</c:v>
                </c:pt>
                <c:pt idx="38">
                  <c:v>22</c:v>
                </c:pt>
                <c:pt idx="39">
                  <c:v>25</c:v>
                </c:pt>
                <c:pt idx="40">
                  <c:v>25.666666666666668</c:v>
                </c:pt>
                <c:pt idx="41">
                  <c:v>26.333333333333332</c:v>
                </c:pt>
                <c:pt idx="42">
                  <c:v>24.666666666666668</c:v>
                </c:pt>
                <c:pt idx="43">
                  <c:v>26.666666666666668</c:v>
                </c:pt>
                <c:pt idx="44">
                  <c:v>28.333333333333332</c:v>
                </c:pt>
                <c:pt idx="45">
                  <c:v>30</c:v>
                </c:pt>
                <c:pt idx="46">
                  <c:v>30</c:v>
                </c:pt>
                <c:pt idx="47">
                  <c:v>28</c:v>
                </c:pt>
                <c:pt idx="48">
                  <c:v>31.333333333333332</c:v>
                </c:pt>
                <c:pt idx="49">
                  <c:v>34.666666666666664</c:v>
                </c:pt>
                <c:pt idx="50">
                  <c:v>36.666666666666664</c:v>
                </c:pt>
                <c:pt idx="51">
                  <c:v>35</c:v>
                </c:pt>
                <c:pt idx="52">
                  <c:v>33.333333333333336</c:v>
                </c:pt>
                <c:pt idx="53">
                  <c:v>35</c:v>
                </c:pt>
                <c:pt idx="54">
                  <c:v>35.333333333333336</c:v>
                </c:pt>
                <c:pt idx="55">
                  <c:v>30.333333333333332</c:v>
                </c:pt>
                <c:pt idx="56">
                  <c:v>29</c:v>
                </c:pt>
                <c:pt idx="57">
                  <c:v>28</c:v>
                </c:pt>
                <c:pt idx="58">
                  <c:v>33</c:v>
                </c:pt>
                <c:pt idx="59">
                  <c:v>34.666666666666664</c:v>
                </c:pt>
                <c:pt idx="60">
                  <c:v>34.666666666666664</c:v>
                </c:pt>
                <c:pt idx="61">
                  <c:v>29.333333333333332</c:v>
                </c:pt>
                <c:pt idx="62">
                  <c:v>30.666666666666668</c:v>
                </c:pt>
                <c:pt idx="63">
                  <c:v>22.666666666666668</c:v>
                </c:pt>
                <c:pt idx="64">
                  <c:v>19</c:v>
                </c:pt>
                <c:pt idx="65">
                  <c:v>10.333333333333334</c:v>
                </c:pt>
                <c:pt idx="66">
                  <c:v>14</c:v>
                </c:pt>
                <c:pt idx="67">
                  <c:v>19.666666666666668</c:v>
                </c:pt>
                <c:pt idx="68">
                  <c:v>23.333333333333332</c:v>
                </c:pt>
                <c:pt idx="69">
                  <c:v>30</c:v>
                </c:pt>
                <c:pt idx="70">
                  <c:v>35.333333333333336</c:v>
                </c:pt>
                <c:pt idx="71">
                  <c:v>36.666666666666664</c:v>
                </c:pt>
                <c:pt idx="72">
                  <c:v>30</c:v>
                </c:pt>
                <c:pt idx="73">
                  <c:v>27.666666666666668</c:v>
                </c:pt>
                <c:pt idx="74">
                  <c:v>29.666666666666668</c:v>
                </c:pt>
                <c:pt idx="75">
                  <c:v>36</c:v>
                </c:pt>
                <c:pt idx="76">
                  <c:v>37.333333333333336</c:v>
                </c:pt>
                <c:pt idx="77">
                  <c:v>30.666666666666668</c:v>
                </c:pt>
                <c:pt idx="78">
                  <c:v>23.666666666666668</c:v>
                </c:pt>
                <c:pt idx="79">
                  <c:v>14</c:v>
                </c:pt>
                <c:pt idx="80">
                  <c:v>11.666666666666666</c:v>
                </c:pt>
                <c:pt idx="81">
                  <c:v>8</c:v>
                </c:pt>
                <c:pt idx="82">
                  <c:v>11.666666666666666</c:v>
                </c:pt>
                <c:pt idx="83">
                  <c:v>16</c:v>
                </c:pt>
                <c:pt idx="84">
                  <c:v>21</c:v>
                </c:pt>
                <c:pt idx="85">
                  <c:v>24.333333333333332</c:v>
                </c:pt>
                <c:pt idx="86">
                  <c:v>27.333333333333332</c:v>
                </c:pt>
                <c:pt idx="87">
                  <c:v>30.333333333333332</c:v>
                </c:pt>
                <c:pt idx="88">
                  <c:v>25.333333333333332</c:v>
                </c:pt>
                <c:pt idx="89">
                  <c:v>17.666666666666668</c:v>
                </c:pt>
                <c:pt idx="90">
                  <c:v>10.333333333333334</c:v>
                </c:pt>
                <c:pt idx="91">
                  <c:v>8.6666666666666661</c:v>
                </c:pt>
                <c:pt idx="92">
                  <c:v>13.666666666666666</c:v>
                </c:pt>
                <c:pt idx="93">
                  <c:v>15.333333333333334</c:v>
                </c:pt>
                <c:pt idx="94">
                  <c:v>17</c:v>
                </c:pt>
                <c:pt idx="95">
                  <c:v>32</c:v>
                </c:pt>
                <c:pt idx="96">
                  <c:v>34</c:v>
                </c:pt>
                <c:pt idx="97">
                  <c:v>32.333333333333336</c:v>
                </c:pt>
                <c:pt idx="98">
                  <c:v>13.333333333333334</c:v>
                </c:pt>
                <c:pt idx="99">
                  <c:v>11</c:v>
                </c:pt>
                <c:pt idx="100">
                  <c:v>12.333333333333334</c:v>
                </c:pt>
                <c:pt idx="101">
                  <c:v>14.666666666666666</c:v>
                </c:pt>
                <c:pt idx="102">
                  <c:v>14.333333333333334</c:v>
                </c:pt>
                <c:pt idx="103">
                  <c:v>25.666666666666668</c:v>
                </c:pt>
                <c:pt idx="104">
                  <c:v>30</c:v>
                </c:pt>
                <c:pt idx="105">
                  <c:v>36.666666666666664</c:v>
                </c:pt>
                <c:pt idx="106">
                  <c:v>28</c:v>
                </c:pt>
                <c:pt idx="107">
                  <c:v>25</c:v>
                </c:pt>
                <c:pt idx="108">
                  <c:v>23</c:v>
                </c:pt>
                <c:pt idx="109">
                  <c:v>25</c:v>
                </c:pt>
                <c:pt idx="110">
                  <c:v>27.666666666666668</c:v>
                </c:pt>
                <c:pt idx="111">
                  <c:v>24</c:v>
                </c:pt>
                <c:pt idx="112">
                  <c:v>20</c:v>
                </c:pt>
                <c:pt idx="113">
                  <c:v>16.666666666666668</c:v>
                </c:pt>
                <c:pt idx="114">
                  <c:v>21.666666666666668</c:v>
                </c:pt>
                <c:pt idx="115">
                  <c:v>26.333333333333332</c:v>
                </c:pt>
                <c:pt idx="116">
                  <c:v>30.333333333333332</c:v>
                </c:pt>
                <c:pt idx="117">
                  <c:v>34</c:v>
                </c:pt>
                <c:pt idx="118">
                  <c:v>38</c:v>
                </c:pt>
                <c:pt idx="119">
                  <c:v>31</c:v>
                </c:pt>
                <c:pt idx="120">
                  <c:v>21.333333333333332</c:v>
                </c:pt>
                <c:pt idx="121">
                  <c:v>11.666666666666666</c:v>
                </c:pt>
                <c:pt idx="122">
                  <c:v>11.333333333333334</c:v>
                </c:pt>
                <c:pt idx="123">
                  <c:v>10.333333333333334</c:v>
                </c:pt>
                <c:pt idx="124">
                  <c:v>7.666666666666667</c:v>
                </c:pt>
                <c:pt idx="125">
                  <c:v>11</c:v>
                </c:pt>
                <c:pt idx="126">
                  <c:v>14.666666666666666</c:v>
                </c:pt>
                <c:pt idx="127">
                  <c:v>20</c:v>
                </c:pt>
                <c:pt idx="128">
                  <c:v>24</c:v>
                </c:pt>
                <c:pt idx="129">
                  <c:v>24.666666666666668</c:v>
                </c:pt>
                <c:pt idx="130">
                  <c:v>24.666666666666668</c:v>
                </c:pt>
                <c:pt idx="131">
                  <c:v>20.333333333333332</c:v>
                </c:pt>
                <c:pt idx="132">
                  <c:v>18.333333333333332</c:v>
                </c:pt>
                <c:pt idx="133">
                  <c:v>16.666666666666668</c:v>
                </c:pt>
                <c:pt idx="134">
                  <c:v>16.666666666666668</c:v>
                </c:pt>
                <c:pt idx="135">
                  <c:v>18</c:v>
                </c:pt>
                <c:pt idx="136">
                  <c:v>19.666666666666668</c:v>
                </c:pt>
                <c:pt idx="137">
                  <c:v>21</c:v>
                </c:pt>
                <c:pt idx="138">
                  <c:v>22</c:v>
                </c:pt>
                <c:pt idx="139">
                  <c:v>25</c:v>
                </c:pt>
                <c:pt idx="140">
                  <c:v>29</c:v>
                </c:pt>
                <c:pt idx="141">
                  <c:v>28</c:v>
                </c:pt>
                <c:pt idx="142">
                  <c:v>28</c:v>
                </c:pt>
                <c:pt idx="143">
                  <c:v>24</c:v>
                </c:pt>
                <c:pt idx="144">
                  <c:v>20.666666666666668</c:v>
                </c:pt>
                <c:pt idx="145">
                  <c:v>13.666666666666666</c:v>
                </c:pt>
                <c:pt idx="146">
                  <c:v>9.3333333333333339</c:v>
                </c:pt>
                <c:pt idx="147">
                  <c:v>8.6666666666666661</c:v>
                </c:pt>
                <c:pt idx="148">
                  <c:v>9</c:v>
                </c:pt>
                <c:pt idx="149">
                  <c:v>10</c:v>
                </c:pt>
                <c:pt idx="150">
                  <c:v>15</c:v>
                </c:pt>
                <c:pt idx="151">
                  <c:v>19.333333333333332</c:v>
                </c:pt>
                <c:pt idx="152">
                  <c:v>23</c:v>
                </c:pt>
                <c:pt idx="153">
                  <c:v>23.333333333333332</c:v>
                </c:pt>
                <c:pt idx="154">
                  <c:v>20.666666666666668</c:v>
                </c:pt>
                <c:pt idx="155">
                  <c:v>19.333333333333332</c:v>
                </c:pt>
                <c:pt idx="156">
                  <c:v>23.666666666666668</c:v>
                </c:pt>
                <c:pt idx="157">
                  <c:v>27.666666666666668</c:v>
                </c:pt>
                <c:pt idx="158">
                  <c:v>29.666666666666668</c:v>
                </c:pt>
                <c:pt idx="159">
                  <c:v>26.666666666666668</c:v>
                </c:pt>
                <c:pt idx="160">
                  <c:v>21.333333333333332</c:v>
                </c:pt>
                <c:pt idx="161">
                  <c:v>24.666666666666668</c:v>
                </c:pt>
                <c:pt idx="162">
                  <c:v>28.333333333333332</c:v>
                </c:pt>
                <c:pt idx="163">
                  <c:v>30.666666666666668</c:v>
                </c:pt>
                <c:pt idx="164">
                  <c:v>22.666666666666668</c:v>
                </c:pt>
                <c:pt idx="165">
                  <c:v>14</c:v>
                </c:pt>
                <c:pt idx="166">
                  <c:v>15.666666666666666</c:v>
                </c:pt>
                <c:pt idx="167">
                  <c:v>20.666666666666668</c:v>
                </c:pt>
                <c:pt idx="168">
                  <c:v>26.666666666666668</c:v>
                </c:pt>
                <c:pt idx="169">
                  <c:v>25.333333333333332</c:v>
                </c:pt>
                <c:pt idx="170">
                  <c:v>22</c:v>
                </c:pt>
                <c:pt idx="171">
                  <c:v>18.666666666666668</c:v>
                </c:pt>
                <c:pt idx="172">
                  <c:v>20</c:v>
                </c:pt>
                <c:pt idx="173">
                  <c:v>22.666666666666668</c:v>
                </c:pt>
                <c:pt idx="174">
                  <c:v>24</c:v>
                </c:pt>
                <c:pt idx="175">
                  <c:v>28.333333333333332</c:v>
                </c:pt>
                <c:pt idx="176">
                  <c:v>31</c:v>
                </c:pt>
                <c:pt idx="177">
                  <c:v>32.666666666666664</c:v>
                </c:pt>
                <c:pt idx="178">
                  <c:v>29.666666666666668</c:v>
                </c:pt>
                <c:pt idx="179">
                  <c:v>28</c:v>
                </c:pt>
                <c:pt idx="180">
                  <c:v>24.333333333333332</c:v>
                </c:pt>
                <c:pt idx="181">
                  <c:v>25.666666666666668</c:v>
                </c:pt>
                <c:pt idx="182">
                  <c:v>30</c:v>
                </c:pt>
                <c:pt idx="183">
                  <c:v>37.333333333333336</c:v>
                </c:pt>
                <c:pt idx="184">
                  <c:v>44.666666666666664</c:v>
                </c:pt>
                <c:pt idx="185">
                  <c:v>53</c:v>
                </c:pt>
                <c:pt idx="186">
                  <c:v>54.666666666666664</c:v>
                </c:pt>
                <c:pt idx="187">
                  <c:v>51</c:v>
                </c:pt>
                <c:pt idx="188">
                  <c:v>38.666666666666664</c:v>
                </c:pt>
                <c:pt idx="189">
                  <c:v>35.333333333333336</c:v>
                </c:pt>
                <c:pt idx="190">
                  <c:v>35.333333333333336</c:v>
                </c:pt>
                <c:pt idx="191">
                  <c:v>41</c:v>
                </c:pt>
                <c:pt idx="192">
                  <c:v>42</c:v>
                </c:pt>
                <c:pt idx="193">
                  <c:v>52.333333333333336</c:v>
                </c:pt>
                <c:pt idx="194">
                  <c:v>52</c:v>
                </c:pt>
                <c:pt idx="195">
                  <c:v>52.666666666666664</c:v>
                </c:pt>
                <c:pt idx="196">
                  <c:v>43.666666666666664</c:v>
                </c:pt>
                <c:pt idx="197">
                  <c:v>49.666666666666664</c:v>
                </c:pt>
                <c:pt idx="198">
                  <c:v>47.333333333333336</c:v>
                </c:pt>
                <c:pt idx="199">
                  <c:v>49</c:v>
                </c:pt>
                <c:pt idx="200">
                  <c:v>48</c:v>
                </c:pt>
                <c:pt idx="201">
                  <c:v>50</c:v>
                </c:pt>
                <c:pt idx="202">
                  <c:v>46</c:v>
                </c:pt>
                <c:pt idx="203">
                  <c:v>42</c:v>
                </c:pt>
                <c:pt idx="204">
                  <c:v>40</c:v>
                </c:pt>
                <c:pt idx="205">
                  <c:v>36.666666666666664</c:v>
                </c:pt>
                <c:pt idx="206">
                  <c:v>33.333333333333336</c:v>
                </c:pt>
                <c:pt idx="207">
                  <c:v>33</c:v>
                </c:pt>
                <c:pt idx="208">
                  <c:v>29.666666666666668</c:v>
                </c:pt>
                <c:pt idx="209">
                  <c:v>29</c:v>
                </c:pt>
                <c:pt idx="210">
                  <c:v>31.333333333333332</c:v>
                </c:pt>
                <c:pt idx="211">
                  <c:v>45</c:v>
                </c:pt>
                <c:pt idx="212">
                  <c:v>39.666666666666664</c:v>
                </c:pt>
                <c:pt idx="213">
                  <c:v>37.666666666666664</c:v>
                </c:pt>
                <c:pt idx="214">
                  <c:v>30.666666666666668</c:v>
                </c:pt>
                <c:pt idx="215">
                  <c:v>42.333333333333336</c:v>
                </c:pt>
                <c:pt idx="216">
                  <c:v>47.333333333333336</c:v>
                </c:pt>
                <c:pt idx="217">
                  <c:v>53.333333333333336</c:v>
                </c:pt>
                <c:pt idx="218">
                  <c:v>53.666666666666664</c:v>
                </c:pt>
                <c:pt idx="219">
                  <c:v>45</c:v>
                </c:pt>
                <c:pt idx="220">
                  <c:v>34.333333333333336</c:v>
                </c:pt>
                <c:pt idx="221">
                  <c:v>31.333333333333332</c:v>
                </c:pt>
                <c:pt idx="222">
                  <c:v>40</c:v>
                </c:pt>
                <c:pt idx="223">
                  <c:v>44</c:v>
                </c:pt>
                <c:pt idx="224">
                  <c:v>34.666666666666664</c:v>
                </c:pt>
                <c:pt idx="225">
                  <c:v>34.333333333333336</c:v>
                </c:pt>
                <c:pt idx="226">
                  <c:v>38.333333333333336</c:v>
                </c:pt>
                <c:pt idx="227">
                  <c:v>38.333333333333336</c:v>
                </c:pt>
                <c:pt idx="228">
                  <c:v>36</c:v>
                </c:pt>
                <c:pt idx="229">
                  <c:v>33.333333333333336</c:v>
                </c:pt>
                <c:pt idx="230">
                  <c:v>33.333333333333336</c:v>
                </c:pt>
                <c:pt idx="231">
                  <c:v>26</c:v>
                </c:pt>
                <c:pt idx="232">
                  <c:v>19.666666666666668</c:v>
                </c:pt>
                <c:pt idx="233">
                  <c:v>23</c:v>
                </c:pt>
                <c:pt idx="234">
                  <c:v>29.666666666666668</c:v>
                </c:pt>
                <c:pt idx="235">
                  <c:v>33</c:v>
                </c:pt>
                <c:pt idx="236">
                  <c:v>32</c:v>
                </c:pt>
                <c:pt idx="237">
                  <c:v>34</c:v>
                </c:pt>
                <c:pt idx="238">
                  <c:v>35.333333333333336</c:v>
                </c:pt>
                <c:pt idx="239">
                  <c:v>38.666666666666664</c:v>
                </c:pt>
                <c:pt idx="240">
                  <c:v>34</c:v>
                </c:pt>
                <c:pt idx="241">
                  <c:v>38</c:v>
                </c:pt>
                <c:pt idx="242">
                  <c:v>47.666666666666664</c:v>
                </c:pt>
                <c:pt idx="243">
                  <c:v>49</c:v>
                </c:pt>
                <c:pt idx="244">
                  <c:v>42.333333333333336</c:v>
                </c:pt>
                <c:pt idx="245">
                  <c:v>30.666666666666668</c:v>
                </c:pt>
                <c:pt idx="246">
                  <c:v>25.333333333333332</c:v>
                </c:pt>
                <c:pt idx="247">
                  <c:v>31.333333333333332</c:v>
                </c:pt>
                <c:pt idx="248">
                  <c:v>42</c:v>
                </c:pt>
                <c:pt idx="249">
                  <c:v>66</c:v>
                </c:pt>
              </c:numCache>
            </c:numRef>
          </c:val>
        </c:ser>
        <c:ser>
          <c:idx val="2"/>
          <c:order val="2"/>
          <c:tx>
            <c:strRef>
              <c:f>'미세먼지현황(2017년12월31일기준)'!$E$1</c:f>
              <c:strCache>
                <c:ptCount val="1"/>
                <c:pt idx="0">
                  <c:v>MA(7)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'미세먼지현황(2017년12월31일기준)'!$E$2:$E$251</c:f>
              <c:numCache>
                <c:formatCode>0.0_ </c:formatCode>
                <c:ptCount val="250"/>
                <c:pt idx="7">
                  <c:v>24.714285714285715</c:v>
                </c:pt>
                <c:pt idx="8">
                  <c:v>27.714285714285715</c:v>
                </c:pt>
                <c:pt idx="9">
                  <c:v>30.571428571428573</c:v>
                </c:pt>
                <c:pt idx="10">
                  <c:v>33.571428571428569</c:v>
                </c:pt>
                <c:pt idx="11">
                  <c:v>29.285714285714285</c:v>
                </c:pt>
                <c:pt idx="12">
                  <c:v>29.571428571428573</c:v>
                </c:pt>
                <c:pt idx="13">
                  <c:v>30.285714285714285</c:v>
                </c:pt>
                <c:pt idx="14">
                  <c:v>30.571428571428573</c:v>
                </c:pt>
                <c:pt idx="15">
                  <c:v>29.142857142857142</c:v>
                </c:pt>
                <c:pt idx="16">
                  <c:v>29.285714285714285</c:v>
                </c:pt>
                <c:pt idx="17">
                  <c:v>28.142857142857142</c:v>
                </c:pt>
                <c:pt idx="18">
                  <c:v>29.428571428571427</c:v>
                </c:pt>
                <c:pt idx="19">
                  <c:v>28.857142857142858</c:v>
                </c:pt>
                <c:pt idx="20">
                  <c:v>28.142857142857142</c:v>
                </c:pt>
                <c:pt idx="21">
                  <c:v>27.428571428571427</c:v>
                </c:pt>
                <c:pt idx="22">
                  <c:v>29.285714285714285</c:v>
                </c:pt>
                <c:pt idx="23">
                  <c:v>29.571428571428573</c:v>
                </c:pt>
                <c:pt idx="24">
                  <c:v>29.428571428571427</c:v>
                </c:pt>
                <c:pt idx="25">
                  <c:v>29.571428571428573</c:v>
                </c:pt>
                <c:pt idx="26">
                  <c:v>31.285714285714285</c:v>
                </c:pt>
                <c:pt idx="27">
                  <c:v>33.428571428571431</c:v>
                </c:pt>
                <c:pt idx="28">
                  <c:v>35.571428571428569</c:v>
                </c:pt>
                <c:pt idx="29">
                  <c:v>34.857142857142854</c:v>
                </c:pt>
                <c:pt idx="30">
                  <c:v>34.285714285714285</c:v>
                </c:pt>
                <c:pt idx="31">
                  <c:v>32.571428571428569</c:v>
                </c:pt>
                <c:pt idx="32">
                  <c:v>34</c:v>
                </c:pt>
                <c:pt idx="33">
                  <c:v>35.428571428571431</c:v>
                </c:pt>
                <c:pt idx="34">
                  <c:v>36.285714285714285</c:v>
                </c:pt>
                <c:pt idx="35">
                  <c:v>33.857142857142854</c:v>
                </c:pt>
                <c:pt idx="36">
                  <c:v>31.428571428571427</c:v>
                </c:pt>
                <c:pt idx="37">
                  <c:v>29</c:v>
                </c:pt>
                <c:pt idx="38">
                  <c:v>28.142857142857142</c:v>
                </c:pt>
                <c:pt idx="39">
                  <c:v>28.142857142857142</c:v>
                </c:pt>
                <c:pt idx="40">
                  <c:v>25.857142857142858</c:v>
                </c:pt>
                <c:pt idx="41">
                  <c:v>23.571428571428573</c:v>
                </c:pt>
                <c:pt idx="42">
                  <c:v>24.285714285714285</c:v>
                </c:pt>
                <c:pt idx="43">
                  <c:v>25.571428571428573</c:v>
                </c:pt>
                <c:pt idx="44">
                  <c:v>26.714285714285715</c:v>
                </c:pt>
                <c:pt idx="45">
                  <c:v>27.714285714285715</c:v>
                </c:pt>
                <c:pt idx="46">
                  <c:v>27.714285714285715</c:v>
                </c:pt>
                <c:pt idx="47">
                  <c:v>27.714285714285715</c:v>
                </c:pt>
                <c:pt idx="48">
                  <c:v>29.857142857142858</c:v>
                </c:pt>
                <c:pt idx="49">
                  <c:v>32</c:v>
                </c:pt>
                <c:pt idx="50">
                  <c:v>32</c:v>
                </c:pt>
                <c:pt idx="51">
                  <c:v>32.714285714285715</c:v>
                </c:pt>
                <c:pt idx="52">
                  <c:v>33.428571428571431</c:v>
                </c:pt>
                <c:pt idx="53">
                  <c:v>34.142857142857146</c:v>
                </c:pt>
                <c:pt idx="54">
                  <c:v>35.857142857142854</c:v>
                </c:pt>
                <c:pt idx="55">
                  <c:v>33</c:v>
                </c:pt>
                <c:pt idx="56">
                  <c:v>31.714285714285715</c:v>
                </c:pt>
                <c:pt idx="57">
                  <c:v>32.142857142857146</c:v>
                </c:pt>
                <c:pt idx="58">
                  <c:v>32.142857142857146</c:v>
                </c:pt>
                <c:pt idx="59">
                  <c:v>32.285714285714285</c:v>
                </c:pt>
                <c:pt idx="60">
                  <c:v>32</c:v>
                </c:pt>
                <c:pt idx="61">
                  <c:v>29.571428571428573</c:v>
                </c:pt>
                <c:pt idx="62">
                  <c:v>32.428571428571431</c:v>
                </c:pt>
                <c:pt idx="63">
                  <c:v>29.285714285714285</c:v>
                </c:pt>
                <c:pt idx="64">
                  <c:v>25.714285714285715</c:v>
                </c:pt>
                <c:pt idx="65">
                  <c:v>22.714285714285715</c:v>
                </c:pt>
                <c:pt idx="66">
                  <c:v>20.428571428571427</c:v>
                </c:pt>
                <c:pt idx="67">
                  <c:v>19.285714285714285</c:v>
                </c:pt>
                <c:pt idx="68">
                  <c:v>20.142857142857142</c:v>
                </c:pt>
                <c:pt idx="69">
                  <c:v>20.142857142857142</c:v>
                </c:pt>
                <c:pt idx="70">
                  <c:v>24.714285714285715</c:v>
                </c:pt>
                <c:pt idx="71">
                  <c:v>27.714285714285715</c:v>
                </c:pt>
                <c:pt idx="72">
                  <c:v>28.571428571428573</c:v>
                </c:pt>
                <c:pt idx="73">
                  <c:v>30.571428571428573</c:v>
                </c:pt>
                <c:pt idx="74">
                  <c:v>32</c:v>
                </c:pt>
                <c:pt idx="75">
                  <c:v>34</c:v>
                </c:pt>
                <c:pt idx="76">
                  <c:v>33.714285714285715</c:v>
                </c:pt>
                <c:pt idx="77">
                  <c:v>30</c:v>
                </c:pt>
                <c:pt idx="78">
                  <c:v>28.428571428571427</c:v>
                </c:pt>
                <c:pt idx="79">
                  <c:v>26.857142857142858</c:v>
                </c:pt>
                <c:pt idx="80">
                  <c:v>23.142857142857142</c:v>
                </c:pt>
                <c:pt idx="81">
                  <c:v>19.142857142857142</c:v>
                </c:pt>
                <c:pt idx="82">
                  <c:v>16.428571428571427</c:v>
                </c:pt>
                <c:pt idx="83">
                  <c:v>14</c:v>
                </c:pt>
                <c:pt idx="84">
                  <c:v>15</c:v>
                </c:pt>
                <c:pt idx="85">
                  <c:v>16.714285714285715</c:v>
                </c:pt>
                <c:pt idx="86">
                  <c:v>19.714285714285715</c:v>
                </c:pt>
                <c:pt idx="87">
                  <c:v>23</c:v>
                </c:pt>
                <c:pt idx="88">
                  <c:v>24.142857142857142</c:v>
                </c:pt>
                <c:pt idx="89">
                  <c:v>22.285714285714285</c:v>
                </c:pt>
                <c:pt idx="90">
                  <c:v>20.571428571428573</c:v>
                </c:pt>
                <c:pt idx="91">
                  <c:v>18.857142857142858</c:v>
                </c:pt>
                <c:pt idx="92">
                  <c:v>17.714285714285715</c:v>
                </c:pt>
                <c:pt idx="93">
                  <c:v>15.428571428571429</c:v>
                </c:pt>
                <c:pt idx="94">
                  <c:v>13.142857142857142</c:v>
                </c:pt>
                <c:pt idx="95">
                  <c:v>20.571428571428573</c:v>
                </c:pt>
                <c:pt idx="96">
                  <c:v>22.428571428571427</c:v>
                </c:pt>
                <c:pt idx="97">
                  <c:v>22.571428571428573</c:v>
                </c:pt>
                <c:pt idx="98">
                  <c:v>22.571428571428573</c:v>
                </c:pt>
                <c:pt idx="99">
                  <c:v>21.285714285714285</c:v>
                </c:pt>
                <c:pt idx="100">
                  <c:v>21.285714285714285</c:v>
                </c:pt>
                <c:pt idx="101">
                  <c:v>21.571428571428573</c:v>
                </c:pt>
                <c:pt idx="102">
                  <c:v>13.714285714285714</c:v>
                </c:pt>
                <c:pt idx="103">
                  <c:v>17.714285714285715</c:v>
                </c:pt>
                <c:pt idx="104">
                  <c:v>20.571428571428573</c:v>
                </c:pt>
                <c:pt idx="105">
                  <c:v>23.714285714285715</c:v>
                </c:pt>
                <c:pt idx="106">
                  <c:v>25</c:v>
                </c:pt>
                <c:pt idx="107">
                  <c:v>26</c:v>
                </c:pt>
                <c:pt idx="108">
                  <c:v>27.285714285714285</c:v>
                </c:pt>
                <c:pt idx="109">
                  <c:v>29.571428571428573</c:v>
                </c:pt>
                <c:pt idx="110">
                  <c:v>26.857142857142858</c:v>
                </c:pt>
                <c:pt idx="111">
                  <c:v>24.714285714285715</c:v>
                </c:pt>
                <c:pt idx="112">
                  <c:v>22.428571428571427</c:v>
                </c:pt>
                <c:pt idx="113">
                  <c:v>22</c:v>
                </c:pt>
                <c:pt idx="114">
                  <c:v>23.285714285714285</c:v>
                </c:pt>
                <c:pt idx="115">
                  <c:v>23.857142857142858</c:v>
                </c:pt>
                <c:pt idx="116">
                  <c:v>24.285714285714285</c:v>
                </c:pt>
                <c:pt idx="117">
                  <c:v>26</c:v>
                </c:pt>
                <c:pt idx="118">
                  <c:v>29.857142857142858</c:v>
                </c:pt>
                <c:pt idx="119">
                  <c:v>29</c:v>
                </c:pt>
                <c:pt idx="120">
                  <c:v>28</c:v>
                </c:pt>
                <c:pt idx="121">
                  <c:v>25.571428571428573</c:v>
                </c:pt>
                <c:pt idx="122">
                  <c:v>22.571428571428573</c:v>
                </c:pt>
                <c:pt idx="123">
                  <c:v>19.428571428571427</c:v>
                </c:pt>
                <c:pt idx="124">
                  <c:v>14.285714285714286</c:v>
                </c:pt>
                <c:pt idx="125">
                  <c:v>11</c:v>
                </c:pt>
                <c:pt idx="126">
                  <c:v>12.428571428571429</c:v>
                </c:pt>
                <c:pt idx="127">
                  <c:v>13.714285714285714</c:v>
                </c:pt>
                <c:pt idx="128">
                  <c:v>16.285714285714285</c:v>
                </c:pt>
                <c:pt idx="129">
                  <c:v>18.142857142857142</c:v>
                </c:pt>
                <c:pt idx="130">
                  <c:v>19.857142857142858</c:v>
                </c:pt>
                <c:pt idx="131">
                  <c:v>21.714285714285715</c:v>
                </c:pt>
                <c:pt idx="132">
                  <c:v>21.285714285714285</c:v>
                </c:pt>
                <c:pt idx="133">
                  <c:v>20.714285714285715</c:v>
                </c:pt>
                <c:pt idx="134">
                  <c:v>20.285714285714285</c:v>
                </c:pt>
                <c:pt idx="135">
                  <c:v>18.714285714285715</c:v>
                </c:pt>
                <c:pt idx="136">
                  <c:v>18.571428571428573</c:v>
                </c:pt>
                <c:pt idx="137">
                  <c:v>18.714285714285715</c:v>
                </c:pt>
                <c:pt idx="138">
                  <c:v>19.428571428571427</c:v>
                </c:pt>
                <c:pt idx="139">
                  <c:v>21.428571428571427</c:v>
                </c:pt>
                <c:pt idx="140">
                  <c:v>24</c:v>
                </c:pt>
                <c:pt idx="141">
                  <c:v>24.285714285714285</c:v>
                </c:pt>
                <c:pt idx="142">
                  <c:v>25.714285714285715</c:v>
                </c:pt>
                <c:pt idx="143">
                  <c:v>25.857142857142858</c:v>
                </c:pt>
                <c:pt idx="144">
                  <c:v>24.142857142857142</c:v>
                </c:pt>
                <c:pt idx="145">
                  <c:v>22.142857142857142</c:v>
                </c:pt>
                <c:pt idx="146">
                  <c:v>19.142857142857142</c:v>
                </c:pt>
                <c:pt idx="147">
                  <c:v>15.428571428571429</c:v>
                </c:pt>
                <c:pt idx="148">
                  <c:v>14</c:v>
                </c:pt>
                <c:pt idx="149">
                  <c:v>11.428571428571429</c:v>
                </c:pt>
                <c:pt idx="150">
                  <c:v>11.571428571428571</c:v>
                </c:pt>
                <c:pt idx="151">
                  <c:v>13.428571428571429</c:v>
                </c:pt>
                <c:pt idx="152">
                  <c:v>15.428571428571429</c:v>
                </c:pt>
                <c:pt idx="153">
                  <c:v>17.571428571428573</c:v>
                </c:pt>
                <c:pt idx="154">
                  <c:v>18.571428571428573</c:v>
                </c:pt>
                <c:pt idx="155">
                  <c:v>19.857142857142858</c:v>
                </c:pt>
                <c:pt idx="156">
                  <c:v>23.428571428571427</c:v>
                </c:pt>
                <c:pt idx="157">
                  <c:v>24</c:v>
                </c:pt>
                <c:pt idx="158">
                  <c:v>24.285714285714285</c:v>
                </c:pt>
                <c:pt idx="159">
                  <c:v>25</c:v>
                </c:pt>
                <c:pt idx="160">
                  <c:v>23.142857142857142</c:v>
                </c:pt>
                <c:pt idx="161">
                  <c:v>26</c:v>
                </c:pt>
                <c:pt idx="162">
                  <c:v>28.857142857142858</c:v>
                </c:pt>
                <c:pt idx="163">
                  <c:v>26.142857142857142</c:v>
                </c:pt>
                <c:pt idx="164">
                  <c:v>23.857142857142858</c:v>
                </c:pt>
                <c:pt idx="165">
                  <c:v>22.142857142857142</c:v>
                </c:pt>
                <c:pt idx="166">
                  <c:v>21.428571428571427</c:v>
                </c:pt>
                <c:pt idx="167">
                  <c:v>23.571428571428573</c:v>
                </c:pt>
                <c:pt idx="168">
                  <c:v>23</c:v>
                </c:pt>
                <c:pt idx="169">
                  <c:v>20.142857142857142</c:v>
                </c:pt>
                <c:pt idx="170">
                  <c:v>19.857142857142858</c:v>
                </c:pt>
                <c:pt idx="171">
                  <c:v>21.285714285714285</c:v>
                </c:pt>
                <c:pt idx="172">
                  <c:v>22.714285714285715</c:v>
                </c:pt>
                <c:pt idx="173">
                  <c:v>22.857142857142858</c:v>
                </c:pt>
                <c:pt idx="174">
                  <c:v>22.714285714285715</c:v>
                </c:pt>
                <c:pt idx="175">
                  <c:v>23.428571428571427</c:v>
                </c:pt>
                <c:pt idx="176">
                  <c:v>25.285714285714285</c:v>
                </c:pt>
                <c:pt idx="177">
                  <c:v>27.285714285714285</c:v>
                </c:pt>
                <c:pt idx="178">
                  <c:v>28.142857142857142</c:v>
                </c:pt>
                <c:pt idx="179">
                  <c:v>28.714285714285715</c:v>
                </c:pt>
                <c:pt idx="180">
                  <c:v>28</c:v>
                </c:pt>
                <c:pt idx="181">
                  <c:v>28.857142857142858</c:v>
                </c:pt>
                <c:pt idx="182">
                  <c:v>29.428571428571427</c:v>
                </c:pt>
                <c:pt idx="183">
                  <c:v>30.714285714285715</c:v>
                </c:pt>
                <c:pt idx="184">
                  <c:v>34</c:v>
                </c:pt>
                <c:pt idx="185">
                  <c:v>39.428571428571431</c:v>
                </c:pt>
                <c:pt idx="186">
                  <c:v>42.142857142857146</c:v>
                </c:pt>
                <c:pt idx="187">
                  <c:v>45.428571428571431</c:v>
                </c:pt>
                <c:pt idx="188">
                  <c:v>45</c:v>
                </c:pt>
                <c:pt idx="189">
                  <c:v>44.428571428571431</c:v>
                </c:pt>
                <c:pt idx="190">
                  <c:v>44.571428571428569</c:v>
                </c:pt>
                <c:pt idx="191">
                  <c:v>43.428571428571431</c:v>
                </c:pt>
                <c:pt idx="192">
                  <c:v>39.714285714285715</c:v>
                </c:pt>
                <c:pt idx="193">
                  <c:v>43.571428571428569</c:v>
                </c:pt>
                <c:pt idx="194">
                  <c:v>43.857142857142854</c:v>
                </c:pt>
                <c:pt idx="195">
                  <c:v>45.714285714285715</c:v>
                </c:pt>
                <c:pt idx="196">
                  <c:v>47.142857142857146</c:v>
                </c:pt>
                <c:pt idx="197">
                  <c:v>50</c:v>
                </c:pt>
                <c:pt idx="198">
                  <c:v>48.428571428571431</c:v>
                </c:pt>
                <c:pt idx="199">
                  <c:v>50.142857142857146</c:v>
                </c:pt>
                <c:pt idx="200">
                  <c:v>48.142857142857146</c:v>
                </c:pt>
                <c:pt idx="201">
                  <c:v>47.571428571428569</c:v>
                </c:pt>
                <c:pt idx="202">
                  <c:v>47.285714285714285</c:v>
                </c:pt>
                <c:pt idx="203">
                  <c:v>47.428571428571431</c:v>
                </c:pt>
                <c:pt idx="204">
                  <c:v>43.428571428571431</c:v>
                </c:pt>
                <c:pt idx="205">
                  <c:v>42.714285714285715</c:v>
                </c:pt>
                <c:pt idx="206">
                  <c:v>40.714285714285715</c:v>
                </c:pt>
                <c:pt idx="207">
                  <c:v>37</c:v>
                </c:pt>
                <c:pt idx="208">
                  <c:v>34</c:v>
                </c:pt>
                <c:pt idx="209">
                  <c:v>33.428571428571431</c:v>
                </c:pt>
                <c:pt idx="210">
                  <c:v>32.428571428571431</c:v>
                </c:pt>
                <c:pt idx="211">
                  <c:v>36.142857142857146</c:v>
                </c:pt>
                <c:pt idx="212">
                  <c:v>34.714285714285715</c:v>
                </c:pt>
                <c:pt idx="213">
                  <c:v>34.285714285714285</c:v>
                </c:pt>
                <c:pt idx="214">
                  <c:v>35.142857142857146</c:v>
                </c:pt>
                <c:pt idx="215">
                  <c:v>40.142857142857146</c:v>
                </c:pt>
                <c:pt idx="216">
                  <c:v>42.142857142857146</c:v>
                </c:pt>
                <c:pt idx="217">
                  <c:v>44.571428571428569</c:v>
                </c:pt>
                <c:pt idx="218">
                  <c:v>43.857142857142854</c:v>
                </c:pt>
                <c:pt idx="219">
                  <c:v>44.428571428571431</c:v>
                </c:pt>
                <c:pt idx="220">
                  <c:v>43.142857142857146</c:v>
                </c:pt>
                <c:pt idx="221">
                  <c:v>44.142857142857146</c:v>
                </c:pt>
                <c:pt idx="222">
                  <c:v>43.428571428571431</c:v>
                </c:pt>
                <c:pt idx="223">
                  <c:v>41.714285714285715</c:v>
                </c:pt>
                <c:pt idx="224">
                  <c:v>36.142857142857146</c:v>
                </c:pt>
                <c:pt idx="225">
                  <c:v>35.142857142857146</c:v>
                </c:pt>
                <c:pt idx="226">
                  <c:v>38.857142857142854</c:v>
                </c:pt>
                <c:pt idx="227">
                  <c:v>37.857142857142854</c:v>
                </c:pt>
                <c:pt idx="228">
                  <c:v>37.142857142857146</c:v>
                </c:pt>
                <c:pt idx="229">
                  <c:v>36</c:v>
                </c:pt>
                <c:pt idx="230">
                  <c:v>33.285714285714285</c:v>
                </c:pt>
                <c:pt idx="231">
                  <c:v>33.428571428571431</c:v>
                </c:pt>
                <c:pt idx="232">
                  <c:v>29.714285714285715</c:v>
                </c:pt>
                <c:pt idx="233">
                  <c:v>26.714285714285715</c:v>
                </c:pt>
                <c:pt idx="234">
                  <c:v>29.714285714285715</c:v>
                </c:pt>
                <c:pt idx="235">
                  <c:v>28.428571428571427</c:v>
                </c:pt>
                <c:pt idx="236">
                  <c:v>26.142857142857142</c:v>
                </c:pt>
                <c:pt idx="237">
                  <c:v>30</c:v>
                </c:pt>
                <c:pt idx="238">
                  <c:v>32.428571428571431</c:v>
                </c:pt>
                <c:pt idx="239">
                  <c:v>34.285714285714285</c:v>
                </c:pt>
                <c:pt idx="240">
                  <c:v>34.714285714285715</c:v>
                </c:pt>
                <c:pt idx="241">
                  <c:v>36</c:v>
                </c:pt>
                <c:pt idx="242">
                  <c:v>40.571428571428569</c:v>
                </c:pt>
                <c:pt idx="243">
                  <c:v>42</c:v>
                </c:pt>
                <c:pt idx="244">
                  <c:v>39.571428571428569</c:v>
                </c:pt>
                <c:pt idx="245">
                  <c:v>38.571428571428569</c:v>
                </c:pt>
                <c:pt idx="246">
                  <c:v>36.285714285714285</c:v>
                </c:pt>
                <c:pt idx="247">
                  <c:v>38.428571428571431</c:v>
                </c:pt>
                <c:pt idx="248">
                  <c:v>40.285714285714285</c:v>
                </c:pt>
                <c:pt idx="249">
                  <c:v>44.142857142857146</c:v>
                </c:pt>
              </c:numCache>
            </c:numRef>
          </c:val>
        </c:ser>
        <c:ser>
          <c:idx val="3"/>
          <c:order val="3"/>
          <c:tx>
            <c:strRef>
              <c:f>'미세먼지현황(2017년12월31일기준)'!$F$1</c:f>
              <c:strCache>
                <c:ptCount val="1"/>
                <c:pt idx="0">
                  <c:v>MA(10)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'미세먼지현황(2017년12월31일기준)'!$F$2:$F$251</c:f>
              <c:numCache>
                <c:formatCode>General</c:formatCode>
                <c:ptCount val="250"/>
                <c:pt idx="10">
                  <c:v>30.3</c:v>
                </c:pt>
                <c:pt idx="11">
                  <c:v>29.4</c:v>
                </c:pt>
                <c:pt idx="12">
                  <c:v>29.6</c:v>
                </c:pt>
                <c:pt idx="13">
                  <c:v>29.2</c:v>
                </c:pt>
                <c:pt idx="14">
                  <c:v>27.9</c:v>
                </c:pt>
                <c:pt idx="15">
                  <c:v>28.9</c:v>
                </c:pt>
                <c:pt idx="16">
                  <c:v>31</c:v>
                </c:pt>
                <c:pt idx="17">
                  <c:v>32.700000000000003</c:v>
                </c:pt>
                <c:pt idx="18">
                  <c:v>30.6</c:v>
                </c:pt>
                <c:pt idx="19">
                  <c:v>28.4</c:v>
                </c:pt>
                <c:pt idx="20">
                  <c:v>25.4</c:v>
                </c:pt>
                <c:pt idx="21">
                  <c:v>26.6</c:v>
                </c:pt>
                <c:pt idx="22">
                  <c:v>28.7</c:v>
                </c:pt>
                <c:pt idx="23">
                  <c:v>30.5</c:v>
                </c:pt>
                <c:pt idx="24">
                  <c:v>31.9</c:v>
                </c:pt>
                <c:pt idx="25">
                  <c:v>30.9</c:v>
                </c:pt>
                <c:pt idx="26">
                  <c:v>29.8</c:v>
                </c:pt>
                <c:pt idx="27">
                  <c:v>29.1</c:v>
                </c:pt>
                <c:pt idx="28">
                  <c:v>30.9</c:v>
                </c:pt>
                <c:pt idx="29">
                  <c:v>32.9</c:v>
                </c:pt>
                <c:pt idx="30">
                  <c:v>34.799999999999997</c:v>
                </c:pt>
                <c:pt idx="31">
                  <c:v>35.5</c:v>
                </c:pt>
                <c:pt idx="32">
                  <c:v>34.200000000000003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</c:v>
                </c:pt>
                <c:pt idx="37">
                  <c:v>31.7</c:v>
                </c:pt>
                <c:pt idx="38">
                  <c:v>30.3</c:v>
                </c:pt>
                <c:pt idx="39">
                  <c:v>29.5</c:v>
                </c:pt>
                <c:pt idx="40">
                  <c:v>28</c:v>
                </c:pt>
                <c:pt idx="41">
                  <c:v>27.6</c:v>
                </c:pt>
                <c:pt idx="42">
                  <c:v>27.1</c:v>
                </c:pt>
                <c:pt idx="43">
                  <c:v>26.1</c:v>
                </c:pt>
                <c:pt idx="44">
                  <c:v>25</c:v>
                </c:pt>
                <c:pt idx="45">
                  <c:v>26</c:v>
                </c:pt>
                <c:pt idx="46">
                  <c:v>26.9</c:v>
                </c:pt>
                <c:pt idx="47">
                  <c:v>27.1</c:v>
                </c:pt>
                <c:pt idx="48">
                  <c:v>28.8</c:v>
                </c:pt>
                <c:pt idx="49">
                  <c:v>29.8</c:v>
                </c:pt>
                <c:pt idx="50">
                  <c:v>30.4</c:v>
                </c:pt>
                <c:pt idx="51">
                  <c:v>31.4</c:v>
                </c:pt>
                <c:pt idx="52">
                  <c:v>32.4</c:v>
                </c:pt>
                <c:pt idx="53">
                  <c:v>32.9</c:v>
                </c:pt>
                <c:pt idx="54">
                  <c:v>33.5</c:v>
                </c:pt>
                <c:pt idx="55">
                  <c:v>32.5</c:v>
                </c:pt>
                <c:pt idx="56">
                  <c:v>32.6</c:v>
                </c:pt>
                <c:pt idx="57">
                  <c:v>33.5</c:v>
                </c:pt>
                <c:pt idx="58">
                  <c:v>33</c:v>
                </c:pt>
                <c:pt idx="59">
                  <c:v>32.6</c:v>
                </c:pt>
                <c:pt idx="60">
                  <c:v>32.9</c:v>
                </c:pt>
                <c:pt idx="61">
                  <c:v>31.3</c:v>
                </c:pt>
                <c:pt idx="62">
                  <c:v>31.8</c:v>
                </c:pt>
                <c:pt idx="63">
                  <c:v>29.2</c:v>
                </c:pt>
                <c:pt idx="64">
                  <c:v>26.4</c:v>
                </c:pt>
                <c:pt idx="65">
                  <c:v>25.8</c:v>
                </c:pt>
                <c:pt idx="66">
                  <c:v>24.7</c:v>
                </c:pt>
                <c:pt idx="67">
                  <c:v>23.9</c:v>
                </c:pt>
                <c:pt idx="68">
                  <c:v>22.9</c:v>
                </c:pt>
                <c:pt idx="69">
                  <c:v>23.3</c:v>
                </c:pt>
                <c:pt idx="70">
                  <c:v>24.1</c:v>
                </c:pt>
                <c:pt idx="71">
                  <c:v>25.1</c:v>
                </c:pt>
                <c:pt idx="72">
                  <c:v>23.1</c:v>
                </c:pt>
                <c:pt idx="73">
                  <c:v>25.6</c:v>
                </c:pt>
                <c:pt idx="74">
                  <c:v>28.3</c:v>
                </c:pt>
                <c:pt idx="75">
                  <c:v>30.8</c:v>
                </c:pt>
                <c:pt idx="76">
                  <c:v>32.6</c:v>
                </c:pt>
                <c:pt idx="77">
                  <c:v>31.6</c:v>
                </c:pt>
                <c:pt idx="78">
                  <c:v>30.9</c:v>
                </c:pt>
                <c:pt idx="79">
                  <c:v>27.8</c:v>
                </c:pt>
                <c:pt idx="80">
                  <c:v>24.5</c:v>
                </c:pt>
                <c:pt idx="81">
                  <c:v>22.3</c:v>
                </c:pt>
                <c:pt idx="82">
                  <c:v>22.3</c:v>
                </c:pt>
                <c:pt idx="83">
                  <c:v>21</c:v>
                </c:pt>
                <c:pt idx="84">
                  <c:v>19.7</c:v>
                </c:pt>
                <c:pt idx="85">
                  <c:v>18.8</c:v>
                </c:pt>
                <c:pt idx="86">
                  <c:v>18</c:v>
                </c:pt>
                <c:pt idx="87">
                  <c:v>19.600000000000001</c:v>
                </c:pt>
                <c:pt idx="88">
                  <c:v>19.3</c:v>
                </c:pt>
                <c:pt idx="89">
                  <c:v>19.100000000000001</c:v>
                </c:pt>
                <c:pt idx="90">
                  <c:v>19.2</c:v>
                </c:pt>
                <c:pt idx="91">
                  <c:v>19.5</c:v>
                </c:pt>
                <c:pt idx="92">
                  <c:v>19.7</c:v>
                </c:pt>
                <c:pt idx="93">
                  <c:v>19</c:v>
                </c:pt>
                <c:pt idx="94">
                  <c:v>18.3</c:v>
                </c:pt>
                <c:pt idx="95">
                  <c:v>22</c:v>
                </c:pt>
                <c:pt idx="96">
                  <c:v>21</c:v>
                </c:pt>
                <c:pt idx="97">
                  <c:v>18.899999999999999</c:v>
                </c:pt>
                <c:pt idx="98">
                  <c:v>18.399999999999999</c:v>
                </c:pt>
                <c:pt idx="99">
                  <c:v>19</c:v>
                </c:pt>
                <c:pt idx="100">
                  <c:v>19.5</c:v>
                </c:pt>
                <c:pt idx="101">
                  <c:v>20.2</c:v>
                </c:pt>
                <c:pt idx="102">
                  <c:v>19.2</c:v>
                </c:pt>
                <c:pt idx="103">
                  <c:v>22.6</c:v>
                </c:pt>
                <c:pt idx="104">
                  <c:v>24.1</c:v>
                </c:pt>
                <c:pt idx="105">
                  <c:v>20.6</c:v>
                </c:pt>
                <c:pt idx="106">
                  <c:v>20.8</c:v>
                </c:pt>
                <c:pt idx="107">
                  <c:v>21.9</c:v>
                </c:pt>
                <c:pt idx="108">
                  <c:v>23.5</c:v>
                </c:pt>
                <c:pt idx="109">
                  <c:v>25</c:v>
                </c:pt>
                <c:pt idx="110">
                  <c:v>26.5</c:v>
                </c:pt>
                <c:pt idx="111">
                  <c:v>26.3</c:v>
                </c:pt>
                <c:pt idx="112">
                  <c:v>26.7</c:v>
                </c:pt>
                <c:pt idx="113">
                  <c:v>23.8</c:v>
                </c:pt>
                <c:pt idx="114">
                  <c:v>23.8</c:v>
                </c:pt>
                <c:pt idx="115">
                  <c:v>23.6</c:v>
                </c:pt>
                <c:pt idx="116">
                  <c:v>24.5</c:v>
                </c:pt>
                <c:pt idx="117">
                  <c:v>26.5</c:v>
                </c:pt>
                <c:pt idx="118">
                  <c:v>28.1</c:v>
                </c:pt>
                <c:pt idx="119">
                  <c:v>26.3</c:v>
                </c:pt>
                <c:pt idx="120">
                  <c:v>24.6</c:v>
                </c:pt>
                <c:pt idx="121">
                  <c:v>24.4</c:v>
                </c:pt>
                <c:pt idx="122">
                  <c:v>23.7</c:v>
                </c:pt>
                <c:pt idx="123">
                  <c:v>22.7</c:v>
                </c:pt>
                <c:pt idx="124">
                  <c:v>20.2</c:v>
                </c:pt>
                <c:pt idx="125">
                  <c:v>19.100000000000001</c:v>
                </c:pt>
                <c:pt idx="126">
                  <c:v>18</c:v>
                </c:pt>
                <c:pt idx="127">
                  <c:v>16</c:v>
                </c:pt>
                <c:pt idx="128">
                  <c:v>14.9</c:v>
                </c:pt>
                <c:pt idx="129">
                  <c:v>16.100000000000001</c:v>
                </c:pt>
                <c:pt idx="130">
                  <c:v>17</c:v>
                </c:pt>
                <c:pt idx="131">
                  <c:v>17.5</c:v>
                </c:pt>
                <c:pt idx="132">
                  <c:v>18.2</c:v>
                </c:pt>
                <c:pt idx="133">
                  <c:v>18.899999999999999</c:v>
                </c:pt>
                <c:pt idx="134">
                  <c:v>20.2</c:v>
                </c:pt>
                <c:pt idx="135">
                  <c:v>20.3</c:v>
                </c:pt>
                <c:pt idx="136">
                  <c:v>20.399999999999999</c:v>
                </c:pt>
                <c:pt idx="137">
                  <c:v>20.5</c:v>
                </c:pt>
                <c:pt idx="138">
                  <c:v>19.7</c:v>
                </c:pt>
                <c:pt idx="139">
                  <c:v>20.5</c:v>
                </c:pt>
                <c:pt idx="140">
                  <c:v>21.8</c:v>
                </c:pt>
                <c:pt idx="141">
                  <c:v>22</c:v>
                </c:pt>
                <c:pt idx="142">
                  <c:v>23.4</c:v>
                </c:pt>
                <c:pt idx="143">
                  <c:v>24</c:v>
                </c:pt>
                <c:pt idx="144">
                  <c:v>23.2</c:v>
                </c:pt>
                <c:pt idx="145">
                  <c:v>22.1</c:v>
                </c:pt>
                <c:pt idx="146">
                  <c:v>20.9</c:v>
                </c:pt>
                <c:pt idx="147">
                  <c:v>19.5</c:v>
                </c:pt>
                <c:pt idx="148">
                  <c:v>18.2</c:v>
                </c:pt>
                <c:pt idx="149">
                  <c:v>16.399999999999999</c:v>
                </c:pt>
                <c:pt idx="150">
                  <c:v>15.3</c:v>
                </c:pt>
                <c:pt idx="151">
                  <c:v>15.6</c:v>
                </c:pt>
                <c:pt idx="152">
                  <c:v>14.9</c:v>
                </c:pt>
                <c:pt idx="153">
                  <c:v>15.1</c:v>
                </c:pt>
                <c:pt idx="154">
                  <c:v>15.6</c:v>
                </c:pt>
                <c:pt idx="155">
                  <c:v>16.600000000000001</c:v>
                </c:pt>
                <c:pt idx="156">
                  <c:v>19.399999999999999</c:v>
                </c:pt>
                <c:pt idx="157">
                  <c:v>21.3</c:v>
                </c:pt>
                <c:pt idx="158">
                  <c:v>22.8</c:v>
                </c:pt>
                <c:pt idx="159">
                  <c:v>24.4</c:v>
                </c:pt>
                <c:pt idx="160">
                  <c:v>23.2</c:v>
                </c:pt>
                <c:pt idx="161">
                  <c:v>24.4</c:v>
                </c:pt>
                <c:pt idx="162">
                  <c:v>26</c:v>
                </c:pt>
                <c:pt idx="163">
                  <c:v>25.4</c:v>
                </c:pt>
                <c:pt idx="164">
                  <c:v>25</c:v>
                </c:pt>
                <c:pt idx="165">
                  <c:v>24.4</c:v>
                </c:pt>
                <c:pt idx="166">
                  <c:v>23</c:v>
                </c:pt>
                <c:pt idx="167">
                  <c:v>22.9</c:v>
                </c:pt>
                <c:pt idx="168">
                  <c:v>23.5</c:v>
                </c:pt>
                <c:pt idx="169">
                  <c:v>22.6</c:v>
                </c:pt>
                <c:pt idx="170">
                  <c:v>23.1</c:v>
                </c:pt>
                <c:pt idx="171">
                  <c:v>21.7</c:v>
                </c:pt>
                <c:pt idx="172">
                  <c:v>20.100000000000001</c:v>
                </c:pt>
                <c:pt idx="173">
                  <c:v>20.7</c:v>
                </c:pt>
                <c:pt idx="174">
                  <c:v>22.1</c:v>
                </c:pt>
                <c:pt idx="175">
                  <c:v>24.4</c:v>
                </c:pt>
                <c:pt idx="176">
                  <c:v>25.3</c:v>
                </c:pt>
                <c:pt idx="177">
                  <c:v>25.7</c:v>
                </c:pt>
                <c:pt idx="178">
                  <c:v>25.3</c:v>
                </c:pt>
                <c:pt idx="179">
                  <c:v>26.1</c:v>
                </c:pt>
                <c:pt idx="180">
                  <c:v>26.4</c:v>
                </c:pt>
                <c:pt idx="181">
                  <c:v>27.4</c:v>
                </c:pt>
                <c:pt idx="182">
                  <c:v>29.1</c:v>
                </c:pt>
                <c:pt idx="183">
                  <c:v>30.8</c:v>
                </c:pt>
                <c:pt idx="184">
                  <c:v>33.6</c:v>
                </c:pt>
                <c:pt idx="185">
                  <c:v>36.5</c:v>
                </c:pt>
                <c:pt idx="186">
                  <c:v>37.9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40.1</c:v>
                </c:pt>
                <c:pt idx="190">
                  <c:v>42.4</c:v>
                </c:pt>
                <c:pt idx="191">
                  <c:v>43.8</c:v>
                </c:pt>
                <c:pt idx="192">
                  <c:v>43.7</c:v>
                </c:pt>
                <c:pt idx="193">
                  <c:v>46.9</c:v>
                </c:pt>
                <c:pt idx="194">
                  <c:v>46</c:v>
                </c:pt>
                <c:pt idx="195">
                  <c:v>43.6</c:v>
                </c:pt>
                <c:pt idx="196">
                  <c:v>43.6</c:v>
                </c:pt>
                <c:pt idx="197">
                  <c:v>45.6</c:v>
                </c:pt>
                <c:pt idx="198">
                  <c:v>46.2</c:v>
                </c:pt>
                <c:pt idx="199">
                  <c:v>47.7</c:v>
                </c:pt>
                <c:pt idx="200">
                  <c:v>49.4</c:v>
                </c:pt>
                <c:pt idx="201">
                  <c:v>48.9</c:v>
                </c:pt>
                <c:pt idx="202">
                  <c:v>48.9</c:v>
                </c:pt>
                <c:pt idx="203">
                  <c:v>46.3</c:v>
                </c:pt>
                <c:pt idx="204">
                  <c:v>45.3</c:v>
                </c:pt>
                <c:pt idx="205">
                  <c:v>44.1</c:v>
                </c:pt>
                <c:pt idx="206">
                  <c:v>43.2</c:v>
                </c:pt>
                <c:pt idx="207">
                  <c:v>40.299999999999997</c:v>
                </c:pt>
                <c:pt idx="208">
                  <c:v>38.799999999999997</c:v>
                </c:pt>
                <c:pt idx="209">
                  <c:v>37.200000000000003</c:v>
                </c:pt>
                <c:pt idx="210">
                  <c:v>35.299999999999997</c:v>
                </c:pt>
                <c:pt idx="211">
                  <c:v>37.299999999999997</c:v>
                </c:pt>
                <c:pt idx="212">
                  <c:v>35.299999999999997</c:v>
                </c:pt>
                <c:pt idx="213">
                  <c:v>34</c:v>
                </c:pt>
                <c:pt idx="214">
                  <c:v>34.5</c:v>
                </c:pt>
                <c:pt idx="215">
                  <c:v>37</c:v>
                </c:pt>
                <c:pt idx="216">
                  <c:v>38.200000000000003</c:v>
                </c:pt>
                <c:pt idx="217">
                  <c:v>40.6</c:v>
                </c:pt>
                <c:pt idx="218">
                  <c:v>44.2</c:v>
                </c:pt>
                <c:pt idx="219">
                  <c:v>43</c:v>
                </c:pt>
                <c:pt idx="220">
                  <c:v>41.5</c:v>
                </c:pt>
                <c:pt idx="221">
                  <c:v>40.1</c:v>
                </c:pt>
                <c:pt idx="222">
                  <c:v>43.1</c:v>
                </c:pt>
                <c:pt idx="223">
                  <c:v>43.4</c:v>
                </c:pt>
                <c:pt idx="224">
                  <c:v>41.3</c:v>
                </c:pt>
                <c:pt idx="225">
                  <c:v>40.700000000000003</c:v>
                </c:pt>
                <c:pt idx="226">
                  <c:v>40.700000000000003</c:v>
                </c:pt>
                <c:pt idx="227">
                  <c:v>36.799999999999997</c:v>
                </c:pt>
                <c:pt idx="228">
                  <c:v>35.4</c:v>
                </c:pt>
                <c:pt idx="229">
                  <c:v>37.200000000000003</c:v>
                </c:pt>
                <c:pt idx="230">
                  <c:v>36.5</c:v>
                </c:pt>
                <c:pt idx="231">
                  <c:v>33.799999999999997</c:v>
                </c:pt>
                <c:pt idx="232">
                  <c:v>31.1</c:v>
                </c:pt>
                <c:pt idx="233">
                  <c:v>30.2</c:v>
                </c:pt>
                <c:pt idx="234">
                  <c:v>32.299999999999997</c:v>
                </c:pt>
                <c:pt idx="235">
                  <c:v>30.7</c:v>
                </c:pt>
                <c:pt idx="236">
                  <c:v>28.3</c:v>
                </c:pt>
                <c:pt idx="237">
                  <c:v>31</c:v>
                </c:pt>
                <c:pt idx="238">
                  <c:v>30.5</c:v>
                </c:pt>
                <c:pt idx="239">
                  <c:v>29.9</c:v>
                </c:pt>
                <c:pt idx="240">
                  <c:v>31.2</c:v>
                </c:pt>
                <c:pt idx="241">
                  <c:v>34.1</c:v>
                </c:pt>
                <c:pt idx="242">
                  <c:v>38.299999999999997</c:v>
                </c:pt>
                <c:pt idx="243">
                  <c:v>39</c:v>
                </c:pt>
                <c:pt idx="244">
                  <c:v>37.9</c:v>
                </c:pt>
                <c:pt idx="245">
                  <c:v>37.6</c:v>
                </c:pt>
                <c:pt idx="246">
                  <c:v>37</c:v>
                </c:pt>
                <c:pt idx="247">
                  <c:v>37.1</c:v>
                </c:pt>
                <c:pt idx="248">
                  <c:v>39.6</c:v>
                </c:pt>
                <c:pt idx="249">
                  <c:v>45.2</c:v>
                </c:pt>
              </c:numCache>
            </c:numRef>
          </c:val>
        </c:ser>
        <c:marker val="1"/>
        <c:axId val="169905152"/>
        <c:axId val="169915136"/>
      </c:lineChart>
      <c:dateAx>
        <c:axId val="169905152"/>
        <c:scaling>
          <c:orientation val="minMax"/>
        </c:scaling>
        <c:axPos val="b"/>
        <c:numFmt formatCode="yyyy/mm/dd" sourceLinked="1"/>
        <c:tickLblPos val="nextTo"/>
        <c:crossAx val="169915136"/>
        <c:crosses val="autoZero"/>
        <c:auto val="1"/>
        <c:lblOffset val="100"/>
      </c:dateAx>
      <c:valAx>
        <c:axId val="169915136"/>
        <c:scaling>
          <c:orientation val="minMax"/>
        </c:scaling>
        <c:axPos val="l"/>
        <c:majorGridlines/>
        <c:numFmt formatCode="General" sourceLinked="1"/>
        <c:tickLblPos val="nextTo"/>
        <c:crossAx val="1699051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000"/>
          </a:pPr>
          <a:endParaRPr lang="ko-KR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tx>
            <c:strRef>
              <c:f>'미세먼지현황(2017년12월31일기준)'!$B$1</c:f>
              <c:strCache>
                <c:ptCount val="1"/>
                <c:pt idx="0">
                  <c:v> 미세먼지농도 (㎍/㎥)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'미세먼지현황(2017년12월31일기준)'!$B$2:$B$251</c:f>
              <c:numCache>
                <c:formatCode>General</c:formatCode>
                <c:ptCount val="250"/>
                <c:pt idx="0">
                  <c:v>19</c:v>
                </c:pt>
                <c:pt idx="1">
                  <c:v>20</c:v>
                </c:pt>
                <c:pt idx="2">
                  <c:v>29</c:v>
                </c:pt>
                <c:pt idx="3">
                  <c:v>40</c:v>
                </c:pt>
                <c:pt idx="4">
                  <c:v>20</c:v>
                </c:pt>
                <c:pt idx="5">
                  <c:v>20</c:v>
                </c:pt>
                <c:pt idx="6">
                  <c:v>25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10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41</c:v>
                </c:pt>
                <c:pt idx="16">
                  <c:v>42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  <c:pt idx="21">
                  <c:v>43</c:v>
                </c:pt>
                <c:pt idx="22">
                  <c:v>43</c:v>
                </c:pt>
                <c:pt idx="23">
                  <c:v>41</c:v>
                </c:pt>
                <c:pt idx="24">
                  <c:v>20</c:v>
                </c:pt>
                <c:pt idx="25">
                  <c:v>30</c:v>
                </c:pt>
                <c:pt idx="26">
                  <c:v>35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29</c:v>
                </c:pt>
                <c:pt idx="31">
                  <c:v>30</c:v>
                </c:pt>
                <c:pt idx="32">
                  <c:v>40</c:v>
                </c:pt>
                <c:pt idx="33">
                  <c:v>41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30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24</c:v>
                </c:pt>
                <c:pt idx="47">
                  <c:v>40</c:v>
                </c:pt>
                <c:pt idx="48">
                  <c:v>40</c:v>
                </c:pt>
                <c:pt idx="49">
                  <c:v>30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36</c:v>
                </c:pt>
                <c:pt idx="54">
                  <c:v>20</c:v>
                </c:pt>
                <c:pt idx="55">
                  <c:v>31</c:v>
                </c:pt>
                <c:pt idx="56">
                  <c:v>33</c:v>
                </c:pt>
                <c:pt idx="57">
                  <c:v>35</c:v>
                </c:pt>
                <c:pt idx="58">
                  <c:v>36</c:v>
                </c:pt>
                <c:pt idx="59">
                  <c:v>33</c:v>
                </c:pt>
                <c:pt idx="60">
                  <c:v>19</c:v>
                </c:pt>
                <c:pt idx="61">
                  <c:v>40</c:v>
                </c:pt>
                <c:pt idx="62">
                  <c:v>9</c:v>
                </c:pt>
                <c:pt idx="63">
                  <c:v>8</c:v>
                </c:pt>
                <c:pt idx="64">
                  <c:v>14</c:v>
                </c:pt>
                <c:pt idx="65">
                  <c:v>20</c:v>
                </c:pt>
                <c:pt idx="66">
                  <c:v>25</c:v>
                </c:pt>
                <c:pt idx="67">
                  <c:v>25</c:v>
                </c:pt>
                <c:pt idx="68">
                  <c:v>40</c:v>
                </c:pt>
                <c:pt idx="69">
                  <c:v>41</c:v>
                </c:pt>
                <c:pt idx="70">
                  <c:v>29</c:v>
                </c:pt>
                <c:pt idx="71">
                  <c:v>20</c:v>
                </c:pt>
                <c:pt idx="72">
                  <c:v>34</c:v>
                </c:pt>
                <c:pt idx="73">
                  <c:v>35</c:v>
                </c:pt>
                <c:pt idx="74">
                  <c:v>39</c:v>
                </c:pt>
                <c:pt idx="75">
                  <c:v>38</c:v>
                </c:pt>
                <c:pt idx="76">
                  <c:v>15</c:v>
                </c:pt>
                <c:pt idx="77">
                  <c:v>18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20</c:v>
                </c:pt>
                <c:pt idx="82">
                  <c:v>21</c:v>
                </c:pt>
                <c:pt idx="83">
                  <c:v>22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15</c:v>
                </c:pt>
                <c:pt idx="88">
                  <c:v>7</c:v>
                </c:pt>
                <c:pt idx="89">
                  <c:v>9</c:v>
                </c:pt>
                <c:pt idx="90">
                  <c:v>10</c:v>
                </c:pt>
                <c:pt idx="91">
                  <c:v>22</c:v>
                </c:pt>
                <c:pt idx="92">
                  <c:v>14</c:v>
                </c:pt>
                <c:pt idx="93">
                  <c:v>15</c:v>
                </c:pt>
                <c:pt idx="94">
                  <c:v>67</c:v>
                </c:pt>
                <c:pt idx="95">
                  <c:v>20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14</c:v>
                </c:pt>
                <c:pt idx="100">
                  <c:v>17</c:v>
                </c:pt>
                <c:pt idx="101">
                  <c:v>12</c:v>
                </c:pt>
                <c:pt idx="102">
                  <c:v>48</c:v>
                </c:pt>
                <c:pt idx="103">
                  <c:v>30</c:v>
                </c:pt>
                <c:pt idx="104">
                  <c:v>32</c:v>
                </c:pt>
                <c:pt idx="105">
                  <c:v>22</c:v>
                </c:pt>
                <c:pt idx="106">
                  <c:v>21</c:v>
                </c:pt>
                <c:pt idx="107">
                  <c:v>26</c:v>
                </c:pt>
                <c:pt idx="108">
                  <c:v>28</c:v>
                </c:pt>
                <c:pt idx="109">
                  <c:v>29</c:v>
                </c:pt>
                <c:pt idx="110">
                  <c:v>15</c:v>
                </c:pt>
                <c:pt idx="111">
                  <c:v>16</c:v>
                </c:pt>
                <c:pt idx="112">
                  <c:v>19</c:v>
                </c:pt>
                <c:pt idx="113">
                  <c:v>30</c:v>
                </c:pt>
                <c:pt idx="114">
                  <c:v>30</c:v>
                </c:pt>
                <c:pt idx="115">
                  <c:v>31</c:v>
                </c:pt>
                <c:pt idx="116">
                  <c:v>41</c:v>
                </c:pt>
                <c:pt idx="117">
                  <c:v>42</c:v>
                </c:pt>
                <c:pt idx="118">
                  <c:v>10</c:v>
                </c:pt>
                <c:pt idx="119">
                  <c:v>12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5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31</c:v>
                </c:pt>
                <c:pt idx="128">
                  <c:v>22</c:v>
                </c:pt>
                <c:pt idx="129">
                  <c:v>21</c:v>
                </c:pt>
                <c:pt idx="130">
                  <c:v>18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20</c:v>
                </c:pt>
                <c:pt idx="135">
                  <c:v>21</c:v>
                </c:pt>
                <c:pt idx="136">
                  <c:v>22</c:v>
                </c:pt>
                <c:pt idx="137">
                  <c:v>23</c:v>
                </c:pt>
                <c:pt idx="138">
                  <c:v>30</c:v>
                </c:pt>
                <c:pt idx="139">
                  <c:v>34</c:v>
                </c:pt>
                <c:pt idx="140">
                  <c:v>20</c:v>
                </c:pt>
                <c:pt idx="141">
                  <c:v>30</c:v>
                </c:pt>
                <c:pt idx="142">
                  <c:v>22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10</c:v>
                </c:pt>
                <c:pt idx="148">
                  <c:v>12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15</c:v>
                </c:pt>
                <c:pt idx="154">
                  <c:v>19</c:v>
                </c:pt>
                <c:pt idx="155">
                  <c:v>37</c:v>
                </c:pt>
                <c:pt idx="156">
                  <c:v>27</c:v>
                </c:pt>
                <c:pt idx="157">
                  <c:v>25</c:v>
                </c:pt>
                <c:pt idx="158">
                  <c:v>28</c:v>
                </c:pt>
                <c:pt idx="159">
                  <c:v>11</c:v>
                </c:pt>
                <c:pt idx="160">
                  <c:v>35</c:v>
                </c:pt>
                <c:pt idx="161">
                  <c:v>39</c:v>
                </c:pt>
                <c:pt idx="162">
                  <c:v>18</c:v>
                </c:pt>
                <c:pt idx="163">
                  <c:v>11</c:v>
                </c:pt>
                <c:pt idx="164">
                  <c:v>13</c:v>
                </c:pt>
                <c:pt idx="165">
                  <c:v>23</c:v>
                </c:pt>
                <c:pt idx="166">
                  <c:v>26</c:v>
                </c:pt>
                <c:pt idx="167">
                  <c:v>31</c:v>
                </c:pt>
                <c:pt idx="168">
                  <c:v>19</c:v>
                </c:pt>
                <c:pt idx="169">
                  <c:v>16</c:v>
                </c:pt>
                <c:pt idx="170">
                  <c:v>21</c:v>
                </c:pt>
                <c:pt idx="171">
                  <c:v>23</c:v>
                </c:pt>
                <c:pt idx="172">
                  <c:v>24</c:v>
                </c:pt>
                <c:pt idx="173">
                  <c:v>25</c:v>
                </c:pt>
                <c:pt idx="174">
                  <c:v>36</c:v>
                </c:pt>
                <c:pt idx="175">
                  <c:v>32</c:v>
                </c:pt>
                <c:pt idx="176">
                  <c:v>30</c:v>
                </c:pt>
                <c:pt idx="177">
                  <c:v>27</c:v>
                </c:pt>
                <c:pt idx="178">
                  <c:v>27</c:v>
                </c:pt>
                <c:pt idx="179">
                  <c:v>19</c:v>
                </c:pt>
                <c:pt idx="180">
                  <c:v>31</c:v>
                </c:pt>
                <c:pt idx="181">
                  <c:v>40</c:v>
                </c:pt>
                <c:pt idx="182">
                  <c:v>41</c:v>
                </c:pt>
                <c:pt idx="183">
                  <c:v>53</c:v>
                </c:pt>
                <c:pt idx="184">
                  <c:v>65</c:v>
                </c:pt>
                <c:pt idx="185">
                  <c:v>46</c:v>
                </c:pt>
                <c:pt idx="186">
                  <c:v>42</c:v>
                </c:pt>
                <c:pt idx="187">
                  <c:v>28</c:v>
                </c:pt>
                <c:pt idx="188">
                  <c:v>36</c:v>
                </c:pt>
                <c:pt idx="189">
                  <c:v>42</c:v>
                </c:pt>
                <c:pt idx="190">
                  <c:v>45</c:v>
                </c:pt>
                <c:pt idx="191">
                  <c:v>39</c:v>
                </c:pt>
                <c:pt idx="192">
                  <c:v>73</c:v>
                </c:pt>
                <c:pt idx="193">
                  <c:v>44</c:v>
                </c:pt>
                <c:pt idx="194">
                  <c:v>41</c:v>
                </c:pt>
                <c:pt idx="195">
                  <c:v>46</c:v>
                </c:pt>
                <c:pt idx="196">
                  <c:v>62</c:v>
                </c:pt>
                <c:pt idx="197">
                  <c:v>34</c:v>
                </c:pt>
                <c:pt idx="198">
                  <c:v>51</c:v>
                </c:pt>
                <c:pt idx="199">
                  <c:v>59</c:v>
                </c:pt>
                <c:pt idx="200">
                  <c:v>40</c:v>
                </c:pt>
                <c:pt idx="201">
                  <c:v>39</c:v>
                </c:pt>
                <c:pt idx="202">
                  <c:v>47</c:v>
                </c:pt>
                <c:pt idx="203">
                  <c:v>34</c:v>
                </c:pt>
                <c:pt idx="204">
                  <c:v>29</c:v>
                </c:pt>
                <c:pt idx="205">
                  <c:v>37</c:v>
                </c:pt>
                <c:pt idx="206">
                  <c:v>33</c:v>
                </c:pt>
                <c:pt idx="207">
                  <c:v>19</c:v>
                </c:pt>
                <c:pt idx="208">
                  <c:v>35</c:v>
                </c:pt>
                <c:pt idx="209">
                  <c:v>40</c:v>
                </c:pt>
                <c:pt idx="210">
                  <c:v>60</c:v>
                </c:pt>
                <c:pt idx="211">
                  <c:v>19</c:v>
                </c:pt>
                <c:pt idx="212">
                  <c:v>34</c:v>
                </c:pt>
                <c:pt idx="213">
                  <c:v>39</c:v>
                </c:pt>
                <c:pt idx="214">
                  <c:v>54</c:v>
                </c:pt>
                <c:pt idx="215">
                  <c:v>49</c:v>
                </c:pt>
                <c:pt idx="216">
                  <c:v>57</c:v>
                </c:pt>
                <c:pt idx="217">
                  <c:v>55</c:v>
                </c:pt>
                <c:pt idx="218">
                  <c:v>23</c:v>
                </c:pt>
                <c:pt idx="219">
                  <c:v>25</c:v>
                </c:pt>
                <c:pt idx="220">
                  <c:v>46</c:v>
                </c:pt>
                <c:pt idx="221">
                  <c:v>49</c:v>
                </c:pt>
                <c:pt idx="222">
                  <c:v>37</c:v>
                </c:pt>
                <c:pt idx="223">
                  <c:v>18</c:v>
                </c:pt>
                <c:pt idx="224">
                  <c:v>48</c:v>
                </c:pt>
                <c:pt idx="225">
                  <c:v>49</c:v>
                </c:pt>
                <c:pt idx="226">
                  <c:v>18</c:v>
                </c:pt>
                <c:pt idx="227">
                  <c:v>41</c:v>
                </c:pt>
                <c:pt idx="228">
                  <c:v>41</c:v>
                </c:pt>
                <c:pt idx="229">
                  <c:v>18</c:v>
                </c:pt>
                <c:pt idx="230">
                  <c:v>19</c:v>
                </c:pt>
                <c:pt idx="231">
                  <c:v>22</c:v>
                </c:pt>
                <c:pt idx="232">
                  <c:v>28</c:v>
                </c:pt>
                <c:pt idx="233">
                  <c:v>39</c:v>
                </c:pt>
                <c:pt idx="234">
                  <c:v>32</c:v>
                </c:pt>
                <c:pt idx="235">
                  <c:v>25</c:v>
                </c:pt>
                <c:pt idx="236">
                  <c:v>45</c:v>
                </c:pt>
                <c:pt idx="237">
                  <c:v>36</c:v>
                </c:pt>
                <c:pt idx="238">
                  <c:v>35</c:v>
                </c:pt>
                <c:pt idx="239">
                  <c:v>31</c:v>
                </c:pt>
                <c:pt idx="240">
                  <c:v>48</c:v>
                </c:pt>
                <c:pt idx="241">
                  <c:v>64</c:v>
                </c:pt>
                <c:pt idx="242">
                  <c:v>35</c:v>
                </c:pt>
                <c:pt idx="243">
                  <c:v>28</c:v>
                </c:pt>
                <c:pt idx="244">
                  <c:v>29</c:v>
                </c:pt>
                <c:pt idx="245">
                  <c:v>19</c:v>
                </c:pt>
                <c:pt idx="246">
                  <c:v>46</c:v>
                </c:pt>
                <c:pt idx="247">
                  <c:v>61</c:v>
                </c:pt>
                <c:pt idx="248">
                  <c:v>91</c:v>
                </c:pt>
                <c:pt idx="249">
                  <c:v>73</c:v>
                </c:pt>
              </c:numCache>
            </c:numRef>
          </c:val>
        </c:ser>
        <c:ser>
          <c:idx val="1"/>
          <c:order val="1"/>
          <c:tx>
            <c:strRef>
              <c:f>'미세먼지현황(2017년12월31일기준)'!$G$1</c:f>
              <c:strCache>
                <c:ptCount val="1"/>
                <c:pt idx="0">
                  <c:v>a=0.3</c:v>
                </c:pt>
              </c:strCache>
            </c:strRef>
          </c:tx>
          <c:spPr>
            <a:ln>
              <a:solidFill>
                <a:schemeClr val="accent5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'미세먼지현황(2017년12월31일기준)'!$G$2:$G$251</c:f>
              <c:numCache>
                <c:formatCode>0.0_ </c:formatCode>
                <c:ptCount val="250"/>
                <c:pt idx="1">
                  <c:v>19</c:v>
                </c:pt>
                <c:pt idx="2">
                  <c:v>19.299999999999997</c:v>
                </c:pt>
                <c:pt idx="3">
                  <c:v>22.209999999999997</c:v>
                </c:pt>
                <c:pt idx="4">
                  <c:v>27.546999999999997</c:v>
                </c:pt>
                <c:pt idx="5">
                  <c:v>25.282899999999998</c:v>
                </c:pt>
                <c:pt idx="6">
                  <c:v>23.698029999999996</c:v>
                </c:pt>
                <c:pt idx="7">
                  <c:v>24.088620999999996</c:v>
                </c:pt>
                <c:pt idx="8">
                  <c:v>28.862034699999995</c:v>
                </c:pt>
                <c:pt idx="9">
                  <c:v>32.203424289999994</c:v>
                </c:pt>
                <c:pt idx="10">
                  <c:v>37.542397002999991</c:v>
                </c:pt>
                <c:pt idx="11">
                  <c:v>29.279677902099991</c:v>
                </c:pt>
                <c:pt idx="12">
                  <c:v>27.095774531469992</c:v>
                </c:pt>
                <c:pt idx="13">
                  <c:v>26.467042172028993</c:v>
                </c:pt>
                <c:pt idx="14">
                  <c:v>26.62692952042029</c:v>
                </c:pt>
                <c:pt idx="15">
                  <c:v>27.638850664294203</c:v>
                </c:pt>
                <c:pt idx="16">
                  <c:v>31.647195465005943</c:v>
                </c:pt>
                <c:pt idx="17">
                  <c:v>34.753036825504161</c:v>
                </c:pt>
                <c:pt idx="18">
                  <c:v>30.027125777852909</c:v>
                </c:pt>
                <c:pt idx="19">
                  <c:v>26.418988044497034</c:v>
                </c:pt>
                <c:pt idx="20">
                  <c:v>24.493291631147923</c:v>
                </c:pt>
                <c:pt idx="21">
                  <c:v>23.745304141803544</c:v>
                </c:pt>
                <c:pt idx="22">
                  <c:v>29.521712899262482</c:v>
                </c:pt>
                <c:pt idx="23">
                  <c:v>33.565199029483736</c:v>
                </c:pt>
                <c:pt idx="24">
                  <c:v>35.795639320638614</c:v>
                </c:pt>
                <c:pt idx="25">
                  <c:v>31.056947524447029</c:v>
                </c:pt>
                <c:pt idx="26">
                  <c:v>30.73986326711292</c:v>
                </c:pt>
                <c:pt idx="27">
                  <c:v>32.017904286979046</c:v>
                </c:pt>
                <c:pt idx="28">
                  <c:v>33.512533000885334</c:v>
                </c:pt>
                <c:pt idx="29">
                  <c:v>34.858773100619736</c:v>
                </c:pt>
                <c:pt idx="30">
                  <c:v>36.101141170433813</c:v>
                </c:pt>
                <c:pt idx="31">
                  <c:v>33.970798819303667</c:v>
                </c:pt>
                <c:pt idx="32">
                  <c:v>32.779559173512567</c:v>
                </c:pt>
                <c:pt idx="33">
                  <c:v>34.945691421458797</c:v>
                </c:pt>
                <c:pt idx="34">
                  <c:v>36.761983995021154</c:v>
                </c:pt>
                <c:pt idx="35">
                  <c:v>31.733388796514806</c:v>
                </c:pt>
                <c:pt idx="36">
                  <c:v>28.513372157560365</c:v>
                </c:pt>
                <c:pt idx="37">
                  <c:v>26.559360510292251</c:v>
                </c:pt>
                <c:pt idx="38">
                  <c:v>25.491552357204572</c:v>
                </c:pt>
                <c:pt idx="39">
                  <c:v>26.844086650043199</c:v>
                </c:pt>
                <c:pt idx="40">
                  <c:v>25.990860655030236</c:v>
                </c:pt>
                <c:pt idx="41">
                  <c:v>25.693602458521163</c:v>
                </c:pt>
                <c:pt idx="42">
                  <c:v>25.485521720964812</c:v>
                </c:pt>
                <c:pt idx="43">
                  <c:v>26.839865204675366</c:v>
                </c:pt>
                <c:pt idx="44">
                  <c:v>27.787905643272754</c:v>
                </c:pt>
                <c:pt idx="45">
                  <c:v>28.451533950290926</c:v>
                </c:pt>
                <c:pt idx="46">
                  <c:v>28.916073765203649</c:v>
                </c:pt>
                <c:pt idx="47">
                  <c:v>27.441251635642551</c:v>
                </c:pt>
                <c:pt idx="48">
                  <c:v>31.208876144949784</c:v>
                </c:pt>
                <c:pt idx="49">
                  <c:v>33.846213301464843</c:v>
                </c:pt>
                <c:pt idx="50">
                  <c:v>32.692349311025389</c:v>
                </c:pt>
                <c:pt idx="51">
                  <c:v>33.384644517717774</c:v>
                </c:pt>
                <c:pt idx="52">
                  <c:v>33.869251162402442</c:v>
                </c:pt>
                <c:pt idx="53">
                  <c:v>34.208475813681709</c:v>
                </c:pt>
                <c:pt idx="54">
                  <c:v>34.745933069577191</c:v>
                </c:pt>
                <c:pt idx="55">
                  <c:v>30.322153148704032</c:v>
                </c:pt>
                <c:pt idx="56">
                  <c:v>30.525507204092818</c:v>
                </c:pt>
                <c:pt idx="57">
                  <c:v>31.267855042864973</c:v>
                </c:pt>
                <c:pt idx="58">
                  <c:v>32.38749853000548</c:v>
                </c:pt>
                <c:pt idx="59">
                  <c:v>33.471248971003831</c:v>
                </c:pt>
                <c:pt idx="60">
                  <c:v>33.329874279702679</c:v>
                </c:pt>
                <c:pt idx="61">
                  <c:v>29.030911995791872</c:v>
                </c:pt>
                <c:pt idx="62">
                  <c:v>32.321638397054308</c:v>
                </c:pt>
                <c:pt idx="63">
                  <c:v>25.325146877938014</c:v>
                </c:pt>
                <c:pt idx="64">
                  <c:v>20.127602814556607</c:v>
                </c:pt>
                <c:pt idx="65">
                  <c:v>18.289321970189622</c:v>
                </c:pt>
                <c:pt idx="66">
                  <c:v>18.802525379132735</c:v>
                </c:pt>
                <c:pt idx="67">
                  <c:v>20.661767765392916</c:v>
                </c:pt>
                <c:pt idx="68">
                  <c:v>21.963237435775042</c:v>
                </c:pt>
                <c:pt idx="69">
                  <c:v>27.374266205042531</c:v>
                </c:pt>
                <c:pt idx="70">
                  <c:v>31.461986343529766</c:v>
                </c:pt>
                <c:pt idx="71">
                  <c:v>30.723390440470833</c:v>
                </c:pt>
                <c:pt idx="72">
                  <c:v>27.506373308329582</c:v>
                </c:pt>
                <c:pt idx="73">
                  <c:v>29.454461315830706</c:v>
                </c:pt>
                <c:pt idx="74">
                  <c:v>31.118122921081493</c:v>
                </c:pt>
                <c:pt idx="75">
                  <c:v>33.482686044757045</c:v>
                </c:pt>
                <c:pt idx="76">
                  <c:v>34.837880231329933</c:v>
                </c:pt>
                <c:pt idx="77">
                  <c:v>28.886516161930953</c:v>
                </c:pt>
                <c:pt idx="78">
                  <c:v>25.620561313351665</c:v>
                </c:pt>
                <c:pt idx="79">
                  <c:v>20.634392919346162</c:v>
                </c:pt>
                <c:pt idx="80">
                  <c:v>16.844075043542311</c:v>
                </c:pt>
                <c:pt idx="81">
                  <c:v>13.890852530479616</c:v>
                </c:pt>
                <c:pt idx="82">
                  <c:v>15.72359677133573</c:v>
                </c:pt>
                <c:pt idx="83">
                  <c:v>17.306517739935011</c:v>
                </c:pt>
                <c:pt idx="84">
                  <c:v>18.714562417954504</c:v>
                </c:pt>
                <c:pt idx="85">
                  <c:v>22.100193692568151</c:v>
                </c:pt>
                <c:pt idx="86">
                  <c:v>24.470135584797703</c:v>
                </c:pt>
                <c:pt idx="87">
                  <c:v>26.42909490935839</c:v>
                </c:pt>
                <c:pt idx="88">
                  <c:v>23.000366436550873</c:v>
                </c:pt>
                <c:pt idx="89">
                  <c:v>18.20025650558561</c:v>
                </c:pt>
                <c:pt idx="90">
                  <c:v>15.440179553909926</c:v>
                </c:pt>
                <c:pt idx="91">
                  <c:v>13.808125687736949</c:v>
                </c:pt>
                <c:pt idx="92">
                  <c:v>16.265687981415866</c:v>
                </c:pt>
                <c:pt idx="93">
                  <c:v>15.585981586991107</c:v>
                </c:pt>
                <c:pt idx="94">
                  <c:v>15.410187110893775</c:v>
                </c:pt>
                <c:pt idx="95">
                  <c:v>30.887130977625638</c:v>
                </c:pt>
                <c:pt idx="96">
                  <c:v>27.620991684337945</c:v>
                </c:pt>
                <c:pt idx="97">
                  <c:v>22.334694179036561</c:v>
                </c:pt>
                <c:pt idx="98">
                  <c:v>18.634285925325592</c:v>
                </c:pt>
                <c:pt idx="99">
                  <c:v>16.944000147727913</c:v>
                </c:pt>
                <c:pt idx="100">
                  <c:v>16.060800103409537</c:v>
                </c:pt>
                <c:pt idx="101">
                  <c:v>16.342560072386675</c:v>
                </c:pt>
                <c:pt idx="102">
                  <c:v>15.039792050670671</c:v>
                </c:pt>
                <c:pt idx="103">
                  <c:v>24.92785443546947</c:v>
                </c:pt>
                <c:pt idx="104">
                  <c:v>26.449498104828628</c:v>
                </c:pt>
                <c:pt idx="105">
                  <c:v>28.114648673380039</c:v>
                </c:pt>
                <c:pt idx="106">
                  <c:v>26.280254071366024</c:v>
                </c:pt>
                <c:pt idx="107">
                  <c:v>24.696177849956214</c:v>
                </c:pt>
                <c:pt idx="108">
                  <c:v>25.087324494969348</c:v>
                </c:pt>
                <c:pt idx="109">
                  <c:v>25.961127146478546</c:v>
                </c:pt>
                <c:pt idx="110">
                  <c:v>26.872789002534979</c:v>
                </c:pt>
                <c:pt idx="111">
                  <c:v>23.310952301774485</c:v>
                </c:pt>
                <c:pt idx="112">
                  <c:v>21.117666611242139</c:v>
                </c:pt>
                <c:pt idx="113">
                  <c:v>20.482366627869496</c:v>
                </c:pt>
                <c:pt idx="114">
                  <c:v>23.337656639508644</c:v>
                </c:pt>
                <c:pt idx="115">
                  <c:v>25.33635964765605</c:v>
                </c:pt>
                <c:pt idx="116">
                  <c:v>27.035451753359233</c:v>
                </c:pt>
                <c:pt idx="117">
                  <c:v>31.224816227351461</c:v>
                </c:pt>
                <c:pt idx="118">
                  <c:v>34.457371359146023</c:v>
                </c:pt>
                <c:pt idx="119">
                  <c:v>27.120159951402215</c:v>
                </c:pt>
                <c:pt idx="120">
                  <c:v>22.584111965981549</c:v>
                </c:pt>
                <c:pt idx="121">
                  <c:v>19.708878376187084</c:v>
                </c:pt>
                <c:pt idx="122">
                  <c:v>16.496214863330959</c:v>
                </c:pt>
                <c:pt idx="123">
                  <c:v>14.247350404331669</c:v>
                </c:pt>
                <c:pt idx="124">
                  <c:v>11.473145283032167</c:v>
                </c:pt>
                <c:pt idx="125">
                  <c:v>13.731201698122518</c:v>
                </c:pt>
                <c:pt idx="126">
                  <c:v>15.611841188685762</c:v>
                </c:pt>
                <c:pt idx="127">
                  <c:v>17.228288832080032</c:v>
                </c:pt>
                <c:pt idx="128">
                  <c:v>21.359802182456022</c:v>
                </c:pt>
                <c:pt idx="129">
                  <c:v>21.551861527719215</c:v>
                </c:pt>
                <c:pt idx="130">
                  <c:v>21.38630306940345</c:v>
                </c:pt>
                <c:pt idx="131">
                  <c:v>20.370412148582414</c:v>
                </c:pt>
                <c:pt idx="132">
                  <c:v>19.059288504007689</c:v>
                </c:pt>
                <c:pt idx="133">
                  <c:v>18.141501952805381</c:v>
                </c:pt>
                <c:pt idx="134">
                  <c:v>18.099051366963767</c:v>
                </c:pt>
                <c:pt idx="135">
                  <c:v>18.669335956874637</c:v>
                </c:pt>
                <c:pt idx="136">
                  <c:v>19.368535169812244</c:v>
                </c:pt>
                <c:pt idx="137">
                  <c:v>20.157974618868572</c:v>
                </c:pt>
                <c:pt idx="138">
                  <c:v>21.010582233207998</c:v>
                </c:pt>
                <c:pt idx="139">
                  <c:v>23.707407563245596</c:v>
                </c:pt>
                <c:pt idx="140">
                  <c:v>26.795185294271917</c:v>
                </c:pt>
                <c:pt idx="141">
                  <c:v>24.756629705990342</c:v>
                </c:pt>
                <c:pt idx="142">
                  <c:v>26.329640794193239</c:v>
                </c:pt>
                <c:pt idx="143">
                  <c:v>25.030748555935268</c:v>
                </c:pt>
                <c:pt idx="144">
                  <c:v>20.521523989154687</c:v>
                </c:pt>
                <c:pt idx="145">
                  <c:v>17.065066792408281</c:v>
                </c:pt>
                <c:pt idx="146">
                  <c:v>14.645546754685796</c:v>
                </c:pt>
                <c:pt idx="147">
                  <c:v>12.651882728280057</c:v>
                </c:pt>
                <c:pt idx="148">
                  <c:v>11.85631790979604</c:v>
                </c:pt>
                <c:pt idx="149">
                  <c:v>11.899422536857227</c:v>
                </c:pt>
                <c:pt idx="150">
                  <c:v>15.229595775800057</c:v>
                </c:pt>
                <c:pt idx="151">
                  <c:v>17.560717043060038</c:v>
                </c:pt>
                <c:pt idx="152">
                  <c:v>19.192501930142026</c:v>
                </c:pt>
                <c:pt idx="153">
                  <c:v>20.634751351099418</c:v>
                </c:pt>
                <c:pt idx="154">
                  <c:v>18.944325945769592</c:v>
                </c:pt>
                <c:pt idx="155">
                  <c:v>18.961028162038712</c:v>
                </c:pt>
                <c:pt idx="156">
                  <c:v>24.372719713427095</c:v>
                </c:pt>
                <c:pt idx="157">
                  <c:v>25.160903799398966</c:v>
                </c:pt>
                <c:pt idx="158">
                  <c:v>25.112632659579276</c:v>
                </c:pt>
                <c:pt idx="159">
                  <c:v>25.978842861705495</c:v>
                </c:pt>
                <c:pt idx="160">
                  <c:v>21.485190003193846</c:v>
                </c:pt>
                <c:pt idx="161">
                  <c:v>25.539633002235689</c:v>
                </c:pt>
                <c:pt idx="162">
                  <c:v>29.57774310156498</c:v>
                </c:pt>
                <c:pt idx="163">
                  <c:v>26.104420171095484</c:v>
                </c:pt>
                <c:pt idx="164">
                  <c:v>21.573094119766839</c:v>
                </c:pt>
                <c:pt idx="165">
                  <c:v>19.001165883836787</c:v>
                </c:pt>
                <c:pt idx="166">
                  <c:v>20.200816118685751</c:v>
                </c:pt>
                <c:pt idx="167">
                  <c:v>21.940571283080025</c:v>
                </c:pt>
                <c:pt idx="168">
                  <c:v>24.658399898156016</c:v>
                </c:pt>
                <c:pt idx="169">
                  <c:v>22.960879928709211</c:v>
                </c:pt>
                <c:pt idx="170">
                  <c:v>20.872615950096449</c:v>
                </c:pt>
                <c:pt idx="171">
                  <c:v>20.910831165067513</c:v>
                </c:pt>
                <c:pt idx="172">
                  <c:v>21.537581815547259</c:v>
                </c:pt>
                <c:pt idx="173">
                  <c:v>22.27630727088308</c:v>
                </c:pt>
                <c:pt idx="174">
                  <c:v>23.093415089618155</c:v>
                </c:pt>
                <c:pt idx="175">
                  <c:v>26.965390562732708</c:v>
                </c:pt>
                <c:pt idx="176">
                  <c:v>28.475773393912895</c:v>
                </c:pt>
                <c:pt idx="177">
                  <c:v>28.933041375739027</c:v>
                </c:pt>
                <c:pt idx="178">
                  <c:v>28.353128963017319</c:v>
                </c:pt>
                <c:pt idx="179">
                  <c:v>27.947190274112124</c:v>
                </c:pt>
                <c:pt idx="180">
                  <c:v>25.263033191878485</c:v>
                </c:pt>
                <c:pt idx="181">
                  <c:v>26.984123234314936</c:v>
                </c:pt>
                <c:pt idx="182">
                  <c:v>30.888886264020453</c:v>
                </c:pt>
                <c:pt idx="183">
                  <c:v>33.922220384814317</c:v>
                </c:pt>
                <c:pt idx="184">
                  <c:v>39.645554269370024</c:v>
                </c:pt>
                <c:pt idx="185">
                  <c:v>47.25188798855902</c:v>
                </c:pt>
                <c:pt idx="186">
                  <c:v>46.876321591991307</c:v>
                </c:pt>
                <c:pt idx="187">
                  <c:v>45.413425114393917</c:v>
                </c:pt>
                <c:pt idx="188">
                  <c:v>40.189397580075742</c:v>
                </c:pt>
                <c:pt idx="189">
                  <c:v>38.932578306053017</c:v>
                </c:pt>
                <c:pt idx="190">
                  <c:v>39.852804814237111</c:v>
                </c:pt>
                <c:pt idx="191">
                  <c:v>41.396963369965974</c:v>
                </c:pt>
                <c:pt idx="192">
                  <c:v>40.677874358976183</c:v>
                </c:pt>
                <c:pt idx="193">
                  <c:v>50.374512051283325</c:v>
                </c:pt>
                <c:pt idx="194">
                  <c:v>48.462158435898331</c:v>
                </c:pt>
                <c:pt idx="195">
                  <c:v>46.223510905128826</c:v>
                </c:pt>
                <c:pt idx="196">
                  <c:v>46.156457633590172</c:v>
                </c:pt>
                <c:pt idx="197">
                  <c:v>50.909520343513122</c:v>
                </c:pt>
                <c:pt idx="198">
                  <c:v>45.836664240459186</c:v>
                </c:pt>
                <c:pt idx="199">
                  <c:v>47.385664968321429</c:v>
                </c:pt>
                <c:pt idx="200">
                  <c:v>50.869965477824991</c:v>
                </c:pt>
                <c:pt idx="201">
                  <c:v>47.608975834477491</c:v>
                </c:pt>
                <c:pt idx="202">
                  <c:v>45.026283084134235</c:v>
                </c:pt>
                <c:pt idx="203">
                  <c:v>45.61839815889396</c:v>
                </c:pt>
                <c:pt idx="204">
                  <c:v>42.132878711225771</c:v>
                </c:pt>
                <c:pt idx="205">
                  <c:v>38.193015097858037</c:v>
                </c:pt>
                <c:pt idx="206">
                  <c:v>37.835110568500625</c:v>
                </c:pt>
                <c:pt idx="207">
                  <c:v>36.384577397950437</c:v>
                </c:pt>
                <c:pt idx="208">
                  <c:v>31.169204178565305</c:v>
                </c:pt>
                <c:pt idx="209">
                  <c:v>32.318442924995708</c:v>
                </c:pt>
                <c:pt idx="210">
                  <c:v>34.622910047496994</c:v>
                </c:pt>
                <c:pt idx="211">
                  <c:v>42.236037033247896</c:v>
                </c:pt>
                <c:pt idx="212">
                  <c:v>35.265225923273526</c:v>
                </c:pt>
                <c:pt idx="213">
                  <c:v>34.885658146291462</c:v>
                </c:pt>
                <c:pt idx="214">
                  <c:v>36.119960702404022</c:v>
                </c:pt>
                <c:pt idx="215">
                  <c:v>41.483972491682813</c:v>
                </c:pt>
                <c:pt idx="216">
                  <c:v>43.738780744177966</c:v>
                </c:pt>
                <c:pt idx="217">
                  <c:v>47.717146520924572</c:v>
                </c:pt>
                <c:pt idx="218">
                  <c:v>49.902002564647198</c:v>
                </c:pt>
                <c:pt idx="219">
                  <c:v>41.831401795253036</c:v>
                </c:pt>
                <c:pt idx="220">
                  <c:v>36.781981256677128</c:v>
                </c:pt>
                <c:pt idx="221">
                  <c:v>39.547386879673986</c:v>
                </c:pt>
                <c:pt idx="222">
                  <c:v>42.383170815771791</c:v>
                </c:pt>
                <c:pt idx="223">
                  <c:v>40.768219571040248</c:v>
                </c:pt>
                <c:pt idx="224">
                  <c:v>33.937753699728169</c:v>
                </c:pt>
                <c:pt idx="225">
                  <c:v>38.156427589809716</c:v>
                </c:pt>
                <c:pt idx="226">
                  <c:v>41.409499312866799</c:v>
                </c:pt>
                <c:pt idx="227">
                  <c:v>34.38664951900676</c:v>
                </c:pt>
                <c:pt idx="228">
                  <c:v>36.370654663304727</c:v>
                </c:pt>
                <c:pt idx="229">
                  <c:v>37.759458264313309</c:v>
                </c:pt>
                <c:pt idx="230">
                  <c:v>31.831620785019314</c:v>
                </c:pt>
                <c:pt idx="231">
                  <c:v>27.982134549513518</c:v>
                </c:pt>
                <c:pt idx="232">
                  <c:v>26.187494184659464</c:v>
                </c:pt>
                <c:pt idx="233">
                  <c:v>26.731245929261625</c:v>
                </c:pt>
                <c:pt idx="234">
                  <c:v>30.411872150483134</c:v>
                </c:pt>
                <c:pt idx="235">
                  <c:v>30.88831050533819</c:v>
                </c:pt>
                <c:pt idx="236">
                  <c:v>29.121817353736731</c:v>
                </c:pt>
                <c:pt idx="237">
                  <c:v>33.885272147615709</c:v>
                </c:pt>
                <c:pt idx="238">
                  <c:v>34.519690503330992</c:v>
                </c:pt>
                <c:pt idx="239">
                  <c:v>34.663783352331691</c:v>
                </c:pt>
                <c:pt idx="240">
                  <c:v>33.564648346632183</c:v>
                </c:pt>
                <c:pt idx="241">
                  <c:v>37.895253842642525</c:v>
                </c:pt>
                <c:pt idx="242">
                  <c:v>45.726677689849765</c:v>
                </c:pt>
                <c:pt idx="243">
                  <c:v>42.508674382894831</c:v>
                </c:pt>
                <c:pt idx="244">
                  <c:v>38.156072068026383</c:v>
                </c:pt>
                <c:pt idx="245">
                  <c:v>35.409250447618462</c:v>
                </c:pt>
                <c:pt idx="246">
                  <c:v>30.486475313332921</c:v>
                </c:pt>
                <c:pt idx="247">
                  <c:v>35.140532719333045</c:v>
                </c:pt>
                <c:pt idx="248">
                  <c:v>42.898372903533129</c:v>
                </c:pt>
                <c:pt idx="249">
                  <c:v>57.328861032473185</c:v>
                </c:pt>
              </c:numCache>
            </c:numRef>
          </c:val>
        </c:ser>
        <c:ser>
          <c:idx val="2"/>
          <c:order val="2"/>
          <c:tx>
            <c:strRef>
              <c:f>'미세먼지현황(2017년12월31일기준)'!$H$1</c:f>
              <c:strCache>
                <c:ptCount val="1"/>
                <c:pt idx="0">
                  <c:v>a=0.5</c:v>
                </c:pt>
              </c:strCache>
            </c:strRef>
          </c:tx>
          <c:spPr>
            <a:ln>
              <a:solidFill>
                <a:srgbClr val="6B9EDB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'미세먼지현황(2017년12월31일기준)'!$H$2:$H$251</c:f>
              <c:numCache>
                <c:formatCode>0.0_ </c:formatCode>
                <c:ptCount val="250"/>
                <c:pt idx="1">
                  <c:v>19</c:v>
                </c:pt>
                <c:pt idx="2">
                  <c:v>19.5</c:v>
                </c:pt>
                <c:pt idx="3">
                  <c:v>24.15</c:v>
                </c:pt>
                <c:pt idx="4">
                  <c:v>31.104999999999997</c:v>
                </c:pt>
                <c:pt idx="5">
                  <c:v>23.773499999999999</c:v>
                </c:pt>
                <c:pt idx="6">
                  <c:v>22.641449999999999</c:v>
                </c:pt>
                <c:pt idx="7">
                  <c:v>24.349014999999998</c:v>
                </c:pt>
                <c:pt idx="8">
                  <c:v>32.044310499999995</c:v>
                </c:pt>
                <c:pt idx="9">
                  <c:v>34.431017349999998</c:v>
                </c:pt>
                <c:pt idx="10">
                  <c:v>41.101712144999993</c:v>
                </c:pt>
                <c:pt idx="11">
                  <c:v>23.771198501499995</c:v>
                </c:pt>
                <c:pt idx="12">
                  <c:v>25.639838951049995</c:v>
                </c:pt>
                <c:pt idx="13">
                  <c:v>26.047887265734996</c:v>
                </c:pt>
                <c:pt idx="14">
                  <c:v>26.733521086014498</c:v>
                </c:pt>
                <c:pt idx="15">
                  <c:v>28.313464760210145</c:v>
                </c:pt>
                <c:pt idx="16">
                  <c:v>34.319425332147105</c:v>
                </c:pt>
                <c:pt idx="17">
                  <c:v>36.823597732502975</c:v>
                </c:pt>
                <c:pt idx="18">
                  <c:v>26.87651841275208</c:v>
                </c:pt>
                <c:pt idx="19">
                  <c:v>24.013562888926455</c:v>
                </c:pt>
                <c:pt idx="20">
                  <c:v>23.209494022248517</c:v>
                </c:pt>
                <c:pt idx="21">
                  <c:v>23.246645815573963</c:v>
                </c:pt>
                <c:pt idx="22">
                  <c:v>33.372652070901772</c:v>
                </c:pt>
                <c:pt idx="23">
                  <c:v>36.260856449631241</c:v>
                </c:pt>
                <c:pt idx="24">
                  <c:v>37.282599514741868</c:v>
                </c:pt>
                <c:pt idx="25">
                  <c:v>27.897819660319307</c:v>
                </c:pt>
                <c:pt idx="26">
                  <c:v>30.528473762223513</c:v>
                </c:pt>
                <c:pt idx="27">
                  <c:v>32.869931633556462</c:v>
                </c:pt>
                <c:pt idx="28">
                  <c:v>34.508952143489523</c:v>
                </c:pt>
                <c:pt idx="29">
                  <c:v>35.756266500442663</c:v>
                </c:pt>
                <c:pt idx="30">
                  <c:v>36.929386550309871</c:v>
                </c:pt>
                <c:pt idx="31">
                  <c:v>32.550570585216903</c:v>
                </c:pt>
                <c:pt idx="32">
                  <c:v>31.985399409651833</c:v>
                </c:pt>
                <c:pt idx="33">
                  <c:v>36.389779586756283</c:v>
                </c:pt>
                <c:pt idx="34">
                  <c:v>37.972845710729402</c:v>
                </c:pt>
                <c:pt idx="35">
                  <c:v>28.380991997510577</c:v>
                </c:pt>
                <c:pt idx="36">
                  <c:v>26.366694398257401</c:v>
                </c:pt>
                <c:pt idx="37">
                  <c:v>25.256686078780184</c:v>
                </c:pt>
                <c:pt idx="38">
                  <c:v>24.779680255146125</c:v>
                </c:pt>
                <c:pt idx="39">
                  <c:v>27.745776178602284</c:v>
                </c:pt>
                <c:pt idx="40">
                  <c:v>25.422043325021598</c:v>
                </c:pt>
                <c:pt idx="41">
                  <c:v>25.495430327515116</c:v>
                </c:pt>
                <c:pt idx="42">
                  <c:v>25.346801229260581</c:v>
                </c:pt>
                <c:pt idx="43">
                  <c:v>27.742760860482406</c:v>
                </c:pt>
                <c:pt idx="44">
                  <c:v>28.419932602337681</c:v>
                </c:pt>
                <c:pt idx="45">
                  <c:v>28.893952821636375</c:v>
                </c:pt>
                <c:pt idx="46">
                  <c:v>29.225766975145461</c:v>
                </c:pt>
                <c:pt idx="47">
                  <c:v>26.458036882601824</c:v>
                </c:pt>
                <c:pt idx="48">
                  <c:v>33.720625817821272</c:v>
                </c:pt>
                <c:pt idx="49">
                  <c:v>35.604438072474892</c:v>
                </c:pt>
                <c:pt idx="50">
                  <c:v>31.923106650732421</c:v>
                </c:pt>
                <c:pt idx="51">
                  <c:v>33.846174655512698</c:v>
                </c:pt>
                <c:pt idx="52">
                  <c:v>34.192322258858887</c:v>
                </c:pt>
                <c:pt idx="53">
                  <c:v>34.434625581201217</c:v>
                </c:pt>
                <c:pt idx="54">
                  <c:v>35.104237906840851</c:v>
                </c:pt>
                <c:pt idx="55">
                  <c:v>27.372966534788596</c:v>
                </c:pt>
                <c:pt idx="56">
                  <c:v>30.661076574352016</c:v>
                </c:pt>
                <c:pt idx="57">
                  <c:v>31.762753602046409</c:v>
                </c:pt>
                <c:pt idx="58">
                  <c:v>33.133927521432483</c:v>
                </c:pt>
                <c:pt idx="59">
                  <c:v>34.193749265002737</c:v>
                </c:pt>
                <c:pt idx="60">
                  <c:v>33.235624485501916</c:v>
                </c:pt>
                <c:pt idx="61">
                  <c:v>26.16493713985134</c:v>
                </c:pt>
                <c:pt idx="62">
                  <c:v>34.515455997895934</c:v>
                </c:pt>
                <c:pt idx="63">
                  <c:v>20.660819198527154</c:v>
                </c:pt>
                <c:pt idx="64">
                  <c:v>16.662573438969005</c:v>
                </c:pt>
                <c:pt idx="65">
                  <c:v>17.063801407278305</c:v>
                </c:pt>
                <c:pt idx="66">
                  <c:v>19.144660985094809</c:v>
                </c:pt>
                <c:pt idx="67">
                  <c:v>21.901262689566366</c:v>
                </c:pt>
                <c:pt idx="68">
                  <c:v>22.830883882696458</c:v>
                </c:pt>
                <c:pt idx="69">
                  <c:v>30.981618717887521</c:v>
                </c:pt>
                <c:pt idx="70">
                  <c:v>34.187133102521265</c:v>
                </c:pt>
                <c:pt idx="71">
                  <c:v>30.230993171764883</c:v>
                </c:pt>
                <c:pt idx="72">
                  <c:v>25.361695220235418</c:v>
                </c:pt>
                <c:pt idx="73">
                  <c:v>30.753186654164793</c:v>
                </c:pt>
                <c:pt idx="74">
                  <c:v>32.227230657915356</c:v>
                </c:pt>
                <c:pt idx="75">
                  <c:v>35.059061460540747</c:v>
                </c:pt>
                <c:pt idx="76">
                  <c:v>35.741343022378523</c:v>
                </c:pt>
                <c:pt idx="77">
                  <c:v>24.918940115664967</c:v>
                </c:pt>
                <c:pt idx="78">
                  <c:v>23.443258080965478</c:v>
                </c:pt>
                <c:pt idx="79">
                  <c:v>17.310280656675832</c:v>
                </c:pt>
                <c:pt idx="80">
                  <c:v>14.317196459673081</c:v>
                </c:pt>
                <c:pt idx="81">
                  <c:v>11.922037521771156</c:v>
                </c:pt>
                <c:pt idx="82">
                  <c:v>16.94542626523981</c:v>
                </c:pt>
                <c:pt idx="83">
                  <c:v>18.361798385667864</c:v>
                </c:pt>
                <c:pt idx="84">
                  <c:v>19.653258869967505</c:v>
                </c:pt>
                <c:pt idx="85">
                  <c:v>24.357281208977252</c:v>
                </c:pt>
                <c:pt idx="86">
                  <c:v>26.050096846284077</c:v>
                </c:pt>
                <c:pt idx="87">
                  <c:v>27.735067792398851</c:v>
                </c:pt>
                <c:pt idx="88">
                  <c:v>20.714547454679195</c:v>
                </c:pt>
                <c:pt idx="89">
                  <c:v>15.000183218275437</c:v>
                </c:pt>
                <c:pt idx="90">
                  <c:v>13.600128252792805</c:v>
                </c:pt>
                <c:pt idx="91">
                  <c:v>12.720089776954964</c:v>
                </c:pt>
                <c:pt idx="92">
                  <c:v>17.904062843868473</c:v>
                </c:pt>
                <c:pt idx="93">
                  <c:v>15.132843990707933</c:v>
                </c:pt>
                <c:pt idx="94">
                  <c:v>15.292990793495553</c:v>
                </c:pt>
                <c:pt idx="95">
                  <c:v>41.205093555446886</c:v>
                </c:pt>
                <c:pt idx="96">
                  <c:v>25.443565488812819</c:v>
                </c:pt>
                <c:pt idx="97">
                  <c:v>18.810495842168972</c:v>
                </c:pt>
                <c:pt idx="98">
                  <c:v>16.16734708951828</c:v>
                </c:pt>
                <c:pt idx="99">
                  <c:v>15.817142962662796</c:v>
                </c:pt>
                <c:pt idx="100">
                  <c:v>15.472000073863956</c:v>
                </c:pt>
                <c:pt idx="101">
                  <c:v>16.530400051704767</c:v>
                </c:pt>
                <c:pt idx="102">
                  <c:v>14.171280036193338</c:v>
                </c:pt>
                <c:pt idx="103">
                  <c:v>31.519896025335335</c:v>
                </c:pt>
                <c:pt idx="104">
                  <c:v>27.463927217734735</c:v>
                </c:pt>
                <c:pt idx="105">
                  <c:v>29.224749052414314</c:v>
                </c:pt>
                <c:pt idx="106">
                  <c:v>25.057324336690019</c:v>
                </c:pt>
                <c:pt idx="107">
                  <c:v>23.640127035683012</c:v>
                </c:pt>
                <c:pt idx="108">
                  <c:v>25.348088924978107</c:v>
                </c:pt>
                <c:pt idx="109">
                  <c:v>26.543662247484676</c:v>
                </c:pt>
                <c:pt idx="110">
                  <c:v>27.480563573239273</c:v>
                </c:pt>
                <c:pt idx="111">
                  <c:v>20.93639450126749</c:v>
                </c:pt>
                <c:pt idx="112">
                  <c:v>19.655476150887242</c:v>
                </c:pt>
                <c:pt idx="113">
                  <c:v>20.058833305621071</c:v>
                </c:pt>
                <c:pt idx="114">
                  <c:v>25.241183313934748</c:v>
                </c:pt>
                <c:pt idx="115">
                  <c:v>26.668828319754322</c:v>
                </c:pt>
                <c:pt idx="116">
                  <c:v>28.168179823828027</c:v>
                </c:pt>
                <c:pt idx="117">
                  <c:v>34.01772587667962</c:v>
                </c:pt>
                <c:pt idx="118">
                  <c:v>36.612408113675727</c:v>
                </c:pt>
                <c:pt idx="119">
                  <c:v>22.228685679573012</c:v>
                </c:pt>
                <c:pt idx="120">
                  <c:v>19.560079975701107</c:v>
                </c:pt>
                <c:pt idx="121">
                  <c:v>17.792055982990775</c:v>
                </c:pt>
                <c:pt idx="122">
                  <c:v>14.354439188093542</c:v>
                </c:pt>
                <c:pt idx="123">
                  <c:v>12.748107431665479</c:v>
                </c:pt>
                <c:pt idx="124">
                  <c:v>9.6236752021658347</c:v>
                </c:pt>
                <c:pt idx="125">
                  <c:v>15.236572641516084</c:v>
                </c:pt>
                <c:pt idx="126">
                  <c:v>16.865600849061259</c:v>
                </c:pt>
                <c:pt idx="127">
                  <c:v>18.305920594342879</c:v>
                </c:pt>
                <c:pt idx="128">
                  <c:v>24.114144416040016</c:v>
                </c:pt>
                <c:pt idx="129">
                  <c:v>21.679901091228011</c:v>
                </c:pt>
                <c:pt idx="130">
                  <c:v>21.275930763859606</c:v>
                </c:pt>
                <c:pt idx="131">
                  <c:v>19.693151534701727</c:v>
                </c:pt>
                <c:pt idx="132">
                  <c:v>18.185206074291209</c:v>
                </c:pt>
                <c:pt idx="133">
                  <c:v>17.529644252003845</c:v>
                </c:pt>
                <c:pt idx="134">
                  <c:v>18.070750976402692</c:v>
                </c:pt>
                <c:pt idx="135">
                  <c:v>19.049525683481882</c:v>
                </c:pt>
                <c:pt idx="136">
                  <c:v>19.834667978437317</c:v>
                </c:pt>
                <c:pt idx="137">
                  <c:v>20.684267584906124</c:v>
                </c:pt>
                <c:pt idx="138">
                  <c:v>21.578987309434286</c:v>
                </c:pt>
                <c:pt idx="139">
                  <c:v>25.505291116603999</c:v>
                </c:pt>
                <c:pt idx="140">
                  <c:v>28.853703781622798</c:v>
                </c:pt>
                <c:pt idx="141">
                  <c:v>23.397592647135959</c:v>
                </c:pt>
                <c:pt idx="142">
                  <c:v>27.378314852995171</c:v>
                </c:pt>
                <c:pt idx="143">
                  <c:v>24.164820397096619</c:v>
                </c:pt>
                <c:pt idx="144">
                  <c:v>17.515374277967634</c:v>
                </c:pt>
                <c:pt idx="145">
                  <c:v>14.760761994577344</c:v>
                </c:pt>
                <c:pt idx="146">
                  <c:v>13.032533396204141</c:v>
                </c:pt>
                <c:pt idx="147">
                  <c:v>11.322773377342898</c:v>
                </c:pt>
                <c:pt idx="148">
                  <c:v>11.325941364140029</c:v>
                </c:pt>
                <c:pt idx="149">
                  <c:v>11.92815895489802</c:v>
                </c:pt>
                <c:pt idx="150">
                  <c:v>17.449711268428615</c:v>
                </c:pt>
                <c:pt idx="151">
                  <c:v>19.114797887900028</c:v>
                </c:pt>
                <c:pt idx="152">
                  <c:v>20.280358521530019</c:v>
                </c:pt>
                <c:pt idx="153">
                  <c:v>21.596250965071015</c:v>
                </c:pt>
                <c:pt idx="154">
                  <c:v>17.817375675549709</c:v>
                </c:pt>
                <c:pt idx="155">
                  <c:v>18.972162972884796</c:v>
                </c:pt>
                <c:pt idx="156">
                  <c:v>27.980514081019358</c:v>
                </c:pt>
                <c:pt idx="157">
                  <c:v>25.686359856713548</c:v>
                </c:pt>
                <c:pt idx="158">
                  <c:v>25.080451899699483</c:v>
                </c:pt>
                <c:pt idx="159">
                  <c:v>26.556316329789638</c:v>
                </c:pt>
                <c:pt idx="160">
                  <c:v>18.489421430852747</c:v>
                </c:pt>
                <c:pt idx="161">
                  <c:v>28.242595001596925</c:v>
                </c:pt>
                <c:pt idx="162">
                  <c:v>32.269816501117845</c:v>
                </c:pt>
                <c:pt idx="163">
                  <c:v>23.788871550782488</c:v>
                </c:pt>
                <c:pt idx="164">
                  <c:v>18.552210085547742</c:v>
                </c:pt>
                <c:pt idx="165">
                  <c:v>17.286547059883418</c:v>
                </c:pt>
                <c:pt idx="166">
                  <c:v>21.000582941918395</c:v>
                </c:pt>
                <c:pt idx="167">
                  <c:v>23.100408059342875</c:v>
                </c:pt>
                <c:pt idx="168">
                  <c:v>26.470285641540013</c:v>
                </c:pt>
                <c:pt idx="169">
                  <c:v>21.82919994907801</c:v>
                </c:pt>
                <c:pt idx="170">
                  <c:v>19.480439964354606</c:v>
                </c:pt>
                <c:pt idx="171">
                  <c:v>20.936307975048223</c:v>
                </c:pt>
                <c:pt idx="172">
                  <c:v>21.955415582533757</c:v>
                </c:pt>
                <c:pt idx="173">
                  <c:v>22.768790907773628</c:v>
                </c:pt>
                <c:pt idx="174">
                  <c:v>23.63815363544154</c:v>
                </c:pt>
                <c:pt idx="175">
                  <c:v>29.546707544809077</c:v>
                </c:pt>
                <c:pt idx="176">
                  <c:v>29.482695281366354</c:v>
                </c:pt>
                <c:pt idx="177">
                  <c:v>29.237886696956448</c:v>
                </c:pt>
                <c:pt idx="178">
                  <c:v>27.966520687869512</c:v>
                </c:pt>
                <c:pt idx="179">
                  <c:v>27.67656448150866</c:v>
                </c:pt>
                <c:pt idx="180">
                  <c:v>23.473595137056062</c:v>
                </c:pt>
                <c:pt idx="181">
                  <c:v>28.131516595939242</c:v>
                </c:pt>
                <c:pt idx="182">
                  <c:v>33.492061617157468</c:v>
                </c:pt>
                <c:pt idx="183">
                  <c:v>35.944443132010228</c:v>
                </c:pt>
                <c:pt idx="184">
                  <c:v>43.461110192407162</c:v>
                </c:pt>
                <c:pt idx="185">
                  <c:v>52.322777134685012</c:v>
                </c:pt>
                <c:pt idx="186">
                  <c:v>46.62594399427951</c:v>
                </c:pt>
                <c:pt idx="187">
                  <c:v>44.438160795995657</c:v>
                </c:pt>
                <c:pt idx="188">
                  <c:v>36.706712557196958</c:v>
                </c:pt>
                <c:pt idx="189">
                  <c:v>38.094698790037867</c:v>
                </c:pt>
                <c:pt idx="190">
                  <c:v>40.466289153026509</c:v>
                </c:pt>
                <c:pt idx="191">
                  <c:v>42.426402407118559</c:v>
                </c:pt>
                <c:pt idx="192">
                  <c:v>40.198481684982987</c:v>
                </c:pt>
                <c:pt idx="193">
                  <c:v>56.838937179488092</c:v>
                </c:pt>
                <c:pt idx="194">
                  <c:v>47.187256025641659</c:v>
                </c:pt>
                <c:pt idx="195">
                  <c:v>44.731079217949166</c:v>
                </c:pt>
                <c:pt idx="196">
                  <c:v>46.11175545256441</c:v>
                </c:pt>
                <c:pt idx="197">
                  <c:v>54.07822881679509</c:v>
                </c:pt>
                <c:pt idx="198">
                  <c:v>42.454760171756561</c:v>
                </c:pt>
                <c:pt idx="199">
                  <c:v>48.418332120229593</c:v>
                </c:pt>
                <c:pt idx="200">
                  <c:v>53.192832484160718</c:v>
                </c:pt>
                <c:pt idx="201">
                  <c:v>45.434982738912495</c:v>
                </c:pt>
                <c:pt idx="202">
                  <c:v>43.304487917238745</c:v>
                </c:pt>
                <c:pt idx="203">
                  <c:v>46.013141542067117</c:v>
                </c:pt>
                <c:pt idx="204">
                  <c:v>39.809199079446984</c:v>
                </c:pt>
                <c:pt idx="205">
                  <c:v>35.566439355612886</c:v>
                </c:pt>
                <c:pt idx="206">
                  <c:v>37.596507548929019</c:v>
                </c:pt>
                <c:pt idx="207">
                  <c:v>35.417555284250312</c:v>
                </c:pt>
                <c:pt idx="208">
                  <c:v>27.692288698975219</c:v>
                </c:pt>
                <c:pt idx="209">
                  <c:v>33.084602089282654</c:v>
                </c:pt>
                <c:pt idx="210">
                  <c:v>36.159221462497854</c:v>
                </c:pt>
                <c:pt idx="211">
                  <c:v>47.311455023748493</c:v>
                </c:pt>
                <c:pt idx="212">
                  <c:v>30.618018516623948</c:v>
                </c:pt>
                <c:pt idx="213">
                  <c:v>34.632612961636767</c:v>
                </c:pt>
                <c:pt idx="214">
                  <c:v>36.942829073145731</c:v>
                </c:pt>
                <c:pt idx="215">
                  <c:v>45.059980351202015</c:v>
                </c:pt>
                <c:pt idx="216">
                  <c:v>45.241986245841403</c:v>
                </c:pt>
                <c:pt idx="217">
                  <c:v>50.369390372088986</c:v>
                </c:pt>
                <c:pt idx="218">
                  <c:v>51.358573260462286</c:v>
                </c:pt>
                <c:pt idx="219">
                  <c:v>36.451001282323602</c:v>
                </c:pt>
                <c:pt idx="220">
                  <c:v>33.415700897626522</c:v>
                </c:pt>
                <c:pt idx="221">
                  <c:v>41.390990628338564</c:v>
                </c:pt>
                <c:pt idx="222">
                  <c:v>44.27369343983699</c:v>
                </c:pt>
                <c:pt idx="223">
                  <c:v>39.691585407885896</c:v>
                </c:pt>
                <c:pt idx="224">
                  <c:v>29.384109785520124</c:v>
                </c:pt>
                <c:pt idx="225">
                  <c:v>40.968876849864088</c:v>
                </c:pt>
                <c:pt idx="226">
                  <c:v>43.578213794904855</c:v>
                </c:pt>
                <c:pt idx="227">
                  <c:v>29.7047496564334</c:v>
                </c:pt>
                <c:pt idx="228">
                  <c:v>37.693324759503383</c:v>
                </c:pt>
                <c:pt idx="229">
                  <c:v>38.68532733165236</c:v>
                </c:pt>
                <c:pt idx="230">
                  <c:v>27.879729132156655</c:v>
                </c:pt>
                <c:pt idx="231">
                  <c:v>25.415810392509655</c:v>
                </c:pt>
                <c:pt idx="232">
                  <c:v>24.991067274756759</c:v>
                </c:pt>
                <c:pt idx="233">
                  <c:v>27.093747092329732</c:v>
                </c:pt>
                <c:pt idx="234">
                  <c:v>32.865622964630816</c:v>
                </c:pt>
                <c:pt idx="235">
                  <c:v>31.205936075241567</c:v>
                </c:pt>
                <c:pt idx="236">
                  <c:v>27.944155252669095</c:v>
                </c:pt>
                <c:pt idx="237">
                  <c:v>37.060908676868365</c:v>
                </c:pt>
                <c:pt idx="238">
                  <c:v>34.942636073807854</c:v>
                </c:pt>
                <c:pt idx="239">
                  <c:v>34.759845251665496</c:v>
                </c:pt>
                <c:pt idx="240">
                  <c:v>32.831891676165846</c:v>
                </c:pt>
                <c:pt idx="241">
                  <c:v>40.782324173316091</c:v>
                </c:pt>
                <c:pt idx="242">
                  <c:v>50.947626921321259</c:v>
                </c:pt>
                <c:pt idx="243">
                  <c:v>40.363338844924883</c:v>
                </c:pt>
                <c:pt idx="244">
                  <c:v>35.254337191447419</c:v>
                </c:pt>
                <c:pt idx="245">
                  <c:v>33.578036034013195</c:v>
                </c:pt>
                <c:pt idx="246">
                  <c:v>27.204625223809231</c:v>
                </c:pt>
                <c:pt idx="247">
                  <c:v>38.243237656666459</c:v>
                </c:pt>
                <c:pt idx="248">
                  <c:v>48.070266359666519</c:v>
                </c:pt>
                <c:pt idx="249">
                  <c:v>66.949186451766565</c:v>
                </c:pt>
              </c:numCache>
            </c:numRef>
          </c:val>
        </c:ser>
        <c:ser>
          <c:idx val="3"/>
          <c:order val="3"/>
          <c:tx>
            <c:strRef>
              <c:f>'미세먼지현황(2017년12월31일기준)'!$I$1</c:f>
              <c:strCache>
                <c:ptCount val="1"/>
                <c:pt idx="0">
                  <c:v>a=0.7</c:v>
                </c:pt>
              </c:strCache>
            </c:strRef>
          </c:tx>
          <c:spPr>
            <a:ln>
              <a:solidFill>
                <a:srgbClr val="004ADE"/>
              </a:solidFill>
            </a:ln>
          </c:spPr>
          <c:marker>
            <c:symbol val="none"/>
          </c:marker>
          <c:cat>
            <c:numRef>
              <c:f>'미세먼지현황(2017년12월31일기준)'!$A$2:$A$251</c:f>
              <c:numCache>
                <c:formatCode>yyyy/mm/dd</c:formatCode>
                <c:ptCount val="250"/>
                <c:pt idx="0">
                  <c:v>42745</c:v>
                </c:pt>
                <c:pt idx="1">
                  <c:v>42746</c:v>
                </c:pt>
                <c:pt idx="2">
                  <c:v>42748</c:v>
                </c:pt>
                <c:pt idx="3">
                  <c:v>42749</c:v>
                </c:pt>
                <c:pt idx="4">
                  <c:v>42755</c:v>
                </c:pt>
                <c:pt idx="5">
                  <c:v>42756</c:v>
                </c:pt>
                <c:pt idx="6">
                  <c:v>42762</c:v>
                </c:pt>
                <c:pt idx="7">
                  <c:v>42763</c:v>
                </c:pt>
                <c:pt idx="8">
                  <c:v>42766</c:v>
                </c:pt>
                <c:pt idx="9">
                  <c:v>42767</c:v>
                </c:pt>
                <c:pt idx="10">
                  <c:v>42768</c:v>
                </c:pt>
                <c:pt idx="11">
                  <c:v>42769</c:v>
                </c:pt>
                <c:pt idx="12">
                  <c:v>42772</c:v>
                </c:pt>
                <c:pt idx="13">
                  <c:v>42773</c:v>
                </c:pt>
                <c:pt idx="14">
                  <c:v>42774</c:v>
                </c:pt>
                <c:pt idx="15">
                  <c:v>42775</c:v>
                </c:pt>
                <c:pt idx="16">
                  <c:v>42776</c:v>
                </c:pt>
                <c:pt idx="17">
                  <c:v>42777</c:v>
                </c:pt>
                <c:pt idx="18">
                  <c:v>42780</c:v>
                </c:pt>
                <c:pt idx="19">
                  <c:v>42781</c:v>
                </c:pt>
                <c:pt idx="20">
                  <c:v>42782</c:v>
                </c:pt>
                <c:pt idx="21">
                  <c:v>42783</c:v>
                </c:pt>
                <c:pt idx="22">
                  <c:v>42788</c:v>
                </c:pt>
                <c:pt idx="23">
                  <c:v>42789</c:v>
                </c:pt>
                <c:pt idx="24">
                  <c:v>42790</c:v>
                </c:pt>
                <c:pt idx="25">
                  <c:v>42791</c:v>
                </c:pt>
                <c:pt idx="26">
                  <c:v>42792</c:v>
                </c:pt>
                <c:pt idx="27">
                  <c:v>42793</c:v>
                </c:pt>
                <c:pt idx="28">
                  <c:v>42795</c:v>
                </c:pt>
                <c:pt idx="29">
                  <c:v>42796</c:v>
                </c:pt>
                <c:pt idx="30">
                  <c:v>42797</c:v>
                </c:pt>
                <c:pt idx="31">
                  <c:v>42800</c:v>
                </c:pt>
                <c:pt idx="32">
                  <c:v>42801</c:v>
                </c:pt>
                <c:pt idx="33">
                  <c:v>42802</c:v>
                </c:pt>
                <c:pt idx="34">
                  <c:v>42803</c:v>
                </c:pt>
                <c:pt idx="35">
                  <c:v>42806</c:v>
                </c:pt>
                <c:pt idx="36">
                  <c:v>42807</c:v>
                </c:pt>
                <c:pt idx="37">
                  <c:v>42812</c:v>
                </c:pt>
                <c:pt idx="38">
                  <c:v>42813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42824</c:v>
                </c:pt>
                <c:pt idx="44">
                  <c:v>42825</c:v>
                </c:pt>
                <c:pt idx="45">
                  <c:v>42826</c:v>
                </c:pt>
                <c:pt idx="46">
                  <c:v>42827</c:v>
                </c:pt>
                <c:pt idx="47">
                  <c:v>42828</c:v>
                </c:pt>
                <c:pt idx="48">
                  <c:v>42829</c:v>
                </c:pt>
                <c:pt idx="49">
                  <c:v>42830</c:v>
                </c:pt>
                <c:pt idx="50">
                  <c:v>42831</c:v>
                </c:pt>
                <c:pt idx="51">
                  <c:v>42832</c:v>
                </c:pt>
                <c:pt idx="52">
                  <c:v>42833</c:v>
                </c:pt>
                <c:pt idx="53">
                  <c:v>42834</c:v>
                </c:pt>
                <c:pt idx="54">
                  <c:v>42835</c:v>
                </c:pt>
                <c:pt idx="55">
                  <c:v>42838</c:v>
                </c:pt>
                <c:pt idx="56">
                  <c:v>42839</c:v>
                </c:pt>
                <c:pt idx="57">
                  <c:v>42840</c:v>
                </c:pt>
                <c:pt idx="58">
                  <c:v>42841</c:v>
                </c:pt>
                <c:pt idx="59">
                  <c:v>42842</c:v>
                </c:pt>
                <c:pt idx="60">
                  <c:v>42844</c:v>
                </c:pt>
                <c:pt idx="61">
                  <c:v>42845</c:v>
                </c:pt>
                <c:pt idx="62">
                  <c:v>42846</c:v>
                </c:pt>
                <c:pt idx="63">
                  <c:v>42847</c:v>
                </c:pt>
                <c:pt idx="64">
                  <c:v>42848</c:v>
                </c:pt>
                <c:pt idx="65">
                  <c:v>42849</c:v>
                </c:pt>
                <c:pt idx="66">
                  <c:v>42856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42861</c:v>
                </c:pt>
                <c:pt idx="72">
                  <c:v>42866</c:v>
                </c:pt>
                <c:pt idx="73">
                  <c:v>42867</c:v>
                </c:pt>
                <c:pt idx="74">
                  <c:v>42868</c:v>
                </c:pt>
                <c:pt idx="75">
                  <c:v>42874</c:v>
                </c:pt>
                <c:pt idx="76">
                  <c:v>42875</c:v>
                </c:pt>
                <c:pt idx="77">
                  <c:v>42876</c:v>
                </c:pt>
                <c:pt idx="78">
                  <c:v>42877</c:v>
                </c:pt>
                <c:pt idx="79">
                  <c:v>42882</c:v>
                </c:pt>
                <c:pt idx="80">
                  <c:v>42883</c:v>
                </c:pt>
                <c:pt idx="81">
                  <c:v>42884</c:v>
                </c:pt>
                <c:pt idx="82">
                  <c:v>42885</c:v>
                </c:pt>
                <c:pt idx="83">
                  <c:v>42887</c:v>
                </c:pt>
                <c:pt idx="84">
                  <c:v>42888</c:v>
                </c:pt>
                <c:pt idx="85">
                  <c:v>42889</c:v>
                </c:pt>
                <c:pt idx="86">
                  <c:v>42893</c:v>
                </c:pt>
                <c:pt idx="87">
                  <c:v>42897</c:v>
                </c:pt>
                <c:pt idx="88">
                  <c:v>42898</c:v>
                </c:pt>
                <c:pt idx="89">
                  <c:v>42899</c:v>
                </c:pt>
                <c:pt idx="90">
                  <c:v>42900</c:v>
                </c:pt>
                <c:pt idx="91">
                  <c:v>42904</c:v>
                </c:pt>
                <c:pt idx="92">
                  <c:v>42905</c:v>
                </c:pt>
                <c:pt idx="93">
                  <c:v>42906</c:v>
                </c:pt>
                <c:pt idx="94">
                  <c:v>42910</c:v>
                </c:pt>
                <c:pt idx="95">
                  <c:v>42911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42917</c:v>
                </c:pt>
                <c:pt idx="102">
                  <c:v>42918</c:v>
                </c:pt>
                <c:pt idx="103">
                  <c:v>42922</c:v>
                </c:pt>
                <c:pt idx="104">
                  <c:v>42923</c:v>
                </c:pt>
                <c:pt idx="105">
                  <c:v>42924</c:v>
                </c:pt>
                <c:pt idx="106">
                  <c:v>42925</c:v>
                </c:pt>
                <c:pt idx="107">
                  <c:v>42926</c:v>
                </c:pt>
                <c:pt idx="108">
                  <c:v>42931</c:v>
                </c:pt>
                <c:pt idx="109">
                  <c:v>42932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42942</c:v>
                </c:pt>
                <c:pt idx="115">
                  <c:v>42943</c:v>
                </c:pt>
                <c:pt idx="116">
                  <c:v>42944</c:v>
                </c:pt>
                <c:pt idx="117">
                  <c:v>42945</c:v>
                </c:pt>
                <c:pt idx="118">
                  <c:v>42946</c:v>
                </c:pt>
                <c:pt idx="119">
                  <c:v>42947</c:v>
                </c:pt>
                <c:pt idx="120">
                  <c:v>42953</c:v>
                </c:pt>
                <c:pt idx="121">
                  <c:v>42954</c:v>
                </c:pt>
                <c:pt idx="122">
                  <c:v>42955</c:v>
                </c:pt>
                <c:pt idx="123">
                  <c:v>42957</c:v>
                </c:pt>
                <c:pt idx="124">
                  <c:v>42958</c:v>
                </c:pt>
                <c:pt idx="125">
                  <c:v>42963</c:v>
                </c:pt>
                <c:pt idx="126">
                  <c:v>42964</c:v>
                </c:pt>
                <c:pt idx="127">
                  <c:v>42965</c:v>
                </c:pt>
                <c:pt idx="128">
                  <c:v>42966</c:v>
                </c:pt>
                <c:pt idx="129">
                  <c:v>42967</c:v>
                </c:pt>
                <c:pt idx="130">
                  <c:v>42970</c:v>
                </c:pt>
                <c:pt idx="131">
                  <c:v>42971</c:v>
                </c:pt>
                <c:pt idx="132">
                  <c:v>42975</c:v>
                </c:pt>
                <c:pt idx="133">
                  <c:v>42976</c:v>
                </c:pt>
                <c:pt idx="134">
                  <c:v>42978</c:v>
                </c:pt>
                <c:pt idx="135">
                  <c:v>42979</c:v>
                </c:pt>
                <c:pt idx="136">
                  <c:v>42980</c:v>
                </c:pt>
                <c:pt idx="137">
                  <c:v>42981</c:v>
                </c:pt>
                <c:pt idx="138">
                  <c:v>42982</c:v>
                </c:pt>
                <c:pt idx="139">
                  <c:v>42983</c:v>
                </c:pt>
                <c:pt idx="140">
                  <c:v>42984</c:v>
                </c:pt>
                <c:pt idx="141">
                  <c:v>42987</c:v>
                </c:pt>
                <c:pt idx="142">
                  <c:v>42988</c:v>
                </c:pt>
                <c:pt idx="143">
                  <c:v>42989</c:v>
                </c:pt>
                <c:pt idx="144">
                  <c:v>42990</c:v>
                </c:pt>
                <c:pt idx="145">
                  <c:v>42991</c:v>
                </c:pt>
                <c:pt idx="146">
                  <c:v>42995</c:v>
                </c:pt>
                <c:pt idx="147">
                  <c:v>42996</c:v>
                </c:pt>
                <c:pt idx="148">
                  <c:v>42997</c:v>
                </c:pt>
                <c:pt idx="149">
                  <c:v>42998</c:v>
                </c:pt>
                <c:pt idx="150">
                  <c:v>42999</c:v>
                </c:pt>
                <c:pt idx="151">
                  <c:v>43002</c:v>
                </c:pt>
                <c:pt idx="152">
                  <c:v>43003</c:v>
                </c:pt>
                <c:pt idx="153">
                  <c:v>43004</c:v>
                </c:pt>
                <c:pt idx="154">
                  <c:v>43005</c:v>
                </c:pt>
                <c:pt idx="155">
                  <c:v>43006</c:v>
                </c:pt>
                <c:pt idx="156">
                  <c:v>43007</c:v>
                </c:pt>
                <c:pt idx="157">
                  <c:v>43008</c:v>
                </c:pt>
                <c:pt idx="158">
                  <c:v>43009</c:v>
                </c:pt>
                <c:pt idx="159">
                  <c:v>43010</c:v>
                </c:pt>
                <c:pt idx="160">
                  <c:v>43011</c:v>
                </c:pt>
                <c:pt idx="161">
                  <c:v>43012</c:v>
                </c:pt>
                <c:pt idx="162">
                  <c:v>43013</c:v>
                </c:pt>
                <c:pt idx="163">
                  <c:v>43014</c:v>
                </c:pt>
                <c:pt idx="164">
                  <c:v>43015</c:v>
                </c:pt>
                <c:pt idx="165">
                  <c:v>43016</c:v>
                </c:pt>
                <c:pt idx="166">
                  <c:v>43017</c:v>
                </c:pt>
                <c:pt idx="167">
                  <c:v>43018</c:v>
                </c:pt>
                <c:pt idx="168">
                  <c:v>43019</c:v>
                </c:pt>
                <c:pt idx="169">
                  <c:v>43020</c:v>
                </c:pt>
                <c:pt idx="170">
                  <c:v>43021</c:v>
                </c:pt>
                <c:pt idx="171">
                  <c:v>43022</c:v>
                </c:pt>
                <c:pt idx="172">
                  <c:v>43023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43029</c:v>
                </c:pt>
                <c:pt idx="179">
                  <c:v>43030</c:v>
                </c:pt>
                <c:pt idx="180">
                  <c:v>43031</c:v>
                </c:pt>
                <c:pt idx="181">
                  <c:v>43032</c:v>
                </c:pt>
                <c:pt idx="182">
                  <c:v>43033</c:v>
                </c:pt>
                <c:pt idx="183">
                  <c:v>43034</c:v>
                </c:pt>
                <c:pt idx="184">
                  <c:v>43035</c:v>
                </c:pt>
                <c:pt idx="185">
                  <c:v>43036</c:v>
                </c:pt>
                <c:pt idx="186">
                  <c:v>43037</c:v>
                </c:pt>
                <c:pt idx="187">
                  <c:v>43038</c:v>
                </c:pt>
                <c:pt idx="188">
                  <c:v>43039</c:v>
                </c:pt>
                <c:pt idx="189">
                  <c:v>43040</c:v>
                </c:pt>
                <c:pt idx="190">
                  <c:v>43041</c:v>
                </c:pt>
                <c:pt idx="191">
                  <c:v>43042</c:v>
                </c:pt>
                <c:pt idx="192">
                  <c:v>43043</c:v>
                </c:pt>
                <c:pt idx="193">
                  <c:v>43044</c:v>
                </c:pt>
                <c:pt idx="194">
                  <c:v>43045</c:v>
                </c:pt>
                <c:pt idx="195">
                  <c:v>43046</c:v>
                </c:pt>
                <c:pt idx="196">
                  <c:v>43047</c:v>
                </c:pt>
                <c:pt idx="197">
                  <c:v>43048</c:v>
                </c:pt>
                <c:pt idx="198">
                  <c:v>43049</c:v>
                </c:pt>
                <c:pt idx="199">
                  <c:v>43050</c:v>
                </c:pt>
                <c:pt idx="200">
                  <c:v>43051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43057</c:v>
                </c:pt>
                <c:pt idx="207">
                  <c:v>43058</c:v>
                </c:pt>
                <c:pt idx="208">
                  <c:v>43059</c:v>
                </c:pt>
                <c:pt idx="209">
                  <c:v>43060</c:v>
                </c:pt>
                <c:pt idx="210">
                  <c:v>43061</c:v>
                </c:pt>
                <c:pt idx="211">
                  <c:v>43062</c:v>
                </c:pt>
                <c:pt idx="212">
                  <c:v>43063</c:v>
                </c:pt>
                <c:pt idx="213">
                  <c:v>43064</c:v>
                </c:pt>
                <c:pt idx="214">
                  <c:v>43065</c:v>
                </c:pt>
                <c:pt idx="215">
                  <c:v>43066</c:v>
                </c:pt>
                <c:pt idx="216">
                  <c:v>43067</c:v>
                </c:pt>
                <c:pt idx="217">
                  <c:v>43068</c:v>
                </c:pt>
                <c:pt idx="218">
                  <c:v>43069</c:v>
                </c:pt>
                <c:pt idx="219">
                  <c:v>43070</c:v>
                </c:pt>
                <c:pt idx="220">
                  <c:v>43071</c:v>
                </c:pt>
                <c:pt idx="221">
                  <c:v>43072</c:v>
                </c:pt>
                <c:pt idx="222">
                  <c:v>43073</c:v>
                </c:pt>
                <c:pt idx="223">
                  <c:v>43074</c:v>
                </c:pt>
                <c:pt idx="224">
                  <c:v>43075</c:v>
                </c:pt>
                <c:pt idx="225">
                  <c:v>43076</c:v>
                </c:pt>
                <c:pt idx="226">
                  <c:v>43077</c:v>
                </c:pt>
                <c:pt idx="227">
                  <c:v>43078</c:v>
                </c:pt>
                <c:pt idx="228">
                  <c:v>43079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43085</c:v>
                </c:pt>
                <c:pt idx="235">
                  <c:v>43086</c:v>
                </c:pt>
                <c:pt idx="236">
                  <c:v>43087</c:v>
                </c:pt>
                <c:pt idx="237">
                  <c:v>43088</c:v>
                </c:pt>
                <c:pt idx="238">
                  <c:v>43089</c:v>
                </c:pt>
                <c:pt idx="239">
                  <c:v>43090</c:v>
                </c:pt>
                <c:pt idx="240">
                  <c:v>43091</c:v>
                </c:pt>
                <c:pt idx="241">
                  <c:v>43092</c:v>
                </c:pt>
                <c:pt idx="242">
                  <c:v>43093</c:v>
                </c:pt>
                <c:pt idx="243">
                  <c:v>43094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43099</c:v>
                </c:pt>
                <c:pt idx="249">
                  <c:v>43100</c:v>
                </c:pt>
              </c:numCache>
            </c:numRef>
          </c:cat>
          <c:val>
            <c:numRef>
              <c:f>'미세먼지현황(2017년12월31일기준)'!$I$2:$I$251</c:f>
              <c:numCache>
                <c:formatCode>0.0_ </c:formatCode>
                <c:ptCount val="250"/>
                <c:pt idx="1">
                  <c:v>19</c:v>
                </c:pt>
                <c:pt idx="2">
                  <c:v>19.7</c:v>
                </c:pt>
                <c:pt idx="3">
                  <c:v>26.209999999999997</c:v>
                </c:pt>
                <c:pt idx="4">
                  <c:v>35.863</c:v>
                </c:pt>
                <c:pt idx="5">
                  <c:v>24.758899999999997</c:v>
                </c:pt>
                <c:pt idx="6">
                  <c:v>21.427669999999999</c:v>
                </c:pt>
                <c:pt idx="7">
                  <c:v>23.928300999999998</c:v>
                </c:pt>
                <c:pt idx="8">
                  <c:v>35.1784903</c:v>
                </c:pt>
                <c:pt idx="9">
                  <c:v>38.553547090000002</c:v>
                </c:pt>
                <c:pt idx="10">
                  <c:v>46.566064127000004</c:v>
                </c:pt>
                <c:pt idx="11">
                  <c:v>20.969819238100001</c:v>
                </c:pt>
                <c:pt idx="12">
                  <c:v>21.690945771429998</c:v>
                </c:pt>
                <c:pt idx="13">
                  <c:v>24.007283731428998</c:v>
                </c:pt>
                <c:pt idx="14">
                  <c:v>26.102185119428697</c:v>
                </c:pt>
                <c:pt idx="15">
                  <c:v>28.830655535828608</c:v>
                </c:pt>
                <c:pt idx="16">
                  <c:v>37.349196660748582</c:v>
                </c:pt>
                <c:pt idx="17">
                  <c:v>40.604758998224575</c:v>
                </c:pt>
                <c:pt idx="18">
                  <c:v>25.481427699467371</c:v>
                </c:pt>
                <c:pt idx="19">
                  <c:v>20.24442830984021</c:v>
                </c:pt>
                <c:pt idx="20">
                  <c:v>20.073328492952061</c:v>
                </c:pt>
                <c:pt idx="21">
                  <c:v>21.421998547885618</c:v>
                </c:pt>
                <c:pt idx="22">
                  <c:v>36.526599564365682</c:v>
                </c:pt>
                <c:pt idx="23">
                  <c:v>41.057979869309705</c:v>
                </c:pt>
                <c:pt idx="24">
                  <c:v>41.017393960792909</c:v>
                </c:pt>
                <c:pt idx="25">
                  <c:v>26.305218188237873</c:v>
                </c:pt>
                <c:pt idx="26">
                  <c:v>28.891565456471362</c:v>
                </c:pt>
                <c:pt idx="27">
                  <c:v>33.167469636941405</c:v>
                </c:pt>
                <c:pt idx="28">
                  <c:v>35.850240891082422</c:v>
                </c:pt>
                <c:pt idx="29">
                  <c:v>37.355072267324722</c:v>
                </c:pt>
                <c:pt idx="30">
                  <c:v>38.506521680197416</c:v>
                </c:pt>
                <c:pt idx="31">
                  <c:v>31.851956504059224</c:v>
                </c:pt>
                <c:pt idx="32">
                  <c:v>30.555586951217769</c:v>
                </c:pt>
                <c:pt idx="33">
                  <c:v>37.166676085365332</c:v>
                </c:pt>
                <c:pt idx="34">
                  <c:v>39.8500028256096</c:v>
                </c:pt>
                <c:pt idx="35">
                  <c:v>25.955000847682882</c:v>
                </c:pt>
                <c:pt idx="36">
                  <c:v>22.486500254304865</c:v>
                </c:pt>
                <c:pt idx="37">
                  <c:v>22.145950076291456</c:v>
                </c:pt>
                <c:pt idx="38">
                  <c:v>22.743785022887433</c:v>
                </c:pt>
                <c:pt idx="39">
                  <c:v>27.82313550686623</c:v>
                </c:pt>
                <c:pt idx="40">
                  <c:v>25.146940652059868</c:v>
                </c:pt>
                <c:pt idx="41">
                  <c:v>25.04408219561796</c:v>
                </c:pt>
                <c:pt idx="42">
                  <c:v>25.013224658685388</c:v>
                </c:pt>
                <c:pt idx="43">
                  <c:v>28.503967397605617</c:v>
                </c:pt>
                <c:pt idx="44">
                  <c:v>29.551190219281686</c:v>
                </c:pt>
                <c:pt idx="45">
                  <c:v>29.865357065784508</c:v>
                </c:pt>
                <c:pt idx="46">
                  <c:v>29.959607119735352</c:v>
                </c:pt>
                <c:pt idx="47">
                  <c:v>25.787882135920604</c:v>
                </c:pt>
                <c:pt idx="48">
                  <c:v>35.736364640776181</c:v>
                </c:pt>
                <c:pt idx="49">
                  <c:v>38.720909392232855</c:v>
                </c:pt>
                <c:pt idx="50">
                  <c:v>32.616272817669852</c:v>
                </c:pt>
                <c:pt idx="51">
                  <c:v>34.284881845300959</c:v>
                </c:pt>
                <c:pt idx="52">
                  <c:v>34.785464553590288</c:v>
                </c:pt>
                <c:pt idx="53">
                  <c:v>34.935639366077083</c:v>
                </c:pt>
                <c:pt idx="54">
                  <c:v>35.680691809823124</c:v>
                </c:pt>
                <c:pt idx="55">
                  <c:v>24.704207542946939</c:v>
                </c:pt>
                <c:pt idx="56">
                  <c:v>29.111262262884082</c:v>
                </c:pt>
                <c:pt idx="57">
                  <c:v>31.833378678865223</c:v>
                </c:pt>
                <c:pt idx="58">
                  <c:v>34.050013603659565</c:v>
                </c:pt>
                <c:pt idx="59">
                  <c:v>35.415004081097869</c:v>
                </c:pt>
                <c:pt idx="60">
                  <c:v>33.724501224329359</c:v>
                </c:pt>
                <c:pt idx="61">
                  <c:v>23.417350367298805</c:v>
                </c:pt>
                <c:pt idx="62">
                  <c:v>35.025205110189638</c:v>
                </c:pt>
                <c:pt idx="63">
                  <c:v>16.807561533056891</c:v>
                </c:pt>
                <c:pt idx="64">
                  <c:v>10.642268459917066</c:v>
                </c:pt>
                <c:pt idx="65">
                  <c:v>12.992680537975119</c:v>
                </c:pt>
                <c:pt idx="66">
                  <c:v>17.897804161392536</c:v>
                </c:pt>
                <c:pt idx="67">
                  <c:v>22.869341248417761</c:v>
                </c:pt>
                <c:pt idx="68">
                  <c:v>24.360802374525328</c:v>
                </c:pt>
                <c:pt idx="69">
                  <c:v>35.308240712357602</c:v>
                </c:pt>
                <c:pt idx="70">
                  <c:v>39.292472213707278</c:v>
                </c:pt>
                <c:pt idx="71">
                  <c:v>32.08774166411218</c:v>
                </c:pt>
                <c:pt idx="72">
                  <c:v>23.626322499233652</c:v>
                </c:pt>
                <c:pt idx="73">
                  <c:v>30.887896749770093</c:v>
                </c:pt>
                <c:pt idx="74">
                  <c:v>33.766369024931024</c:v>
                </c:pt>
                <c:pt idx="75">
                  <c:v>37.429910707479301</c:v>
                </c:pt>
                <c:pt idx="76">
                  <c:v>37.828973212243788</c:v>
                </c:pt>
                <c:pt idx="77">
                  <c:v>21.848691963673136</c:v>
                </c:pt>
                <c:pt idx="78">
                  <c:v>19.154607589101939</c:v>
                </c:pt>
                <c:pt idx="79">
                  <c:v>12.046382276730581</c:v>
                </c:pt>
                <c:pt idx="80">
                  <c:v>9.2139146830191727</c:v>
                </c:pt>
                <c:pt idx="81">
                  <c:v>7.6641744049057507</c:v>
                </c:pt>
                <c:pt idx="82">
                  <c:v>16.299252321471727</c:v>
                </c:pt>
                <c:pt idx="83">
                  <c:v>19.589775696441517</c:v>
                </c:pt>
                <c:pt idx="84">
                  <c:v>21.276932708932453</c:v>
                </c:pt>
                <c:pt idx="85">
                  <c:v>27.383079812679735</c:v>
                </c:pt>
                <c:pt idx="86">
                  <c:v>29.214923943803921</c:v>
                </c:pt>
                <c:pt idx="87">
                  <c:v>30.464477183141177</c:v>
                </c:pt>
                <c:pt idx="88">
                  <c:v>19.639343154942352</c:v>
                </c:pt>
                <c:pt idx="89">
                  <c:v>10.791802946482704</c:v>
                </c:pt>
                <c:pt idx="90">
                  <c:v>9.5375408839448106</c:v>
                </c:pt>
                <c:pt idx="91">
                  <c:v>9.8612622651834432</c:v>
                </c:pt>
                <c:pt idx="92">
                  <c:v>18.358378679555031</c:v>
                </c:pt>
                <c:pt idx="93">
                  <c:v>15.307513603866507</c:v>
                </c:pt>
                <c:pt idx="94">
                  <c:v>15.092254081159952</c:v>
                </c:pt>
                <c:pt idx="95">
                  <c:v>51.427676224347984</c:v>
                </c:pt>
                <c:pt idx="96">
                  <c:v>29.428302867304396</c:v>
                </c:pt>
                <c:pt idx="97">
                  <c:v>15.828490860191318</c:v>
                </c:pt>
                <c:pt idx="98">
                  <c:v>11.748547258057396</c:v>
                </c:pt>
                <c:pt idx="99">
                  <c:v>12.624564177417218</c:v>
                </c:pt>
                <c:pt idx="100">
                  <c:v>13.587369253225164</c:v>
                </c:pt>
                <c:pt idx="101">
                  <c:v>15.976210775967548</c:v>
                </c:pt>
                <c:pt idx="102">
                  <c:v>13.192863232790263</c:v>
                </c:pt>
                <c:pt idx="103">
                  <c:v>37.557858969837071</c:v>
                </c:pt>
                <c:pt idx="104">
                  <c:v>32.267357690951123</c:v>
                </c:pt>
                <c:pt idx="105">
                  <c:v>32.080207307285335</c:v>
                </c:pt>
                <c:pt idx="106">
                  <c:v>25.024062192185596</c:v>
                </c:pt>
                <c:pt idx="107">
                  <c:v>22.207218657655677</c:v>
                </c:pt>
                <c:pt idx="108">
                  <c:v>24.862165597296702</c:v>
                </c:pt>
                <c:pt idx="109">
                  <c:v>27.05864967918901</c:v>
                </c:pt>
                <c:pt idx="110">
                  <c:v>28.417594903756701</c:v>
                </c:pt>
                <c:pt idx="111">
                  <c:v>19.02527847112701</c:v>
                </c:pt>
                <c:pt idx="112">
                  <c:v>16.907583541338102</c:v>
                </c:pt>
                <c:pt idx="113">
                  <c:v>18.372275062401428</c:v>
                </c:pt>
                <c:pt idx="114">
                  <c:v>26.511682518720427</c:v>
                </c:pt>
                <c:pt idx="115">
                  <c:v>28.953504755616127</c:v>
                </c:pt>
                <c:pt idx="116">
                  <c:v>30.386051426684837</c:v>
                </c:pt>
                <c:pt idx="117">
                  <c:v>37.81581542800545</c:v>
                </c:pt>
                <c:pt idx="118">
                  <c:v>40.744744628401634</c:v>
                </c:pt>
                <c:pt idx="119">
                  <c:v>19.223423388520487</c:v>
                </c:pt>
                <c:pt idx="120">
                  <c:v>14.167027016556144</c:v>
                </c:pt>
                <c:pt idx="121">
                  <c:v>13.350108104966843</c:v>
                </c:pt>
                <c:pt idx="122">
                  <c:v>10.305032431490051</c:v>
                </c:pt>
                <c:pt idx="123">
                  <c:v>9.3915097294470158</c:v>
                </c:pt>
                <c:pt idx="124">
                  <c:v>6.3174529188341051</c:v>
                </c:pt>
                <c:pt idx="125">
                  <c:v>15.19523587565023</c:v>
                </c:pt>
                <c:pt idx="126">
                  <c:v>18.558570762695069</c:v>
                </c:pt>
                <c:pt idx="127">
                  <c:v>20.267571228808521</c:v>
                </c:pt>
                <c:pt idx="128">
                  <c:v>27.780271368642556</c:v>
                </c:pt>
                <c:pt idx="129">
                  <c:v>23.734081410592765</c:v>
                </c:pt>
                <c:pt idx="130">
                  <c:v>21.820224423177827</c:v>
                </c:pt>
                <c:pt idx="131">
                  <c:v>19.146067326953347</c:v>
                </c:pt>
                <c:pt idx="132">
                  <c:v>16.943820198086001</c:v>
                </c:pt>
                <c:pt idx="133">
                  <c:v>16.2831460594258</c:v>
                </c:pt>
                <c:pt idx="134">
                  <c:v>17.484943817827741</c:v>
                </c:pt>
                <c:pt idx="135">
                  <c:v>19.245483145348324</c:v>
                </c:pt>
                <c:pt idx="136">
                  <c:v>20.473644943604498</c:v>
                </c:pt>
                <c:pt idx="137">
                  <c:v>21.542093483081349</c:v>
                </c:pt>
                <c:pt idx="138">
                  <c:v>22.562628044924402</c:v>
                </c:pt>
                <c:pt idx="139">
                  <c:v>27.768788413477321</c:v>
                </c:pt>
                <c:pt idx="140">
                  <c:v>32.130636524043197</c:v>
                </c:pt>
                <c:pt idx="141">
                  <c:v>23.639190957212961</c:v>
                </c:pt>
                <c:pt idx="142">
                  <c:v>28.091757287163887</c:v>
                </c:pt>
                <c:pt idx="143">
                  <c:v>23.827527186149162</c:v>
                </c:pt>
                <c:pt idx="144">
                  <c:v>14.148258155844747</c:v>
                </c:pt>
                <c:pt idx="145">
                  <c:v>10.544477446753424</c:v>
                </c:pt>
                <c:pt idx="146">
                  <c:v>9.4633432340260271</c:v>
                </c:pt>
                <c:pt idx="147">
                  <c:v>8.4390029702078078</c:v>
                </c:pt>
                <c:pt idx="148">
                  <c:v>9.5317008910623429</c:v>
                </c:pt>
                <c:pt idx="149">
                  <c:v>11.259510267318701</c:v>
                </c:pt>
                <c:pt idx="150">
                  <c:v>19.477853080195608</c:v>
                </c:pt>
                <c:pt idx="151">
                  <c:v>21.943355924058679</c:v>
                </c:pt>
                <c:pt idx="152">
                  <c:v>22.683006777217599</c:v>
                </c:pt>
                <c:pt idx="153">
                  <c:v>23.604902033165278</c:v>
                </c:pt>
                <c:pt idx="154">
                  <c:v>17.581470609949584</c:v>
                </c:pt>
                <c:pt idx="155">
                  <c:v>18.574441182984874</c:v>
                </c:pt>
                <c:pt idx="156">
                  <c:v>31.47233235489546</c:v>
                </c:pt>
                <c:pt idx="157">
                  <c:v>28.341699706468638</c:v>
                </c:pt>
                <c:pt idx="158">
                  <c:v>26.002509911940592</c:v>
                </c:pt>
                <c:pt idx="159">
                  <c:v>27.400752973582176</c:v>
                </c:pt>
                <c:pt idx="160">
                  <c:v>15.920225892074651</c:v>
                </c:pt>
                <c:pt idx="161">
                  <c:v>29.276067767622393</c:v>
                </c:pt>
                <c:pt idx="162">
                  <c:v>36.082820330286715</c:v>
                </c:pt>
                <c:pt idx="163">
                  <c:v>23.424846099086015</c:v>
                </c:pt>
                <c:pt idx="164">
                  <c:v>14.727453829725803</c:v>
                </c:pt>
                <c:pt idx="165">
                  <c:v>13.51823614891774</c:v>
                </c:pt>
                <c:pt idx="166">
                  <c:v>20.155470844675321</c:v>
                </c:pt>
                <c:pt idx="167">
                  <c:v>24.246641253402593</c:v>
                </c:pt>
                <c:pt idx="168">
                  <c:v>28.973992376020778</c:v>
                </c:pt>
                <c:pt idx="169">
                  <c:v>21.992197712806231</c:v>
                </c:pt>
                <c:pt idx="170">
                  <c:v>17.797659313841869</c:v>
                </c:pt>
                <c:pt idx="171">
                  <c:v>20.03929779415256</c:v>
                </c:pt>
                <c:pt idx="172">
                  <c:v>22.111789338245764</c:v>
                </c:pt>
                <c:pt idx="173">
                  <c:v>23.433536801473725</c:v>
                </c:pt>
                <c:pt idx="174">
                  <c:v>24.530061040442117</c:v>
                </c:pt>
                <c:pt idx="175">
                  <c:v>32.559018312132636</c:v>
                </c:pt>
                <c:pt idx="176">
                  <c:v>32.167705493639787</c:v>
                </c:pt>
                <c:pt idx="177">
                  <c:v>30.650311648091936</c:v>
                </c:pt>
                <c:pt idx="178">
                  <c:v>28.09509349442758</c:v>
                </c:pt>
                <c:pt idx="179">
                  <c:v>27.328528048328273</c:v>
                </c:pt>
                <c:pt idx="180">
                  <c:v>21.498558414498483</c:v>
                </c:pt>
                <c:pt idx="181">
                  <c:v>28.149567524349543</c:v>
                </c:pt>
                <c:pt idx="182">
                  <c:v>36.444870257304864</c:v>
                </c:pt>
                <c:pt idx="183">
                  <c:v>39.633461077191456</c:v>
                </c:pt>
                <c:pt idx="184">
                  <c:v>48.990038323157428</c:v>
                </c:pt>
                <c:pt idx="185">
                  <c:v>60.197011496947226</c:v>
                </c:pt>
                <c:pt idx="186">
                  <c:v>50.259103449084165</c:v>
                </c:pt>
                <c:pt idx="187">
                  <c:v>44.477731034725245</c:v>
                </c:pt>
                <c:pt idx="188">
                  <c:v>32.943319310417571</c:v>
                </c:pt>
                <c:pt idx="189">
                  <c:v>35.082995793125271</c:v>
                </c:pt>
                <c:pt idx="190">
                  <c:v>39.924898737937582</c:v>
                </c:pt>
                <c:pt idx="191">
                  <c:v>43.477469621381275</c:v>
                </c:pt>
                <c:pt idx="192">
                  <c:v>40.343240886414378</c:v>
                </c:pt>
                <c:pt idx="193">
                  <c:v>63.202972265924309</c:v>
                </c:pt>
                <c:pt idx="194">
                  <c:v>49.760891679777288</c:v>
                </c:pt>
                <c:pt idx="195">
                  <c:v>43.628267503933188</c:v>
                </c:pt>
                <c:pt idx="196">
                  <c:v>45.288480251179948</c:v>
                </c:pt>
                <c:pt idx="197">
                  <c:v>56.986544075353983</c:v>
                </c:pt>
                <c:pt idx="198">
                  <c:v>40.895963222606191</c:v>
                </c:pt>
                <c:pt idx="199">
                  <c:v>47.968788966781851</c:v>
                </c:pt>
                <c:pt idx="200">
                  <c:v>55.690636690034552</c:v>
                </c:pt>
                <c:pt idx="201">
                  <c:v>44.707191007010366</c:v>
                </c:pt>
                <c:pt idx="202">
                  <c:v>40.712157302103108</c:v>
                </c:pt>
                <c:pt idx="203">
                  <c:v>45.113647190630928</c:v>
                </c:pt>
                <c:pt idx="204">
                  <c:v>37.334094157189277</c:v>
                </c:pt>
                <c:pt idx="205">
                  <c:v>31.50022824715678</c:v>
                </c:pt>
                <c:pt idx="206">
                  <c:v>35.350068474147037</c:v>
                </c:pt>
                <c:pt idx="207">
                  <c:v>33.705020542244107</c:v>
                </c:pt>
                <c:pt idx="208">
                  <c:v>23.411506162673231</c:v>
                </c:pt>
                <c:pt idx="209">
                  <c:v>31.523451848801969</c:v>
                </c:pt>
                <c:pt idx="210">
                  <c:v>37.457035554640591</c:v>
                </c:pt>
                <c:pt idx="211">
                  <c:v>53.237110666392176</c:v>
                </c:pt>
                <c:pt idx="212">
                  <c:v>29.271133199917649</c:v>
                </c:pt>
                <c:pt idx="213">
                  <c:v>32.581339959975296</c:v>
                </c:pt>
                <c:pt idx="214">
                  <c:v>37.074401987992587</c:v>
                </c:pt>
                <c:pt idx="215">
                  <c:v>48.922320596397775</c:v>
                </c:pt>
                <c:pt idx="216">
                  <c:v>48.976696178919326</c:v>
                </c:pt>
                <c:pt idx="217">
                  <c:v>54.593008853675798</c:v>
                </c:pt>
                <c:pt idx="218">
                  <c:v>54.877902656102734</c:v>
                </c:pt>
                <c:pt idx="219">
                  <c:v>32.563370796830817</c:v>
                </c:pt>
                <c:pt idx="220">
                  <c:v>27.269011239049245</c:v>
                </c:pt>
                <c:pt idx="221">
                  <c:v>40.380703371714773</c:v>
                </c:pt>
                <c:pt idx="222">
                  <c:v>46.414211011514425</c:v>
                </c:pt>
                <c:pt idx="223">
                  <c:v>39.824263303454323</c:v>
                </c:pt>
                <c:pt idx="224">
                  <c:v>24.547278991036297</c:v>
                </c:pt>
                <c:pt idx="225">
                  <c:v>40.964183697310887</c:v>
                </c:pt>
                <c:pt idx="226">
                  <c:v>46.58925510919326</c:v>
                </c:pt>
                <c:pt idx="227">
                  <c:v>26.576776532757975</c:v>
                </c:pt>
                <c:pt idx="228">
                  <c:v>36.673032959827395</c:v>
                </c:pt>
                <c:pt idx="229">
                  <c:v>39.701909887948219</c:v>
                </c:pt>
                <c:pt idx="230">
                  <c:v>24.510572966384466</c:v>
                </c:pt>
                <c:pt idx="231">
                  <c:v>20.653171889915338</c:v>
                </c:pt>
                <c:pt idx="232">
                  <c:v>21.595951566974598</c:v>
                </c:pt>
                <c:pt idx="233">
                  <c:v>26.078785470092377</c:v>
                </c:pt>
                <c:pt idx="234">
                  <c:v>35.123635641027711</c:v>
                </c:pt>
                <c:pt idx="235">
                  <c:v>32.93709069230831</c:v>
                </c:pt>
                <c:pt idx="236">
                  <c:v>27.381127207692494</c:v>
                </c:pt>
                <c:pt idx="237">
                  <c:v>39.71433816230774</c:v>
                </c:pt>
                <c:pt idx="238">
                  <c:v>37.114301448692324</c:v>
                </c:pt>
                <c:pt idx="239">
                  <c:v>35.634290434607699</c:v>
                </c:pt>
                <c:pt idx="240">
                  <c:v>32.390287130382305</c:v>
                </c:pt>
                <c:pt idx="241">
                  <c:v>43.317086139114686</c:v>
                </c:pt>
                <c:pt idx="242">
                  <c:v>57.795125841734404</c:v>
                </c:pt>
                <c:pt idx="243">
                  <c:v>41.838537752520324</c:v>
                </c:pt>
                <c:pt idx="244">
                  <c:v>32.151561325756091</c:v>
                </c:pt>
                <c:pt idx="245">
                  <c:v>29.945468397726824</c:v>
                </c:pt>
                <c:pt idx="246">
                  <c:v>22.283640519318048</c:v>
                </c:pt>
                <c:pt idx="247">
                  <c:v>38.885092155795412</c:v>
                </c:pt>
                <c:pt idx="248">
                  <c:v>54.36552764673862</c:v>
                </c:pt>
                <c:pt idx="249">
                  <c:v>80.009658294021577</c:v>
                </c:pt>
              </c:numCache>
            </c:numRef>
          </c:val>
        </c:ser>
        <c:marker val="1"/>
        <c:axId val="172976384"/>
        <c:axId val="172982272"/>
      </c:lineChart>
      <c:dateAx>
        <c:axId val="172976384"/>
        <c:scaling>
          <c:orientation val="minMax"/>
        </c:scaling>
        <c:axPos val="b"/>
        <c:numFmt formatCode="yyyy/mm/dd" sourceLinked="1"/>
        <c:tickLblPos val="nextTo"/>
        <c:crossAx val="172982272"/>
        <c:crosses val="autoZero"/>
        <c:auto val="1"/>
        <c:lblOffset val="100"/>
      </c:dateAx>
      <c:valAx>
        <c:axId val="172982272"/>
        <c:scaling>
          <c:orientation val="minMax"/>
        </c:scaling>
        <c:axPos val="l"/>
        <c:majorGridlines/>
        <c:numFmt formatCode="General" sourceLinked="1"/>
        <c:tickLblPos val="nextTo"/>
        <c:crossAx val="1729763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000"/>
          </a:pPr>
          <a:endParaRPr lang="ko-KR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39</xdr:col>
      <xdr:colOff>692329</xdr:colOff>
      <xdr:row>46</xdr:row>
      <xdr:rowOff>190500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39</xdr:col>
      <xdr:colOff>675193</xdr:colOff>
      <xdr:row>93</xdr:row>
      <xdr:rowOff>173182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563061</xdr:colOff>
      <xdr:row>44</xdr:row>
      <xdr:rowOff>155122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45</xdr:row>
      <xdr:rowOff>163286</xdr:rowOff>
    </xdr:from>
    <xdr:to>
      <xdr:col>22</xdr:col>
      <xdr:colOff>555450</xdr:colOff>
      <xdr:row>90</xdr:row>
      <xdr:rowOff>91539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4"/>
  <sheetViews>
    <sheetView tabSelected="1" zoomScale="55" zoomScaleNormal="55" workbookViewId="0">
      <selection activeCell="A2" sqref="A2"/>
    </sheetView>
  </sheetViews>
  <sheetFormatPr defaultRowHeight="16.5"/>
  <cols>
    <col min="1" max="1" width="12.625" customWidth="1"/>
    <col min="2" max="2" width="20.75" bestFit="1" customWidth="1"/>
    <col min="4" max="4" width="9" style="2" customWidth="1"/>
    <col min="5" max="5" width="9" style="2"/>
    <col min="7" max="9" width="9" style="2"/>
    <col min="10" max="10" width="10.125" bestFit="1" customWidth="1"/>
  </cols>
  <sheetData>
    <row r="1" spans="1:16">
      <c r="A1" s="3" t="s">
        <v>0</v>
      </c>
      <c r="B1" s="3" t="s">
        <v>1</v>
      </c>
      <c r="D1" s="7" t="s">
        <v>2</v>
      </c>
      <c r="E1" s="7" t="s">
        <v>3</v>
      </c>
      <c r="F1" s="8" t="s">
        <v>4</v>
      </c>
      <c r="G1" s="5" t="s">
        <v>5</v>
      </c>
      <c r="H1" s="5" t="s">
        <v>6</v>
      </c>
      <c r="I1" s="5" t="s">
        <v>7</v>
      </c>
      <c r="J1" s="4" t="s">
        <v>10</v>
      </c>
      <c r="K1" s="7" t="s">
        <v>2</v>
      </c>
      <c r="L1" s="7" t="s">
        <v>3</v>
      </c>
      <c r="M1" s="8" t="s">
        <v>4</v>
      </c>
      <c r="N1" s="5" t="s">
        <v>5</v>
      </c>
      <c r="O1" s="5" t="s">
        <v>6</v>
      </c>
      <c r="P1" s="5" t="s">
        <v>7</v>
      </c>
    </row>
    <row r="2" spans="1:16">
      <c r="A2" s="1">
        <v>42745</v>
      </c>
      <c r="B2">
        <v>19</v>
      </c>
    </row>
    <row r="3" spans="1:16">
      <c r="A3" s="1">
        <v>42746</v>
      </c>
      <c r="B3">
        <v>20</v>
      </c>
      <c r="G3" s="2">
        <f>0.3*B2 + 0.7*B2</f>
        <v>19</v>
      </c>
      <c r="H3" s="2">
        <f>0.5*B2 + 0.5*B2</f>
        <v>19</v>
      </c>
      <c r="I3" s="2">
        <f>0.7*B2 + 0.3*B2</f>
        <v>19</v>
      </c>
      <c r="N3">
        <f>(B3-G3)*(B3-G3)</f>
        <v>1</v>
      </c>
      <c r="O3">
        <f>(B3-H3)*(B3-H3)</f>
        <v>1</v>
      </c>
      <c r="P3">
        <f>(B3-I3)*(B3-I3)</f>
        <v>1</v>
      </c>
    </row>
    <row r="4" spans="1:16">
      <c r="A4" s="1">
        <v>42748</v>
      </c>
      <c r="B4">
        <v>29</v>
      </c>
      <c r="G4" s="2">
        <f>0.3*B3 + 0.7*G3</f>
        <v>19.299999999999997</v>
      </c>
      <c r="H4" s="2">
        <f>0.5*B3 + 0.5*G3</f>
        <v>19.5</v>
      </c>
      <c r="I4" s="2">
        <f>0.7*B3 + 0.3*I3</f>
        <v>19.7</v>
      </c>
      <c r="N4">
        <f>(B4-G4)*(B4-G4)</f>
        <v>94.09000000000006</v>
      </c>
      <c r="O4">
        <f>(B4-H4)*(B4-H4)</f>
        <v>90.25</v>
      </c>
      <c r="P4">
        <f>(B4-I4)*(B4-I4)</f>
        <v>86.490000000000009</v>
      </c>
    </row>
    <row r="5" spans="1:16">
      <c r="A5" s="1">
        <v>42749</v>
      </c>
      <c r="B5">
        <v>40</v>
      </c>
      <c r="D5" s="2">
        <f>AVERAGE(B2:B4)</f>
        <v>22.666666666666668</v>
      </c>
      <c r="G5" s="2">
        <f>0.3*B4 + 0.7*G4</f>
        <v>22.209999999999997</v>
      </c>
      <c r="H5" s="2">
        <f>0.5*B4 + 0.5*G4</f>
        <v>24.15</v>
      </c>
      <c r="I5" s="2">
        <f>0.7*B4 + 0.3*I4</f>
        <v>26.209999999999997</v>
      </c>
      <c r="K5">
        <f>(B5-D5)*(B5-D5)</f>
        <v>300.4444444444444</v>
      </c>
      <c r="N5">
        <f>(B5-G5)*(B5-G5)</f>
        <v>316.48410000000007</v>
      </c>
      <c r="O5">
        <f>(B5-H5)*(B5-H5)</f>
        <v>251.22250000000005</v>
      </c>
      <c r="P5">
        <f>(B5-I5)*(B5-I5)</f>
        <v>190.16410000000008</v>
      </c>
    </row>
    <row r="6" spans="1:16">
      <c r="A6" s="1">
        <v>42755</v>
      </c>
      <c r="B6">
        <v>20</v>
      </c>
      <c r="D6" s="2">
        <f>AVERAGE(B3:B5)</f>
        <v>29.666666666666668</v>
      </c>
      <c r="G6" s="2">
        <f>0.3*B5 + 0.7*G5</f>
        <v>27.546999999999997</v>
      </c>
      <c r="H6" s="2">
        <f>0.5*B5 + 0.5*G5</f>
        <v>31.104999999999997</v>
      </c>
      <c r="I6" s="2">
        <f>0.7*B5 + 0.3*I5</f>
        <v>35.863</v>
      </c>
      <c r="K6">
        <f t="shared" ref="K6:K69" si="0">(B6-D6)*(B6-D6)</f>
        <v>93.444444444444471</v>
      </c>
      <c r="N6">
        <f>(B6-G6)*(B6-G6)</f>
        <v>56.957208999999956</v>
      </c>
      <c r="O6">
        <f>(B6-H6)*(B6-H6)</f>
        <v>123.32102499999993</v>
      </c>
      <c r="P6">
        <f>(B6-I6)*(B6-I6)</f>
        <v>251.63476899999998</v>
      </c>
    </row>
    <row r="7" spans="1:16">
      <c r="A7" s="1">
        <v>42756</v>
      </c>
      <c r="B7">
        <v>20</v>
      </c>
      <c r="D7" s="2">
        <f>AVERAGE(B4:B6)</f>
        <v>29.666666666666668</v>
      </c>
      <c r="G7" s="2">
        <f>0.3*B6 + 0.7*G6</f>
        <v>25.282899999999998</v>
      </c>
      <c r="H7" s="2">
        <f>0.5*B6 + 0.5*G6</f>
        <v>23.773499999999999</v>
      </c>
      <c r="I7" s="2">
        <f>0.7*B6 + 0.3*I6</f>
        <v>24.758899999999997</v>
      </c>
      <c r="K7">
        <f t="shared" si="0"/>
        <v>93.444444444444471</v>
      </c>
      <c r="N7">
        <f>(B7-G7)*(B7-G7)</f>
        <v>27.909032409999977</v>
      </c>
      <c r="O7">
        <f>(B7-H7)*(B7-H7)</f>
        <v>14.239302249999989</v>
      </c>
      <c r="P7">
        <f>(B7-I7)*(B7-I7)</f>
        <v>22.647129209999971</v>
      </c>
    </row>
    <row r="8" spans="1:16">
      <c r="A8" s="1">
        <v>42762</v>
      </c>
      <c r="B8">
        <v>25</v>
      </c>
      <c r="D8" s="2">
        <f t="shared" ref="D8:D71" si="1">AVERAGE(B5:B7)</f>
        <v>26.666666666666668</v>
      </c>
      <c r="G8" s="2">
        <f>0.3*B7 + 0.7*G7</f>
        <v>23.698029999999996</v>
      </c>
      <c r="H8" s="2">
        <f>0.5*B7 + 0.5*G7</f>
        <v>22.641449999999999</v>
      </c>
      <c r="I8" s="2">
        <f>0.7*B7 + 0.3*I7</f>
        <v>21.427669999999999</v>
      </c>
      <c r="K8">
        <f t="shared" si="0"/>
        <v>2.7777777777777817</v>
      </c>
      <c r="N8">
        <f>(B8-G8)*(B8-G8)</f>
        <v>1.6951258809000112</v>
      </c>
      <c r="O8">
        <f>(B8-H8)*(B8-H8)</f>
        <v>5.5627581025000046</v>
      </c>
      <c r="P8">
        <f>(B8-I8)*(B8-I8)</f>
        <v>12.761541628900007</v>
      </c>
    </row>
    <row r="9" spans="1:16">
      <c r="A9" s="1">
        <v>42763</v>
      </c>
      <c r="B9">
        <v>40</v>
      </c>
      <c r="D9" s="2">
        <f t="shared" si="1"/>
        <v>21.666666666666668</v>
      </c>
      <c r="E9" s="2">
        <f>AVERAGE(B2:B8)</f>
        <v>24.714285714285715</v>
      </c>
      <c r="G9" s="2">
        <f>0.3*B8 + 0.7*G8</f>
        <v>24.088620999999996</v>
      </c>
      <c r="H9" s="2">
        <f>0.5*B8 + 0.5*G8</f>
        <v>24.349014999999998</v>
      </c>
      <c r="I9" s="2">
        <f>0.7*B8 + 0.3*I8</f>
        <v>23.928300999999998</v>
      </c>
      <c r="K9">
        <f t="shared" si="0"/>
        <v>336.11111111111109</v>
      </c>
      <c r="L9">
        <f>(B9-E9)*(B9-E9)</f>
        <v>233.65306122448976</v>
      </c>
      <c r="N9">
        <f>(B9-G9)*(B9-G9)</f>
        <v>253.17198168164111</v>
      </c>
      <c r="O9">
        <f>(B9-H9)*(B9-H9)</f>
        <v>244.95333147022507</v>
      </c>
      <c r="P9">
        <f>(B9-I9)*(B9-I9)</f>
        <v>258.29950874660108</v>
      </c>
    </row>
    <row r="10" spans="1:16">
      <c r="A10" s="1">
        <v>42766</v>
      </c>
      <c r="B10">
        <v>40</v>
      </c>
      <c r="D10" s="2">
        <f t="shared" si="1"/>
        <v>28.333333333333332</v>
      </c>
      <c r="E10" s="2">
        <f>AVERAGE(B3:B9)</f>
        <v>27.714285714285715</v>
      </c>
      <c r="G10" s="2">
        <f>0.3*B9 + 0.7*G9</f>
        <v>28.862034699999995</v>
      </c>
      <c r="H10" s="2">
        <f>0.5*B9 + 0.5*G9</f>
        <v>32.044310499999995</v>
      </c>
      <c r="I10" s="2">
        <f>0.7*B9 + 0.3*I9</f>
        <v>35.1784903</v>
      </c>
      <c r="K10">
        <f t="shared" si="0"/>
        <v>136.11111111111114</v>
      </c>
      <c r="L10">
        <f t="shared" ref="L10:L73" si="2">(B10-E10)*(B10-E10)</f>
        <v>150.93877551020407</v>
      </c>
      <c r="N10">
        <f>(B10-G10)*(B10-G10)</f>
        <v>124.05427102400419</v>
      </c>
      <c r="O10">
        <f>(B10-H10)*(B10-H10)</f>
        <v>63.292995420410335</v>
      </c>
      <c r="P10">
        <f>(B10-I10)*(B10-I10)</f>
        <v>23.246955787194089</v>
      </c>
    </row>
    <row r="11" spans="1:16">
      <c r="A11" s="1">
        <v>42767</v>
      </c>
      <c r="B11">
        <v>50</v>
      </c>
      <c r="D11" s="2">
        <f t="shared" si="1"/>
        <v>35</v>
      </c>
      <c r="E11" s="2">
        <f t="shared" ref="E11:E74" si="3">AVERAGE(B4:B10)</f>
        <v>30.571428571428573</v>
      </c>
      <c r="G11" s="2">
        <f>0.3*B10 + 0.7*G10</f>
        <v>32.203424289999994</v>
      </c>
      <c r="H11" s="2">
        <f>0.5*B10 + 0.5*G10</f>
        <v>34.431017349999998</v>
      </c>
      <c r="I11" s="2">
        <f>0.7*B10 + 0.3*I10</f>
        <v>38.553547090000002</v>
      </c>
      <c r="K11">
        <f t="shared" si="0"/>
        <v>225</v>
      </c>
      <c r="L11">
        <f t="shared" si="2"/>
        <v>377.46938775510199</v>
      </c>
      <c r="N11">
        <f>(B11-G11)*(B11-G11)</f>
        <v>316.71810700176223</v>
      </c>
      <c r="O11">
        <f>(B11-H11)*(B11-H11)</f>
        <v>242.39322075600109</v>
      </c>
      <c r="P11">
        <f>(B11-I11)*(B11-I11)</f>
        <v>131.02128422084741</v>
      </c>
    </row>
    <row r="12" spans="1:16">
      <c r="A12" s="1">
        <v>42768</v>
      </c>
      <c r="B12">
        <v>10</v>
      </c>
      <c r="D12" s="2">
        <f t="shared" si="1"/>
        <v>43.333333333333336</v>
      </c>
      <c r="E12" s="2">
        <f t="shared" si="3"/>
        <v>33.571428571428569</v>
      </c>
      <c r="F12">
        <f>AVERAGE(B2:B11)</f>
        <v>30.3</v>
      </c>
      <c r="G12" s="2">
        <f>0.3*B11 + 0.7*G11</f>
        <v>37.542397002999991</v>
      </c>
      <c r="H12" s="2">
        <f>0.5*B11 + 0.5*G11</f>
        <v>41.101712144999993</v>
      </c>
      <c r="I12" s="2">
        <f>0.7*B11 + 0.3*I11</f>
        <v>46.566064127000004</v>
      </c>
      <c r="K12">
        <f t="shared" si="0"/>
        <v>1111.1111111111113</v>
      </c>
      <c r="L12">
        <f t="shared" si="2"/>
        <v>555.61224489795904</v>
      </c>
      <c r="M12">
        <f>(B12-F12)*(B12-F12)</f>
        <v>412.09000000000003</v>
      </c>
      <c r="N12">
        <f>(B12-G12)*(B12-G12)</f>
        <v>758.58363267086293</v>
      </c>
      <c r="O12">
        <f>(B12-H12)*(B12-H12)</f>
        <v>967.31649835044004</v>
      </c>
      <c r="P12">
        <f>(B12-I12)*(B12-I12)</f>
        <v>1337.0770457398767</v>
      </c>
    </row>
    <row r="13" spans="1:16">
      <c r="A13" s="1">
        <v>42769</v>
      </c>
      <c r="B13">
        <v>22</v>
      </c>
      <c r="D13" s="2">
        <f t="shared" si="1"/>
        <v>33.333333333333336</v>
      </c>
      <c r="E13" s="2">
        <f t="shared" si="3"/>
        <v>29.285714285714285</v>
      </c>
      <c r="F13">
        <f t="shared" ref="F13:F76" si="4">AVERAGE(B3:B12)</f>
        <v>29.4</v>
      </c>
      <c r="G13" s="2">
        <f>0.3*B12 + 0.7*G12</f>
        <v>29.279677902099991</v>
      </c>
      <c r="H13" s="2">
        <f>0.5*B12 + 0.5*G12</f>
        <v>23.771198501499995</v>
      </c>
      <c r="I13" s="2">
        <f>0.7*B12 + 0.3*I12</f>
        <v>20.969819238100001</v>
      </c>
      <c r="K13">
        <f t="shared" si="0"/>
        <v>128.44444444444449</v>
      </c>
      <c r="L13">
        <f t="shared" si="2"/>
        <v>53.081632653061213</v>
      </c>
      <c r="M13">
        <f t="shared" ref="M13:M76" si="5">(B13-F13)*(B13-F13)</f>
        <v>54.759999999999977</v>
      </c>
      <c r="N13">
        <f>(B13-G13)*(B13-G13)</f>
        <v>52.993710358322922</v>
      </c>
      <c r="O13">
        <f>(B13-H13)*(B13-H13)</f>
        <v>3.1371441317158291</v>
      </c>
      <c r="P13">
        <f>(B13-I13)*(B13-I13)</f>
        <v>1.061272402188862</v>
      </c>
    </row>
    <row r="14" spans="1:16">
      <c r="A14" s="1">
        <v>42772</v>
      </c>
      <c r="B14">
        <v>25</v>
      </c>
      <c r="D14" s="2">
        <f t="shared" si="1"/>
        <v>27.333333333333332</v>
      </c>
      <c r="E14" s="2">
        <f t="shared" si="3"/>
        <v>29.571428571428573</v>
      </c>
      <c r="F14">
        <f t="shared" si="4"/>
        <v>29.6</v>
      </c>
      <c r="G14" s="2">
        <f>0.3*B13 + 0.7*G13</f>
        <v>27.095774531469992</v>
      </c>
      <c r="H14" s="2">
        <f>0.5*B13 + 0.5*G13</f>
        <v>25.639838951049995</v>
      </c>
      <c r="I14" s="2">
        <f>0.7*B13 + 0.3*I13</f>
        <v>21.690945771429998</v>
      </c>
      <c r="K14">
        <f t="shared" si="0"/>
        <v>5.4444444444444393</v>
      </c>
      <c r="L14">
        <f t="shared" si="2"/>
        <v>20.897959183673482</v>
      </c>
      <c r="M14">
        <f t="shared" si="5"/>
        <v>21.160000000000014</v>
      </c>
      <c r="N14">
        <f>(B14-G14)*(B14-G14)</f>
        <v>4.3922708867582649</v>
      </c>
      <c r="O14">
        <f>(B14-H14)*(B14-H14)</f>
        <v>0.40939388328075832</v>
      </c>
      <c r="P14">
        <f>(B14-I14)*(B14-I14)</f>
        <v>10.94983988761701</v>
      </c>
    </row>
    <row r="15" spans="1:16">
      <c r="A15" s="1">
        <v>42773</v>
      </c>
      <c r="B15">
        <v>27</v>
      </c>
      <c r="D15" s="2">
        <f t="shared" si="1"/>
        <v>19</v>
      </c>
      <c r="E15" s="2">
        <f t="shared" si="3"/>
        <v>30.285714285714285</v>
      </c>
      <c r="F15">
        <f t="shared" si="4"/>
        <v>29.2</v>
      </c>
      <c r="G15" s="2">
        <f>0.3*B14 + 0.7*G14</f>
        <v>26.467042172028993</v>
      </c>
      <c r="H15" s="2">
        <f>0.5*B14 + 0.5*G14</f>
        <v>26.047887265734996</v>
      </c>
      <c r="I15" s="2">
        <f>0.7*B14 + 0.3*I14</f>
        <v>24.007283731428998</v>
      </c>
      <c r="K15">
        <f t="shared" si="0"/>
        <v>64</v>
      </c>
      <c r="L15">
        <f t="shared" si="2"/>
        <v>10.795918367346932</v>
      </c>
      <c r="M15">
        <f t="shared" si="5"/>
        <v>4.8399999999999972</v>
      </c>
      <c r="N15">
        <f>(B15-G15)*(B15-G15)</f>
        <v>0.28404404639557346</v>
      </c>
      <c r="O15">
        <f>(B15-H15)*(B15-H15)</f>
        <v>0.90651865874958204</v>
      </c>
      <c r="P15">
        <f>(B15-I15)*(B15-I15)</f>
        <v>8.9563506641695394</v>
      </c>
    </row>
    <row r="16" spans="1:16">
      <c r="A16" s="1">
        <v>42774</v>
      </c>
      <c r="B16">
        <v>30</v>
      </c>
      <c r="D16" s="2">
        <f t="shared" si="1"/>
        <v>24.666666666666668</v>
      </c>
      <c r="E16" s="2">
        <f t="shared" si="3"/>
        <v>30.571428571428573</v>
      </c>
      <c r="F16">
        <f t="shared" si="4"/>
        <v>27.9</v>
      </c>
      <c r="G16" s="2">
        <f>0.3*B15 + 0.7*G15</f>
        <v>26.62692952042029</v>
      </c>
      <c r="H16" s="2">
        <f>0.5*B15 + 0.5*G15</f>
        <v>26.733521086014498</v>
      </c>
      <c r="I16" s="2">
        <f>0.7*B15 + 0.3*I15</f>
        <v>26.102185119428697</v>
      </c>
      <c r="K16">
        <f t="shared" si="0"/>
        <v>28.444444444444432</v>
      </c>
      <c r="L16">
        <f t="shared" si="2"/>
        <v>0.32653061224489971</v>
      </c>
      <c r="M16">
        <f t="shared" si="5"/>
        <v>4.4100000000000064</v>
      </c>
      <c r="N16">
        <f>(B16-G16)*(B16-G16)</f>
        <v>11.377604460212092</v>
      </c>
      <c r="O16">
        <f>(B16-H16)*(B16-H16)</f>
        <v>10.669884495511903</v>
      </c>
      <c r="P16">
        <f>(B16-I16)*(B16-I16)</f>
        <v>15.192960843203084</v>
      </c>
    </row>
    <row r="17" spans="1:16">
      <c r="A17" s="1">
        <v>42775</v>
      </c>
      <c r="B17">
        <v>41</v>
      </c>
      <c r="D17" s="2">
        <f t="shared" si="1"/>
        <v>27.333333333333332</v>
      </c>
      <c r="E17" s="2">
        <f t="shared" si="3"/>
        <v>29.142857142857142</v>
      </c>
      <c r="F17">
        <f t="shared" si="4"/>
        <v>28.9</v>
      </c>
      <c r="G17" s="2">
        <f>0.3*B16 + 0.7*G16</f>
        <v>27.638850664294203</v>
      </c>
      <c r="H17" s="2">
        <f>0.5*B16 + 0.5*G16</f>
        <v>28.313464760210145</v>
      </c>
      <c r="I17" s="2">
        <f>0.7*B16 + 0.3*I16</f>
        <v>28.830655535828608</v>
      </c>
      <c r="K17">
        <f t="shared" si="0"/>
        <v>186.7777777777778</v>
      </c>
      <c r="L17">
        <f t="shared" si="2"/>
        <v>140.59183673469389</v>
      </c>
      <c r="M17">
        <f t="shared" si="5"/>
        <v>146.41000000000003</v>
      </c>
      <c r="N17">
        <f>(B17-G17)*(B17-G17)</f>
        <v>178.52031157103144</v>
      </c>
      <c r="O17">
        <f>(B17-H17)*(B17-H17)</f>
        <v>160.94817639042984</v>
      </c>
      <c r="P17">
        <f>(B17-I17)*(B17-I17)</f>
        <v>148.0929446876589</v>
      </c>
    </row>
    <row r="18" spans="1:16">
      <c r="A18" s="1">
        <v>42776</v>
      </c>
      <c r="B18">
        <v>42</v>
      </c>
      <c r="D18" s="2">
        <f t="shared" si="1"/>
        <v>32.666666666666664</v>
      </c>
      <c r="E18" s="2">
        <f t="shared" si="3"/>
        <v>29.285714285714285</v>
      </c>
      <c r="F18">
        <f t="shared" si="4"/>
        <v>31</v>
      </c>
      <c r="G18" s="2">
        <f>0.3*B17 + 0.7*G17</f>
        <v>31.647195465005943</v>
      </c>
      <c r="H18" s="2">
        <f>0.5*B17 + 0.5*G17</f>
        <v>34.319425332147105</v>
      </c>
      <c r="I18" s="2">
        <f>0.7*B17 + 0.3*I17</f>
        <v>37.349196660748582</v>
      </c>
      <c r="K18">
        <f t="shared" si="0"/>
        <v>87.111111111111157</v>
      </c>
      <c r="L18">
        <f t="shared" si="2"/>
        <v>161.65306122448982</v>
      </c>
      <c r="M18">
        <f t="shared" si="5"/>
        <v>121</v>
      </c>
      <c r="N18">
        <f>(B18-G18)*(B18-G18)</f>
        <v>107.18056173979352</v>
      </c>
      <c r="O18">
        <f>(B18-H18)*(B18-H18)</f>
        <v>58.991227228463607</v>
      </c>
      <c r="P18">
        <f>(B18-I18)*(B18-I18)</f>
        <v>21.62997170039214</v>
      </c>
    </row>
    <row r="19" spans="1:16">
      <c r="A19" s="1">
        <v>42777</v>
      </c>
      <c r="B19">
        <v>19</v>
      </c>
      <c r="D19" s="2">
        <f t="shared" si="1"/>
        <v>37.666666666666664</v>
      </c>
      <c r="E19" s="2">
        <f t="shared" si="3"/>
        <v>28.142857142857142</v>
      </c>
      <c r="F19">
        <f t="shared" si="4"/>
        <v>32.700000000000003</v>
      </c>
      <c r="G19" s="2">
        <f>0.3*B18 + 0.7*G18</f>
        <v>34.753036825504161</v>
      </c>
      <c r="H19" s="2">
        <f>0.5*B18 + 0.5*G18</f>
        <v>36.823597732502975</v>
      </c>
      <c r="I19" s="2">
        <f>0.7*B18 + 0.3*I18</f>
        <v>40.604758998224575</v>
      </c>
      <c r="K19">
        <f t="shared" si="0"/>
        <v>348.44444444444434</v>
      </c>
      <c r="L19">
        <f t="shared" si="2"/>
        <v>83.591836734693871</v>
      </c>
      <c r="M19">
        <f t="shared" si="5"/>
        <v>187.69000000000008</v>
      </c>
      <c r="N19">
        <f>(B19-G19)*(B19-G19)</f>
        <v>248.15816922569022</v>
      </c>
      <c r="O19">
        <f>(B19-H19)*(B19-H19)</f>
        <v>317.68063613008519</v>
      </c>
      <c r="P19">
        <f>(B19-I19)*(B19-I19)</f>
        <v>466.76561137136576</v>
      </c>
    </row>
    <row r="20" spans="1:16">
      <c r="A20" s="1">
        <v>42780</v>
      </c>
      <c r="B20">
        <v>18</v>
      </c>
      <c r="D20" s="2">
        <f t="shared" si="1"/>
        <v>34</v>
      </c>
      <c r="E20" s="2">
        <f t="shared" si="3"/>
        <v>29.428571428571427</v>
      </c>
      <c r="F20">
        <f t="shared" si="4"/>
        <v>30.6</v>
      </c>
      <c r="G20" s="2">
        <f>0.3*B19 + 0.7*G19</f>
        <v>30.027125777852909</v>
      </c>
      <c r="H20" s="2">
        <f>0.5*B19 + 0.5*G19</f>
        <v>26.87651841275208</v>
      </c>
      <c r="I20" s="2">
        <f>0.7*B19 + 0.3*I19</f>
        <v>25.481427699467371</v>
      </c>
      <c r="K20">
        <f t="shared" si="0"/>
        <v>256</v>
      </c>
      <c r="L20">
        <f t="shared" si="2"/>
        <v>130.61224489795916</v>
      </c>
      <c r="M20">
        <f t="shared" si="5"/>
        <v>158.76000000000005</v>
      </c>
      <c r="N20">
        <f>(B20-G20)*(B20-G20)</f>
        <v>144.65175447629395</v>
      </c>
      <c r="O20">
        <f>(B20-H20)*(B20-H20)</f>
        <v>78.792579131926715</v>
      </c>
      <c r="P20">
        <f>(B20-I20)*(B20-I20)</f>
        <v>55.97176042235764</v>
      </c>
    </row>
    <row r="21" spans="1:16">
      <c r="A21" s="1">
        <v>42781</v>
      </c>
      <c r="B21">
        <v>20</v>
      </c>
      <c r="D21" s="2">
        <f t="shared" si="1"/>
        <v>26.333333333333332</v>
      </c>
      <c r="E21" s="2">
        <f t="shared" si="3"/>
        <v>28.857142857142858</v>
      </c>
      <c r="F21">
        <f t="shared" si="4"/>
        <v>28.4</v>
      </c>
      <c r="G21" s="2">
        <f>0.3*B20 + 0.7*G20</f>
        <v>26.418988044497034</v>
      </c>
      <c r="H21" s="2">
        <f>0.5*B20 + 0.5*G20</f>
        <v>24.013562888926455</v>
      </c>
      <c r="I21" s="2">
        <f>0.7*B20 + 0.3*I20</f>
        <v>20.24442830984021</v>
      </c>
      <c r="K21">
        <f t="shared" si="0"/>
        <v>40.111111111111093</v>
      </c>
      <c r="L21">
        <f t="shared" si="2"/>
        <v>78.448979591836746</v>
      </c>
      <c r="M21">
        <f t="shared" si="5"/>
        <v>70.559999999999974</v>
      </c>
      <c r="N21">
        <f>(B21-G21)*(B21-G21)</f>
        <v>41.20340751539586</v>
      </c>
      <c r="O21">
        <f>(B21-H21)*(B21-H21)</f>
        <v>16.108687063367668</v>
      </c>
      <c r="P21">
        <f>(B21-I21)*(B21-I21)</f>
        <v>5.9745198651341494E-2</v>
      </c>
    </row>
    <row r="22" spans="1:16">
      <c r="A22" s="1">
        <v>42782</v>
      </c>
      <c r="B22">
        <v>22</v>
      </c>
      <c r="D22" s="2">
        <f t="shared" si="1"/>
        <v>19</v>
      </c>
      <c r="E22" s="2">
        <f t="shared" si="3"/>
        <v>28.142857142857142</v>
      </c>
      <c r="F22">
        <f t="shared" si="4"/>
        <v>25.4</v>
      </c>
      <c r="G22" s="2">
        <f>0.3*B21 + 0.7*G21</f>
        <v>24.493291631147923</v>
      </c>
      <c r="H22" s="2">
        <f>0.5*B21 + 0.5*G21</f>
        <v>23.209494022248517</v>
      </c>
      <c r="I22" s="2">
        <f>0.7*B21 + 0.3*I21</f>
        <v>20.073328492952061</v>
      </c>
      <c r="K22">
        <f t="shared" si="0"/>
        <v>9</v>
      </c>
      <c r="L22">
        <f t="shared" si="2"/>
        <v>37.734693877551017</v>
      </c>
      <c r="M22">
        <f t="shared" si="5"/>
        <v>11.55999999999999</v>
      </c>
      <c r="N22">
        <f>(B22-G22)*(B22-G22)</f>
        <v>6.2165031579522685</v>
      </c>
      <c r="O22">
        <f>(B22-H22)*(B22-H22)</f>
        <v>1.4628757898548963</v>
      </c>
      <c r="P22">
        <f>(B22-I22)*(B22-I22)</f>
        <v>3.7120630960703749</v>
      </c>
    </row>
    <row r="23" spans="1:16">
      <c r="A23" s="1">
        <v>42783</v>
      </c>
      <c r="B23">
        <v>43</v>
      </c>
      <c r="D23" s="2">
        <f t="shared" si="1"/>
        <v>20</v>
      </c>
      <c r="E23" s="2">
        <f t="shared" si="3"/>
        <v>27.428571428571427</v>
      </c>
      <c r="F23">
        <f t="shared" si="4"/>
        <v>26.6</v>
      </c>
      <c r="G23" s="2">
        <f>0.3*B22 + 0.7*G22</f>
        <v>23.745304141803544</v>
      </c>
      <c r="H23" s="2">
        <f>0.5*B22 + 0.5*G22</f>
        <v>23.246645815573963</v>
      </c>
      <c r="I23" s="2">
        <f>0.7*B22 + 0.3*I22</f>
        <v>21.421998547885618</v>
      </c>
      <c r="K23">
        <f t="shared" si="0"/>
        <v>529</v>
      </c>
      <c r="L23">
        <f t="shared" si="2"/>
        <v>242.46938775510208</v>
      </c>
      <c r="M23">
        <f t="shared" si="5"/>
        <v>268.95999999999998</v>
      </c>
      <c r="N23">
        <f>(B23-G23)*(B23-G23)</f>
        <v>370.74331259164774</v>
      </c>
      <c r="O23">
        <f>(B23-H23)*(B23-H23)</f>
        <v>390.19500153538161</v>
      </c>
      <c r="P23">
        <f>(B23-I23)*(B23-I23)</f>
        <v>465.61014666745035</v>
      </c>
    </row>
    <row r="24" spans="1:16">
      <c r="A24" s="1">
        <v>42788</v>
      </c>
      <c r="B24">
        <v>43</v>
      </c>
      <c r="D24" s="2">
        <f t="shared" si="1"/>
        <v>28.333333333333332</v>
      </c>
      <c r="E24" s="2">
        <f t="shared" si="3"/>
        <v>29.285714285714285</v>
      </c>
      <c r="F24">
        <f t="shared" si="4"/>
        <v>28.7</v>
      </c>
      <c r="G24" s="2">
        <f>0.3*B23 + 0.7*G23</f>
        <v>29.521712899262482</v>
      </c>
      <c r="H24" s="2">
        <f>0.5*B23 + 0.5*G23</f>
        <v>33.372652070901772</v>
      </c>
      <c r="I24" s="2">
        <f>0.7*B23 + 0.3*I23</f>
        <v>36.526599564365682</v>
      </c>
      <c r="K24">
        <f t="shared" si="0"/>
        <v>215.11111111111114</v>
      </c>
      <c r="L24">
        <f t="shared" si="2"/>
        <v>188.08163265306126</v>
      </c>
      <c r="M24">
        <f t="shared" si="5"/>
        <v>204.49</v>
      </c>
      <c r="N24">
        <f>(B24-G24)*(B24-G24)</f>
        <v>181.66422316990736</v>
      </c>
      <c r="O24">
        <f>(B24-H24)*(B24-H24)</f>
        <v>92.685828147911934</v>
      </c>
      <c r="P24">
        <f>(B24-I24)*(B24-I24)</f>
        <v>41.904913200070574</v>
      </c>
    </row>
    <row r="25" spans="1:16">
      <c r="A25" s="1">
        <v>42789</v>
      </c>
      <c r="B25">
        <v>41</v>
      </c>
      <c r="D25" s="2">
        <f t="shared" si="1"/>
        <v>36</v>
      </c>
      <c r="E25" s="2">
        <f t="shared" si="3"/>
        <v>29.571428571428573</v>
      </c>
      <c r="F25">
        <f t="shared" si="4"/>
        <v>30.5</v>
      </c>
      <c r="G25" s="2">
        <f>0.3*B24 + 0.7*G24</f>
        <v>33.565199029483736</v>
      </c>
      <c r="H25" s="2">
        <f>0.5*B24 + 0.5*G24</f>
        <v>36.260856449631241</v>
      </c>
      <c r="I25" s="2">
        <f>0.7*B24 + 0.3*I24</f>
        <v>41.057979869309705</v>
      </c>
      <c r="K25">
        <f t="shared" si="0"/>
        <v>25</v>
      </c>
      <c r="L25">
        <f t="shared" si="2"/>
        <v>130.61224489795916</v>
      </c>
      <c r="M25">
        <f t="shared" si="5"/>
        <v>110.25</v>
      </c>
      <c r="N25">
        <f>(B25-G25)*(B25-G25)</f>
        <v>55.276265471189582</v>
      </c>
      <c r="O25">
        <f>(B25-H25)*(B25-H25)</f>
        <v>22.459481591001804</v>
      </c>
      <c r="P25">
        <f>(B25-I25)*(B25-I25)</f>
        <v>3.3616652451704332E-3</v>
      </c>
    </row>
    <row r="26" spans="1:16">
      <c r="A26" s="1">
        <v>42790</v>
      </c>
      <c r="B26">
        <v>20</v>
      </c>
      <c r="D26" s="2">
        <f t="shared" si="1"/>
        <v>42.333333333333336</v>
      </c>
      <c r="E26" s="2">
        <f t="shared" si="3"/>
        <v>29.428571428571427</v>
      </c>
      <c r="F26">
        <f t="shared" si="4"/>
        <v>31.9</v>
      </c>
      <c r="G26" s="2">
        <f>0.3*B25 + 0.7*G25</f>
        <v>35.795639320638614</v>
      </c>
      <c r="H26" s="2">
        <f>0.5*B25 + 0.5*G25</f>
        <v>37.282599514741868</v>
      </c>
      <c r="I26" s="2">
        <f>0.7*B25 + 0.3*I25</f>
        <v>41.017393960792909</v>
      </c>
      <c r="K26">
        <f t="shared" si="0"/>
        <v>498.77777777777789</v>
      </c>
      <c r="L26">
        <f t="shared" si="2"/>
        <v>88.897959183673436</v>
      </c>
      <c r="M26">
        <f t="shared" si="5"/>
        <v>141.60999999999996</v>
      </c>
      <c r="N26">
        <f>(B26-G26)*(B26-G26)</f>
        <v>249.50222154770469</v>
      </c>
      <c r="O26">
        <f>(B26-H26)*(B26-H26)</f>
        <v>298.68824598695585</v>
      </c>
      <c r="P26">
        <f>(B26-I26)*(B26-I26)</f>
        <v>441.73084890317421</v>
      </c>
    </row>
    <row r="27" spans="1:16">
      <c r="A27" s="1">
        <v>42791</v>
      </c>
      <c r="B27">
        <v>30</v>
      </c>
      <c r="D27" s="2">
        <f t="shared" si="1"/>
        <v>34.666666666666664</v>
      </c>
      <c r="E27" s="2">
        <f t="shared" si="3"/>
        <v>29.571428571428573</v>
      </c>
      <c r="F27">
        <f t="shared" si="4"/>
        <v>30.9</v>
      </c>
      <c r="G27" s="2">
        <f>0.3*B26 + 0.7*G26</f>
        <v>31.056947524447029</v>
      </c>
      <c r="H27" s="2">
        <f>0.5*B26 + 0.5*G26</f>
        <v>27.897819660319307</v>
      </c>
      <c r="I27" s="2">
        <f>0.7*B26 + 0.3*I26</f>
        <v>26.305218188237873</v>
      </c>
      <c r="K27">
        <f t="shared" si="0"/>
        <v>21.777777777777757</v>
      </c>
      <c r="L27">
        <f t="shared" si="2"/>
        <v>0.18367346938775381</v>
      </c>
      <c r="M27">
        <f t="shared" si="5"/>
        <v>0.80999999999999739</v>
      </c>
      <c r="N27">
        <f>(B27-G27)*(B27-G27)</f>
        <v>1.1171380694347031</v>
      </c>
      <c r="O27">
        <f>(B27-H27)*(B27-H27)</f>
        <v>4.4191621805400345</v>
      </c>
      <c r="P27">
        <f>(B27-I27)*(B27-I27)</f>
        <v>13.651412636528224</v>
      </c>
    </row>
    <row r="28" spans="1:16">
      <c r="A28" s="1">
        <v>42792</v>
      </c>
      <c r="B28">
        <v>35</v>
      </c>
      <c r="D28" s="2">
        <f t="shared" si="1"/>
        <v>30.333333333333332</v>
      </c>
      <c r="E28" s="2">
        <f t="shared" si="3"/>
        <v>31.285714285714285</v>
      </c>
      <c r="F28">
        <f t="shared" si="4"/>
        <v>29.8</v>
      </c>
      <c r="G28" s="2">
        <f>0.3*B27 + 0.7*G27</f>
        <v>30.73986326711292</v>
      </c>
      <c r="H28" s="2">
        <f>0.5*B27 + 0.5*G27</f>
        <v>30.528473762223513</v>
      </c>
      <c r="I28" s="2">
        <f>0.7*B27 + 0.3*I27</f>
        <v>28.891565456471362</v>
      </c>
      <c r="K28">
        <f t="shared" si="0"/>
        <v>21.777777777777789</v>
      </c>
      <c r="L28">
        <f t="shared" si="2"/>
        <v>13.795918367346946</v>
      </c>
      <c r="M28">
        <f t="shared" si="5"/>
        <v>27.039999999999992</v>
      </c>
      <c r="N28">
        <f>(B28-G28)*(B28-G28)</f>
        <v>18.148764982893805</v>
      </c>
      <c r="O28">
        <f>(B28-H28)*(B28-H28)</f>
        <v>19.994546895123548</v>
      </c>
      <c r="P28">
        <f>(B28-I28)*(B28-I28)</f>
        <v>37.312972572573919</v>
      </c>
    </row>
    <row r="29" spans="1:16">
      <c r="A29" s="1">
        <v>42793</v>
      </c>
      <c r="B29">
        <v>37</v>
      </c>
      <c r="D29" s="2">
        <f t="shared" si="1"/>
        <v>28.333333333333332</v>
      </c>
      <c r="E29" s="2">
        <f t="shared" si="3"/>
        <v>33.428571428571431</v>
      </c>
      <c r="F29">
        <f t="shared" si="4"/>
        <v>29.1</v>
      </c>
      <c r="G29" s="2">
        <f>0.3*B28 + 0.7*G28</f>
        <v>32.017904286979046</v>
      </c>
      <c r="H29" s="2">
        <f>0.5*B28 + 0.5*G28</f>
        <v>32.869931633556462</v>
      </c>
      <c r="I29" s="2">
        <f>0.7*B28 + 0.3*I28</f>
        <v>33.167469636941405</v>
      </c>
      <c r="K29">
        <f t="shared" si="0"/>
        <v>75.111111111111128</v>
      </c>
      <c r="L29">
        <f t="shared" si="2"/>
        <v>12.755102040816311</v>
      </c>
      <c r="M29">
        <f t="shared" si="5"/>
        <v>62.409999999999975</v>
      </c>
      <c r="N29">
        <f>(B29-G29)*(B29-G29)</f>
        <v>24.821277693701763</v>
      </c>
      <c r="O29">
        <f>(B29-H29)*(B29-H29)</f>
        <v>17.057464711497598</v>
      </c>
      <c r="P29">
        <f>(B29-I29)*(B29-I29)</f>
        <v>14.688288983766046</v>
      </c>
    </row>
    <row r="30" spans="1:16">
      <c r="A30" s="1">
        <v>42795</v>
      </c>
      <c r="B30">
        <v>38</v>
      </c>
      <c r="D30" s="2">
        <f t="shared" si="1"/>
        <v>34</v>
      </c>
      <c r="E30" s="2">
        <f t="shared" si="3"/>
        <v>35.571428571428569</v>
      </c>
      <c r="F30">
        <f t="shared" si="4"/>
        <v>30.9</v>
      </c>
      <c r="G30" s="2">
        <f>0.3*B29 + 0.7*G29</f>
        <v>33.512533000885334</v>
      </c>
      <c r="H30" s="2">
        <f>0.5*B29 + 0.5*G29</f>
        <v>34.508952143489523</v>
      </c>
      <c r="I30" s="2">
        <f>0.7*B29 + 0.3*I29</f>
        <v>35.850240891082422</v>
      </c>
      <c r="K30">
        <f t="shared" si="0"/>
        <v>16</v>
      </c>
      <c r="L30">
        <f t="shared" si="2"/>
        <v>5.8979591836734793</v>
      </c>
      <c r="M30">
        <f t="shared" si="5"/>
        <v>50.410000000000018</v>
      </c>
      <c r="N30">
        <f>(B30-G30)*(B30-G30)</f>
        <v>20.137360068143188</v>
      </c>
      <c r="O30">
        <f>(B30-H30)*(B30-H30)</f>
        <v>12.187415136446395</v>
      </c>
      <c r="P30">
        <f>(B30-I30)*(B30-I30)</f>
        <v>4.6214642263741013</v>
      </c>
    </row>
    <row r="31" spans="1:16">
      <c r="A31" s="1">
        <v>42796</v>
      </c>
      <c r="B31">
        <v>39</v>
      </c>
      <c r="D31" s="2">
        <f t="shared" si="1"/>
        <v>36.666666666666664</v>
      </c>
      <c r="E31" s="2">
        <f t="shared" si="3"/>
        <v>34.857142857142854</v>
      </c>
      <c r="F31">
        <f t="shared" si="4"/>
        <v>32.9</v>
      </c>
      <c r="G31" s="2">
        <f>0.3*B30 + 0.7*G30</f>
        <v>34.858773100619736</v>
      </c>
      <c r="H31" s="2">
        <f>0.5*B30 + 0.5*G30</f>
        <v>35.756266500442663</v>
      </c>
      <c r="I31" s="2">
        <f>0.7*B30 + 0.3*I30</f>
        <v>37.355072267324722</v>
      </c>
      <c r="K31">
        <f t="shared" si="0"/>
        <v>5.4444444444444553</v>
      </c>
      <c r="L31">
        <f t="shared" si="2"/>
        <v>17.163265306122476</v>
      </c>
      <c r="M31">
        <f t="shared" si="5"/>
        <v>37.210000000000015</v>
      </c>
      <c r="N31">
        <f>(B31-G31)*(B31-G31)</f>
        <v>17.149760232150676</v>
      </c>
      <c r="O31">
        <f>(B31-H31)*(B31-H31)</f>
        <v>10.521807016150486</v>
      </c>
      <c r="P31">
        <f>(B31-I31)*(B31-I31)</f>
        <v>2.7057872457242302</v>
      </c>
    </row>
    <row r="32" spans="1:16">
      <c r="A32" s="1">
        <v>42797</v>
      </c>
      <c r="B32">
        <v>29</v>
      </c>
      <c r="D32" s="2">
        <f t="shared" si="1"/>
        <v>38</v>
      </c>
      <c r="E32" s="2">
        <f t="shared" si="3"/>
        <v>34.285714285714285</v>
      </c>
      <c r="F32">
        <f t="shared" si="4"/>
        <v>34.799999999999997</v>
      </c>
      <c r="G32" s="2">
        <f>0.3*B31 + 0.7*G31</f>
        <v>36.101141170433813</v>
      </c>
      <c r="H32" s="2">
        <f>0.5*B31 + 0.5*G31</f>
        <v>36.929386550309871</v>
      </c>
      <c r="I32" s="2">
        <f>0.7*B31 + 0.3*I31</f>
        <v>38.506521680197416</v>
      </c>
      <c r="K32">
        <f t="shared" si="0"/>
        <v>81</v>
      </c>
      <c r="L32">
        <f t="shared" si="2"/>
        <v>27.938775510204071</v>
      </c>
      <c r="M32">
        <f t="shared" si="5"/>
        <v>33.639999999999965</v>
      </c>
      <c r="N32">
        <f>(B32-G32)*(B32-G32)</f>
        <v>50.426205922430107</v>
      </c>
      <c r="O32">
        <f>(B32-H32)*(B32-H32)</f>
        <v>62.875171064235083</v>
      </c>
      <c r="P32">
        <f>(B32-I32)*(B32-I32)</f>
        <v>90.373954456063501</v>
      </c>
    </row>
    <row r="33" spans="1:16">
      <c r="A33" s="1">
        <v>42800</v>
      </c>
      <c r="B33">
        <v>30</v>
      </c>
      <c r="D33" s="2">
        <f t="shared" si="1"/>
        <v>35.333333333333336</v>
      </c>
      <c r="E33" s="2">
        <f t="shared" si="3"/>
        <v>32.571428571428569</v>
      </c>
      <c r="F33">
        <f t="shared" si="4"/>
        <v>35.5</v>
      </c>
      <c r="G33" s="2">
        <f>0.3*B32 + 0.7*G32</f>
        <v>33.970798819303667</v>
      </c>
      <c r="H33" s="2">
        <f>0.5*B32 + 0.5*G32</f>
        <v>32.550570585216903</v>
      </c>
      <c r="I33" s="2">
        <f>0.7*B32 + 0.3*I32</f>
        <v>31.851956504059224</v>
      </c>
      <c r="K33">
        <f t="shared" si="0"/>
        <v>28.444444444444471</v>
      </c>
      <c r="L33">
        <f t="shared" si="2"/>
        <v>6.6122448979591733</v>
      </c>
      <c r="M33">
        <f t="shared" si="5"/>
        <v>30.25</v>
      </c>
      <c r="N33">
        <f>(B33-G33)*(B33-G33)</f>
        <v>15.767243263383396</v>
      </c>
      <c r="O33">
        <f>(B33-H33)*(B33-H33)</f>
        <v>6.5054103101736951</v>
      </c>
      <c r="P33">
        <f>(B33-I33)*(B33-I33)</f>
        <v>3.4297428929272629</v>
      </c>
    </row>
    <row r="34" spans="1:16">
      <c r="A34" s="1">
        <v>42801</v>
      </c>
      <c r="B34">
        <v>40</v>
      </c>
      <c r="D34" s="2">
        <f t="shared" si="1"/>
        <v>32.666666666666664</v>
      </c>
      <c r="E34" s="2">
        <f t="shared" si="3"/>
        <v>34</v>
      </c>
      <c r="F34">
        <f t="shared" si="4"/>
        <v>34.200000000000003</v>
      </c>
      <c r="G34" s="2">
        <f>0.3*B33 + 0.7*G33</f>
        <v>32.779559173512567</v>
      </c>
      <c r="H34" s="2">
        <f>0.5*B33 + 0.5*G33</f>
        <v>31.985399409651833</v>
      </c>
      <c r="I34" s="2">
        <f>0.7*B33 + 0.3*I33</f>
        <v>30.555586951217769</v>
      </c>
      <c r="K34">
        <f t="shared" si="0"/>
        <v>53.777777777777814</v>
      </c>
      <c r="L34">
        <f t="shared" si="2"/>
        <v>36</v>
      </c>
      <c r="M34">
        <f t="shared" si="5"/>
        <v>33.639999999999965</v>
      </c>
      <c r="N34">
        <f>(B34-G34)*(B34-G34)</f>
        <v>52.134765728806528</v>
      </c>
      <c r="O34">
        <f>(B34-H34)*(B34-H34)</f>
        <v>64.233822622809186</v>
      </c>
      <c r="P34">
        <f>(B34-I34)*(B34-I34)</f>
        <v>89.196937836008075</v>
      </c>
    </row>
    <row r="35" spans="1:16">
      <c r="A35" s="1">
        <v>42802</v>
      </c>
      <c r="B35">
        <v>41</v>
      </c>
      <c r="D35" s="2">
        <f t="shared" si="1"/>
        <v>33</v>
      </c>
      <c r="E35" s="2">
        <f t="shared" si="3"/>
        <v>35.428571428571431</v>
      </c>
      <c r="F35">
        <f t="shared" si="4"/>
        <v>33.9</v>
      </c>
      <c r="G35" s="2">
        <f>0.3*B34 + 0.7*G34</f>
        <v>34.945691421458797</v>
      </c>
      <c r="H35" s="2">
        <f>0.5*B34 + 0.5*G34</f>
        <v>36.389779586756283</v>
      </c>
      <c r="I35" s="2">
        <f>0.7*B34 + 0.3*I34</f>
        <v>37.166676085365332</v>
      </c>
      <c r="K35">
        <f t="shared" si="0"/>
        <v>64</v>
      </c>
      <c r="L35">
        <f t="shared" si="2"/>
        <v>31.040816326530589</v>
      </c>
      <c r="M35">
        <f t="shared" si="5"/>
        <v>50.410000000000018</v>
      </c>
      <c r="N35">
        <f>(B35-G35)*(B35-G35)</f>
        <v>36.654652364197602</v>
      </c>
      <c r="O35">
        <f>(B35-H35)*(B35-H35)</f>
        <v>21.254132258689065</v>
      </c>
      <c r="P35">
        <f>(B35-I35)*(B35-I35)</f>
        <v>14.694372234510059</v>
      </c>
    </row>
    <row r="36" spans="1:16">
      <c r="A36" s="1">
        <v>42803</v>
      </c>
      <c r="B36">
        <v>20</v>
      </c>
      <c r="D36" s="2">
        <f t="shared" si="1"/>
        <v>37</v>
      </c>
      <c r="E36" s="2">
        <f t="shared" si="3"/>
        <v>36.285714285714285</v>
      </c>
      <c r="F36">
        <f t="shared" si="4"/>
        <v>33.9</v>
      </c>
      <c r="G36" s="2">
        <f>0.3*B35 + 0.7*G35</f>
        <v>36.761983995021154</v>
      </c>
      <c r="H36" s="2">
        <f>0.5*B35 + 0.5*G35</f>
        <v>37.972845710729402</v>
      </c>
      <c r="I36" s="2">
        <f>0.7*B35 + 0.3*I35</f>
        <v>39.8500028256096</v>
      </c>
      <c r="K36">
        <f t="shared" si="0"/>
        <v>289</v>
      </c>
      <c r="L36">
        <f t="shared" si="2"/>
        <v>265.22448979591832</v>
      </c>
      <c r="M36">
        <f t="shared" si="5"/>
        <v>193.20999999999995</v>
      </c>
      <c r="N36">
        <f>(B36-G36)*(B36-G36)</f>
        <v>280.96410744934531</v>
      </c>
      <c r="O36">
        <f>(B36-H36)*(B36-H36)</f>
        <v>323.02318294168424</v>
      </c>
      <c r="P36">
        <f>(B36-I36)*(B36-I36)</f>
        <v>394.02261217670912</v>
      </c>
    </row>
    <row r="37" spans="1:16">
      <c r="A37" s="1">
        <v>42806</v>
      </c>
      <c r="B37">
        <v>21</v>
      </c>
      <c r="D37" s="2">
        <f t="shared" si="1"/>
        <v>33.666666666666664</v>
      </c>
      <c r="E37" s="2">
        <f t="shared" si="3"/>
        <v>33.857142857142854</v>
      </c>
      <c r="F37">
        <f t="shared" si="4"/>
        <v>33.9</v>
      </c>
      <c r="G37" s="2">
        <f>0.3*B36 + 0.7*G36</f>
        <v>31.733388796514806</v>
      </c>
      <c r="H37" s="2">
        <f>0.5*B36 + 0.5*G36</f>
        <v>28.380991997510577</v>
      </c>
      <c r="I37" s="2">
        <f>0.7*B36 + 0.3*I36</f>
        <v>25.955000847682882</v>
      </c>
      <c r="K37">
        <f t="shared" si="0"/>
        <v>160.44444444444437</v>
      </c>
      <c r="L37">
        <f t="shared" si="2"/>
        <v>165.30612244897952</v>
      </c>
      <c r="M37">
        <f t="shared" si="5"/>
        <v>166.40999999999997</v>
      </c>
      <c r="N37">
        <f>(B37-G37)*(B37-G37)</f>
        <v>115.20563505714955</v>
      </c>
      <c r="O37">
        <f>(B37-H37)*(B37-H37)</f>
        <v>54.479042867315179</v>
      </c>
      <c r="P37">
        <f>(B37-I37)*(B37-I37)</f>
        <v>24.552033400538082</v>
      </c>
    </row>
    <row r="38" spans="1:16">
      <c r="A38" s="1">
        <v>42807</v>
      </c>
      <c r="B38">
        <v>22</v>
      </c>
      <c r="D38" s="2">
        <f t="shared" si="1"/>
        <v>27.333333333333332</v>
      </c>
      <c r="E38" s="2">
        <f t="shared" si="3"/>
        <v>31.428571428571427</v>
      </c>
      <c r="F38">
        <f t="shared" si="4"/>
        <v>33</v>
      </c>
      <c r="G38" s="2">
        <f>0.3*B37 + 0.7*G37</f>
        <v>28.513372157560365</v>
      </c>
      <c r="H38" s="2">
        <f>0.5*B37 + 0.5*G37</f>
        <v>26.366694398257401</v>
      </c>
      <c r="I38" s="2">
        <f>0.7*B37 + 0.3*I37</f>
        <v>22.486500254304865</v>
      </c>
      <c r="K38">
        <f t="shared" si="0"/>
        <v>28.444444444444432</v>
      </c>
      <c r="L38">
        <f t="shared" si="2"/>
        <v>88.897959183673436</v>
      </c>
      <c r="M38">
        <f t="shared" si="5"/>
        <v>121</v>
      </c>
      <c r="N38">
        <f>(B38-G38)*(B38-G38)</f>
        <v>42.424016862882567</v>
      </c>
      <c r="O38">
        <f>(B38-H38)*(B38-H38)</f>
        <v>19.068019967772567</v>
      </c>
      <c r="P38">
        <f>(B38-I38)*(B38-I38)</f>
        <v>0.23668249743869799</v>
      </c>
    </row>
    <row r="39" spans="1:16">
      <c r="A39" s="1">
        <v>42812</v>
      </c>
      <c r="B39">
        <v>23</v>
      </c>
      <c r="D39" s="2">
        <f t="shared" si="1"/>
        <v>21</v>
      </c>
      <c r="E39" s="2">
        <f t="shared" si="3"/>
        <v>29</v>
      </c>
      <c r="F39">
        <f t="shared" si="4"/>
        <v>31.7</v>
      </c>
      <c r="G39" s="2">
        <f>0.3*B38 + 0.7*G38</f>
        <v>26.559360510292251</v>
      </c>
      <c r="H39" s="2">
        <f>0.5*B38 + 0.5*G38</f>
        <v>25.256686078780184</v>
      </c>
      <c r="I39" s="2">
        <f>0.7*B38 + 0.3*I38</f>
        <v>22.145950076291456</v>
      </c>
      <c r="K39">
        <f t="shared" si="0"/>
        <v>4</v>
      </c>
      <c r="L39">
        <f t="shared" si="2"/>
        <v>36</v>
      </c>
      <c r="M39">
        <f t="shared" si="5"/>
        <v>75.689999999999984</v>
      </c>
      <c r="N39">
        <f>(B39-G39)*(B39-G39)</f>
        <v>12.669047242227913</v>
      </c>
      <c r="O39">
        <f>(B39-H39)*(B39-H39)</f>
        <v>5.0926320581602846</v>
      </c>
      <c r="P39">
        <f>(B39-I39)*(B39-I39)</f>
        <v>0.72940127218657014</v>
      </c>
    </row>
    <row r="40" spans="1:16">
      <c r="A40" s="1">
        <v>42813</v>
      </c>
      <c r="B40">
        <v>30</v>
      </c>
      <c r="D40" s="2">
        <f t="shared" si="1"/>
        <v>22</v>
      </c>
      <c r="E40" s="2">
        <f t="shared" si="3"/>
        <v>28.142857142857142</v>
      </c>
      <c r="F40">
        <f t="shared" si="4"/>
        <v>30.3</v>
      </c>
      <c r="G40" s="2">
        <f>0.3*B39 + 0.7*G39</f>
        <v>25.491552357204572</v>
      </c>
      <c r="H40" s="2">
        <f>0.5*B39 + 0.5*G39</f>
        <v>24.779680255146125</v>
      </c>
      <c r="I40" s="2">
        <f>0.7*B39 + 0.3*I39</f>
        <v>22.743785022887433</v>
      </c>
      <c r="K40">
        <f t="shared" si="0"/>
        <v>64</v>
      </c>
      <c r="L40">
        <f t="shared" si="2"/>
        <v>3.4489795918367365</v>
      </c>
      <c r="M40">
        <f t="shared" si="5"/>
        <v>9.0000000000000427E-2</v>
      </c>
      <c r="N40">
        <f>(B40-G40)*(B40-G40)</f>
        <v>20.326100147827649</v>
      </c>
      <c r="O40">
        <f>(B40-H40)*(B40-H40)</f>
        <v>27.251738238511223</v>
      </c>
      <c r="P40">
        <f>(B40-I40)*(B40-I40)</f>
        <v>52.652655794072729</v>
      </c>
    </row>
    <row r="41" spans="1:16">
      <c r="A41" s="1">
        <v>42814</v>
      </c>
      <c r="B41">
        <v>24</v>
      </c>
      <c r="D41" s="2">
        <f t="shared" si="1"/>
        <v>25</v>
      </c>
      <c r="E41" s="2">
        <f t="shared" si="3"/>
        <v>28.142857142857142</v>
      </c>
      <c r="F41">
        <f t="shared" si="4"/>
        <v>29.5</v>
      </c>
      <c r="G41" s="2">
        <f>0.3*B40 + 0.7*G40</f>
        <v>26.844086650043199</v>
      </c>
      <c r="H41" s="2">
        <f>0.5*B40 + 0.5*G40</f>
        <v>27.745776178602284</v>
      </c>
      <c r="I41" s="2">
        <f>0.7*B40 + 0.3*I40</f>
        <v>27.82313550686623</v>
      </c>
      <c r="K41">
        <f t="shared" si="0"/>
        <v>1</v>
      </c>
      <c r="L41">
        <f t="shared" si="2"/>
        <v>17.163265306122444</v>
      </c>
      <c r="M41">
        <f t="shared" si="5"/>
        <v>30.25</v>
      </c>
      <c r="N41">
        <f>(B41-G41)*(B41-G41)</f>
        <v>8.088828872953945</v>
      </c>
      <c r="O41">
        <f>(B41-H41)*(B41-H41)</f>
        <v>14.030839180184332</v>
      </c>
      <c r="P41">
        <f>(B41-I41)*(B41-I41)</f>
        <v>14.616365103861302</v>
      </c>
    </row>
    <row r="42" spans="1:16">
      <c r="A42" s="1">
        <v>42815</v>
      </c>
      <c r="B42">
        <v>25</v>
      </c>
      <c r="D42" s="2">
        <f t="shared" si="1"/>
        <v>25.666666666666668</v>
      </c>
      <c r="E42" s="2">
        <f t="shared" si="3"/>
        <v>25.857142857142858</v>
      </c>
      <c r="F42">
        <f t="shared" si="4"/>
        <v>28</v>
      </c>
      <c r="G42" s="2">
        <f>0.3*B41 + 0.7*G41</f>
        <v>25.990860655030236</v>
      </c>
      <c r="H42" s="2">
        <f>0.5*B41 + 0.5*G41</f>
        <v>25.422043325021598</v>
      </c>
      <c r="I42" s="2">
        <f>0.7*B41 + 0.3*I41</f>
        <v>25.146940652059868</v>
      </c>
      <c r="K42">
        <f t="shared" si="0"/>
        <v>0.44444444444444603</v>
      </c>
      <c r="L42">
        <f t="shared" si="2"/>
        <v>0.73469387755102122</v>
      </c>
      <c r="M42">
        <f t="shared" si="5"/>
        <v>9</v>
      </c>
      <c r="N42">
        <f>(B42-G42)*(B42-G42)</f>
        <v>0.98180483768694815</v>
      </c>
      <c r="O42">
        <f>(B42-H42)*(B42-H42)</f>
        <v>0.17812056819528585</v>
      </c>
      <c r="P42">
        <f>(B42-I42)*(B42-I42)</f>
        <v>2.1591555227779242E-2</v>
      </c>
    </row>
    <row r="43" spans="1:16">
      <c r="A43" s="1">
        <v>42816</v>
      </c>
      <c r="B43">
        <v>25</v>
      </c>
      <c r="D43" s="2">
        <f t="shared" si="1"/>
        <v>26.333333333333332</v>
      </c>
      <c r="E43" s="2">
        <f t="shared" si="3"/>
        <v>23.571428571428573</v>
      </c>
      <c r="F43">
        <f t="shared" si="4"/>
        <v>27.6</v>
      </c>
      <c r="G43" s="2">
        <f>0.3*B42 + 0.7*G42</f>
        <v>25.693602458521163</v>
      </c>
      <c r="H43" s="2">
        <f>0.5*B42 + 0.5*G42</f>
        <v>25.495430327515116</v>
      </c>
      <c r="I43" s="2">
        <f>0.7*B42 + 0.3*I42</f>
        <v>25.04408219561796</v>
      </c>
      <c r="K43">
        <f t="shared" si="0"/>
        <v>1.7777777777777746</v>
      </c>
      <c r="L43">
        <f t="shared" si="2"/>
        <v>2.0408163265306078</v>
      </c>
      <c r="M43">
        <f t="shared" si="5"/>
        <v>6.7600000000000078</v>
      </c>
      <c r="N43">
        <f>(B43-G43)*(B43-G43)</f>
        <v>0.48108437046660113</v>
      </c>
      <c r="O43">
        <f>(B43-H43)*(B43-H43)</f>
        <v>0.24545120942173529</v>
      </c>
      <c r="P43">
        <f>(B43-I43)*(B43-I43)</f>
        <v>1.9432399705001317E-3</v>
      </c>
    </row>
    <row r="44" spans="1:16">
      <c r="A44" s="1">
        <v>42817</v>
      </c>
      <c r="B44">
        <v>30</v>
      </c>
      <c r="D44" s="2">
        <f t="shared" si="1"/>
        <v>24.666666666666668</v>
      </c>
      <c r="E44" s="2">
        <f t="shared" si="3"/>
        <v>24.285714285714285</v>
      </c>
      <c r="F44">
        <f t="shared" si="4"/>
        <v>27.1</v>
      </c>
      <c r="G44" s="2">
        <f>0.3*B43 + 0.7*G43</f>
        <v>25.485521720964812</v>
      </c>
      <c r="H44" s="2">
        <f>0.5*B43 + 0.5*G43</f>
        <v>25.346801229260581</v>
      </c>
      <c r="I44" s="2">
        <f>0.7*B43 + 0.3*I43</f>
        <v>25.013224658685388</v>
      </c>
      <c r="K44">
        <f t="shared" si="0"/>
        <v>28.444444444444432</v>
      </c>
      <c r="L44">
        <f t="shared" si="2"/>
        <v>32.653061224489811</v>
      </c>
      <c r="M44">
        <f t="shared" si="5"/>
        <v>8.4099999999999913</v>
      </c>
      <c r="N44">
        <f>(B44-G44)*(B44-G44)</f>
        <v>20.380514131880517</v>
      </c>
      <c r="O44">
        <f>(B44-H44)*(B44-H44)</f>
        <v>21.652258800010838</v>
      </c>
      <c r="P44">
        <f>(B44-I44)*(B44-I44)</f>
        <v>24.867928304743465</v>
      </c>
    </row>
    <row r="45" spans="1:16">
      <c r="A45" s="1">
        <v>42824</v>
      </c>
      <c r="B45">
        <v>30</v>
      </c>
      <c r="D45" s="2">
        <f t="shared" si="1"/>
        <v>26.666666666666668</v>
      </c>
      <c r="E45" s="2">
        <f t="shared" si="3"/>
        <v>25.571428571428573</v>
      </c>
      <c r="F45">
        <f t="shared" si="4"/>
        <v>26.1</v>
      </c>
      <c r="G45" s="2">
        <f>0.3*B44 + 0.7*G44</f>
        <v>26.839865204675366</v>
      </c>
      <c r="H45" s="2">
        <f>0.5*B44 + 0.5*G44</f>
        <v>27.742760860482406</v>
      </c>
      <c r="I45" s="2">
        <f>0.7*B44 + 0.3*I44</f>
        <v>28.503967397605617</v>
      </c>
      <c r="K45">
        <f t="shared" si="0"/>
        <v>11.111111111111104</v>
      </c>
      <c r="L45">
        <f t="shared" si="2"/>
        <v>19.612244897959169</v>
      </c>
      <c r="M45">
        <f t="shared" si="5"/>
        <v>15.209999999999988</v>
      </c>
      <c r="N45">
        <f>(B45-G45)*(B45-G45)</f>
        <v>9.9864519246214662</v>
      </c>
      <c r="O45">
        <f>(B45-H45)*(B45-H45)</f>
        <v>5.0951285329701292</v>
      </c>
      <c r="P45">
        <f>(B45-I45)*(B45-I45)</f>
        <v>2.2381135474269098</v>
      </c>
    </row>
    <row r="46" spans="1:16">
      <c r="A46" s="1">
        <v>42825</v>
      </c>
      <c r="B46">
        <v>30</v>
      </c>
      <c r="D46" s="2">
        <f t="shared" si="1"/>
        <v>28.333333333333332</v>
      </c>
      <c r="E46" s="2">
        <f t="shared" si="3"/>
        <v>26.714285714285715</v>
      </c>
      <c r="F46">
        <f t="shared" si="4"/>
        <v>25</v>
      </c>
      <c r="G46" s="2">
        <f>0.3*B45 + 0.7*G45</f>
        <v>27.787905643272754</v>
      </c>
      <c r="H46" s="2">
        <f>0.5*B45 + 0.5*G45</f>
        <v>28.419932602337681</v>
      </c>
      <c r="I46" s="2">
        <f>0.7*B45 + 0.3*I45</f>
        <v>29.551190219281686</v>
      </c>
      <c r="K46">
        <f t="shared" si="0"/>
        <v>2.7777777777777817</v>
      </c>
      <c r="L46">
        <f t="shared" si="2"/>
        <v>10.795918367346932</v>
      </c>
      <c r="M46">
        <f t="shared" si="5"/>
        <v>25</v>
      </c>
      <c r="N46">
        <f>(B46-G46)*(B46-G46)</f>
        <v>4.893361443064526</v>
      </c>
      <c r="O46">
        <f>(B46-H46)*(B46-H46)</f>
        <v>2.4966129811553719</v>
      </c>
      <c r="P46">
        <f>(B46-I46)*(B46-I46)</f>
        <v>0.20143021926842092</v>
      </c>
    </row>
    <row r="47" spans="1:16">
      <c r="A47" s="1">
        <v>42826</v>
      </c>
      <c r="B47">
        <v>30</v>
      </c>
      <c r="D47" s="2">
        <f t="shared" si="1"/>
        <v>30</v>
      </c>
      <c r="E47" s="2">
        <f t="shared" si="3"/>
        <v>27.714285714285715</v>
      </c>
      <c r="F47">
        <f t="shared" si="4"/>
        <v>26</v>
      </c>
      <c r="G47" s="2">
        <f>0.3*B46 + 0.7*G46</f>
        <v>28.451533950290926</v>
      </c>
      <c r="H47" s="2">
        <f>0.5*B46 + 0.5*G46</f>
        <v>28.893952821636375</v>
      </c>
      <c r="I47" s="2">
        <f>0.7*B46 + 0.3*I46</f>
        <v>29.865357065784508</v>
      </c>
      <c r="K47">
        <f t="shared" si="0"/>
        <v>0</v>
      </c>
      <c r="L47">
        <f t="shared" si="2"/>
        <v>5.2244897959183625</v>
      </c>
      <c r="M47">
        <f t="shared" si="5"/>
        <v>16</v>
      </c>
      <c r="N47">
        <f>(B47-G47)*(B47-G47)</f>
        <v>2.3977471071016234</v>
      </c>
      <c r="O47">
        <f>(B47-H47)*(B47-H47)</f>
        <v>1.2233403607661355</v>
      </c>
      <c r="P47">
        <f>(B47-I47)*(B47-I47)</f>
        <v>1.8128719734157309E-2</v>
      </c>
    </row>
    <row r="48" spans="1:16">
      <c r="A48" s="1">
        <v>42827</v>
      </c>
      <c r="B48">
        <v>24</v>
      </c>
      <c r="D48" s="2">
        <f t="shared" si="1"/>
        <v>30</v>
      </c>
      <c r="E48" s="2">
        <f t="shared" si="3"/>
        <v>27.714285714285715</v>
      </c>
      <c r="F48">
        <f t="shared" si="4"/>
        <v>26.9</v>
      </c>
      <c r="G48" s="2">
        <f>0.3*B47 + 0.7*G47</f>
        <v>28.916073765203649</v>
      </c>
      <c r="H48" s="2">
        <f>0.5*B47 + 0.5*G47</f>
        <v>29.225766975145461</v>
      </c>
      <c r="I48" s="2">
        <f>0.7*B47 + 0.3*I47</f>
        <v>29.959607119735352</v>
      </c>
      <c r="K48">
        <f t="shared" si="0"/>
        <v>36</v>
      </c>
      <c r="L48">
        <f t="shared" si="2"/>
        <v>13.795918367346946</v>
      </c>
      <c r="M48">
        <f t="shared" si="5"/>
        <v>8.4099999999999913</v>
      </c>
      <c r="N48">
        <f>(B48-G48)*(B48-G48)</f>
        <v>24.16778126492358</v>
      </c>
      <c r="O48">
        <f>(B48-H48)*(B48-H48)</f>
        <v>27.308640478520946</v>
      </c>
      <c r="P48">
        <f>(B48-I48)*(B48-I48)</f>
        <v>35.5169170216003</v>
      </c>
    </row>
    <row r="49" spans="1:16">
      <c r="A49" s="1">
        <v>42828</v>
      </c>
      <c r="B49">
        <v>40</v>
      </c>
      <c r="D49" s="2">
        <f t="shared" si="1"/>
        <v>28</v>
      </c>
      <c r="E49" s="2">
        <f t="shared" si="3"/>
        <v>27.714285714285715</v>
      </c>
      <c r="F49">
        <f t="shared" si="4"/>
        <v>27.1</v>
      </c>
      <c r="G49" s="2">
        <f>0.3*B48 + 0.7*G48</f>
        <v>27.441251635642551</v>
      </c>
      <c r="H49" s="2">
        <f>0.5*B48 + 0.5*G48</f>
        <v>26.458036882601824</v>
      </c>
      <c r="I49" s="2">
        <f>0.7*B48 + 0.3*I48</f>
        <v>25.787882135920604</v>
      </c>
      <c r="K49">
        <f t="shared" si="0"/>
        <v>144</v>
      </c>
      <c r="L49">
        <f t="shared" si="2"/>
        <v>150.93877551020407</v>
      </c>
      <c r="M49">
        <f t="shared" si="5"/>
        <v>166.40999999999997</v>
      </c>
      <c r="N49">
        <f>(B49-G49)*(B49-G49)</f>
        <v>157.7221604792509</v>
      </c>
      <c r="O49">
        <f>(B49-H49)*(B49-H49)</f>
        <v>183.38476507297253</v>
      </c>
      <c r="P49">
        <f>(B49-I49)*(B49-I49)</f>
        <v>201.98429418248469</v>
      </c>
    </row>
    <row r="50" spans="1:16">
      <c r="A50" s="1">
        <v>42829</v>
      </c>
      <c r="B50">
        <v>40</v>
      </c>
      <c r="D50" s="2">
        <f t="shared" si="1"/>
        <v>31.333333333333332</v>
      </c>
      <c r="E50" s="2">
        <f t="shared" si="3"/>
        <v>29.857142857142858</v>
      </c>
      <c r="F50">
        <f t="shared" si="4"/>
        <v>28.8</v>
      </c>
      <c r="G50" s="2">
        <f>0.3*B49 + 0.7*G49</f>
        <v>31.208876144949784</v>
      </c>
      <c r="H50" s="2">
        <f>0.5*B49 + 0.5*G49</f>
        <v>33.720625817821272</v>
      </c>
      <c r="I50" s="2">
        <f>0.7*B49 + 0.3*I49</f>
        <v>35.736364640776181</v>
      </c>
      <c r="K50">
        <f t="shared" si="0"/>
        <v>75.111111111111128</v>
      </c>
      <c r="L50">
        <f t="shared" si="2"/>
        <v>102.87755102040815</v>
      </c>
      <c r="M50">
        <f t="shared" si="5"/>
        <v>125.43999999999998</v>
      </c>
      <c r="N50">
        <f>(B50-G50)*(B50-G50)</f>
        <v>77.283858634832981</v>
      </c>
      <c r="O50">
        <f>(B50-H50)*(B50-H50)</f>
        <v>39.430540119812768</v>
      </c>
      <c r="P50">
        <f>(B50-I50)*(B50-I50)</f>
        <v>18.178586476423629</v>
      </c>
    </row>
    <row r="51" spans="1:16">
      <c r="A51" s="1">
        <v>42830</v>
      </c>
      <c r="B51">
        <v>30</v>
      </c>
      <c r="D51" s="2">
        <f t="shared" si="1"/>
        <v>34.666666666666664</v>
      </c>
      <c r="E51" s="2">
        <f t="shared" si="3"/>
        <v>32</v>
      </c>
      <c r="F51">
        <f t="shared" si="4"/>
        <v>29.8</v>
      </c>
      <c r="G51" s="2">
        <f>0.3*B50 + 0.7*G50</f>
        <v>33.846213301464843</v>
      </c>
      <c r="H51" s="2">
        <f>0.5*B50 + 0.5*G50</f>
        <v>35.604438072474892</v>
      </c>
      <c r="I51" s="2">
        <f>0.7*B50 + 0.3*I50</f>
        <v>38.720909392232855</v>
      </c>
      <c r="K51">
        <f t="shared" si="0"/>
        <v>21.777777777777757</v>
      </c>
      <c r="L51">
        <f t="shared" si="2"/>
        <v>4</v>
      </c>
      <c r="M51">
        <f t="shared" si="5"/>
        <v>3.9999999999999716E-2</v>
      </c>
      <c r="N51">
        <f>(B51-G51)*(B51-G51)</f>
        <v>14.793356760365088</v>
      </c>
      <c r="O51">
        <f>(B51-H51)*(B51-H51)</f>
        <v>31.409726108206083</v>
      </c>
      <c r="P51">
        <f>(B51-I51)*(B51-I51)</f>
        <v>76.054260627535228</v>
      </c>
    </row>
    <row r="52" spans="1:16">
      <c r="A52" s="1">
        <v>42831</v>
      </c>
      <c r="B52">
        <v>35</v>
      </c>
      <c r="D52" s="2">
        <f t="shared" si="1"/>
        <v>36.666666666666664</v>
      </c>
      <c r="E52" s="2">
        <f t="shared" si="3"/>
        <v>32</v>
      </c>
      <c r="F52">
        <f t="shared" si="4"/>
        <v>30.4</v>
      </c>
      <c r="G52" s="2">
        <f>0.3*B51 + 0.7*G51</f>
        <v>32.692349311025389</v>
      </c>
      <c r="H52" s="2">
        <f>0.5*B51 + 0.5*G51</f>
        <v>31.923106650732421</v>
      </c>
      <c r="I52" s="2">
        <f>0.7*B51 + 0.3*I51</f>
        <v>32.616272817669852</v>
      </c>
      <c r="K52">
        <f t="shared" si="0"/>
        <v>2.7777777777777697</v>
      </c>
      <c r="L52">
        <f t="shared" si="2"/>
        <v>9</v>
      </c>
      <c r="M52">
        <f t="shared" si="5"/>
        <v>21.160000000000014</v>
      </c>
      <c r="N52">
        <f>(B52-G52)*(B52-G52)</f>
        <v>5.3252517023249988</v>
      </c>
      <c r="O52">
        <f>(B52-H52)*(B52-H52)</f>
        <v>9.4672726827670566</v>
      </c>
      <c r="P52">
        <f>(B52-I52)*(B52-I52)</f>
        <v>5.682155279779626</v>
      </c>
    </row>
    <row r="53" spans="1:16">
      <c r="A53" s="1">
        <v>42832</v>
      </c>
      <c r="B53">
        <v>35</v>
      </c>
      <c r="D53" s="2">
        <f t="shared" si="1"/>
        <v>35</v>
      </c>
      <c r="E53" s="2">
        <f t="shared" si="3"/>
        <v>32.714285714285715</v>
      </c>
      <c r="F53">
        <f t="shared" si="4"/>
        <v>31.4</v>
      </c>
      <c r="G53" s="2">
        <f>0.3*B52 + 0.7*G52</f>
        <v>33.384644517717774</v>
      </c>
      <c r="H53" s="2">
        <f>0.5*B52 + 0.5*G52</f>
        <v>33.846174655512698</v>
      </c>
      <c r="I53" s="2">
        <f>0.7*B52 + 0.3*I52</f>
        <v>34.284881845300959</v>
      </c>
      <c r="K53">
        <f t="shared" si="0"/>
        <v>0</v>
      </c>
      <c r="L53">
        <f t="shared" si="2"/>
        <v>5.2244897959183625</v>
      </c>
      <c r="M53">
        <f t="shared" si="5"/>
        <v>12.96000000000001</v>
      </c>
      <c r="N53">
        <f>(B53-G53)*(B53-G53)</f>
        <v>2.6093733341392422</v>
      </c>
      <c r="O53">
        <f>(B53-H53)*(B53-H53)</f>
        <v>1.3313129255812415</v>
      </c>
      <c r="P53">
        <f>(B53-I53)*(B53-I53)</f>
        <v>0.51139397518016227</v>
      </c>
    </row>
    <row r="54" spans="1:16">
      <c r="A54" s="1">
        <v>42833</v>
      </c>
      <c r="B54">
        <v>35</v>
      </c>
      <c r="D54" s="2">
        <f t="shared" si="1"/>
        <v>33.333333333333336</v>
      </c>
      <c r="E54" s="2">
        <f t="shared" si="3"/>
        <v>33.428571428571431</v>
      </c>
      <c r="F54">
        <f t="shared" si="4"/>
        <v>32.4</v>
      </c>
      <c r="G54" s="2">
        <f>0.3*B53 + 0.7*G53</f>
        <v>33.869251162402442</v>
      </c>
      <c r="H54" s="2">
        <f>0.5*B53 + 0.5*G53</f>
        <v>34.192322258858887</v>
      </c>
      <c r="I54" s="2">
        <f>0.7*B53 + 0.3*I53</f>
        <v>34.785464553590288</v>
      </c>
      <c r="K54">
        <f t="shared" si="0"/>
        <v>2.7777777777777697</v>
      </c>
      <c r="L54">
        <f t="shared" si="2"/>
        <v>2.4693877551020345</v>
      </c>
      <c r="M54">
        <f t="shared" si="5"/>
        <v>6.7600000000000078</v>
      </c>
      <c r="N54">
        <f>(B54-G54)*(B54-G54)</f>
        <v>1.2785929337282287</v>
      </c>
      <c r="O54">
        <f>(B54-H54)*(B54-H54)</f>
        <v>0.65234333353481055</v>
      </c>
      <c r="P54">
        <f>(B54-I54)*(B54-I54)</f>
        <v>4.6025457766214604E-2</v>
      </c>
    </row>
    <row r="55" spans="1:16">
      <c r="A55" s="1">
        <v>42834</v>
      </c>
      <c r="B55">
        <v>36</v>
      </c>
      <c r="D55" s="2">
        <f t="shared" si="1"/>
        <v>35</v>
      </c>
      <c r="E55" s="2">
        <f t="shared" si="3"/>
        <v>34.142857142857146</v>
      </c>
      <c r="F55">
        <f t="shared" si="4"/>
        <v>32.9</v>
      </c>
      <c r="G55" s="2">
        <f>0.3*B54 + 0.7*G54</f>
        <v>34.208475813681709</v>
      </c>
      <c r="H55" s="2">
        <f>0.5*B54 + 0.5*G54</f>
        <v>34.434625581201217</v>
      </c>
      <c r="I55" s="2">
        <f>0.7*B54 + 0.3*I54</f>
        <v>34.935639366077083</v>
      </c>
      <c r="K55">
        <f t="shared" si="0"/>
        <v>1</v>
      </c>
      <c r="L55">
        <f t="shared" si="2"/>
        <v>3.4489795918367232</v>
      </c>
      <c r="M55">
        <f t="shared" si="5"/>
        <v>9.6100000000000083</v>
      </c>
      <c r="N55">
        <f>(B55-G55)*(B55-G55)</f>
        <v>3.2095589101634161</v>
      </c>
      <c r="O55">
        <f>(B55-H55)*(B55-H55)</f>
        <v>2.4503970710296263</v>
      </c>
      <c r="P55">
        <f>(B55-I55)*(B55-I55)</f>
        <v>1.1328635590447929</v>
      </c>
    </row>
    <row r="56" spans="1:16">
      <c r="A56" s="1">
        <v>42835</v>
      </c>
      <c r="B56">
        <v>20</v>
      </c>
      <c r="D56" s="2">
        <f t="shared" si="1"/>
        <v>35.333333333333336</v>
      </c>
      <c r="E56" s="2">
        <f t="shared" si="3"/>
        <v>35.857142857142854</v>
      </c>
      <c r="F56">
        <f t="shared" si="4"/>
        <v>33.5</v>
      </c>
      <c r="G56" s="2">
        <f>0.3*B55 + 0.7*G55</f>
        <v>34.745933069577191</v>
      </c>
      <c r="H56" s="2">
        <f>0.5*B55 + 0.5*G55</f>
        <v>35.104237906840851</v>
      </c>
      <c r="I56" s="2">
        <f>0.7*B55 + 0.3*I55</f>
        <v>35.680691809823124</v>
      </c>
      <c r="K56">
        <f t="shared" si="0"/>
        <v>235.11111111111117</v>
      </c>
      <c r="L56">
        <f t="shared" si="2"/>
        <v>251.44897959183663</v>
      </c>
      <c r="M56">
        <f t="shared" si="5"/>
        <v>182.25</v>
      </c>
      <c r="N56">
        <f>(B56-G56)*(B56-G56)</f>
        <v>217.4425420924502</v>
      </c>
      <c r="O56">
        <f>(B56-H56)*(B56-H56)</f>
        <v>228.13800274644808</v>
      </c>
      <c r="P56">
        <f>(B56-I56)*(B56-I56)</f>
        <v>245.88409563465399</v>
      </c>
    </row>
    <row r="57" spans="1:16">
      <c r="A57" s="1">
        <v>42838</v>
      </c>
      <c r="B57">
        <v>31</v>
      </c>
      <c r="D57" s="2">
        <f t="shared" si="1"/>
        <v>30.333333333333332</v>
      </c>
      <c r="E57" s="2">
        <f t="shared" si="3"/>
        <v>33</v>
      </c>
      <c r="F57">
        <f t="shared" si="4"/>
        <v>32.5</v>
      </c>
      <c r="G57" s="2">
        <f>0.3*B56 + 0.7*G56</f>
        <v>30.322153148704032</v>
      </c>
      <c r="H57" s="2">
        <f>0.5*B56 + 0.5*G56</f>
        <v>27.372966534788596</v>
      </c>
      <c r="I57" s="2">
        <f>0.7*B56 + 0.3*I56</f>
        <v>24.704207542946939</v>
      </c>
      <c r="K57">
        <f t="shared" si="0"/>
        <v>0.44444444444444603</v>
      </c>
      <c r="L57">
        <f t="shared" si="2"/>
        <v>4</v>
      </c>
      <c r="M57">
        <f t="shared" si="5"/>
        <v>2.25</v>
      </c>
      <c r="N57">
        <f>(B57-G57)*(B57-G57)</f>
        <v>0.4594763538118577</v>
      </c>
      <c r="O57">
        <f>(B57-H57)*(B57-H57)</f>
        <v>13.155371757763449</v>
      </c>
      <c r="P57">
        <f>(B57-I57)*(B57-I57)</f>
        <v>39.637002662286214</v>
      </c>
    </row>
    <row r="58" spans="1:16">
      <c r="A58" s="1">
        <v>42839</v>
      </c>
      <c r="B58">
        <v>33</v>
      </c>
      <c r="D58" s="2">
        <f t="shared" si="1"/>
        <v>29</v>
      </c>
      <c r="E58" s="2">
        <f t="shared" si="3"/>
        <v>31.714285714285715</v>
      </c>
      <c r="F58">
        <f t="shared" si="4"/>
        <v>32.6</v>
      </c>
      <c r="G58" s="2">
        <f>0.3*B57 + 0.7*G57</f>
        <v>30.525507204092818</v>
      </c>
      <c r="H58" s="2">
        <f>0.5*B57 + 0.5*G57</f>
        <v>30.661076574352016</v>
      </c>
      <c r="I58" s="2">
        <f>0.7*B57 + 0.3*I57</f>
        <v>29.111262262884082</v>
      </c>
      <c r="K58">
        <f t="shared" si="0"/>
        <v>16</v>
      </c>
      <c r="L58">
        <f t="shared" si="2"/>
        <v>1.6530612244897933</v>
      </c>
      <c r="M58">
        <f t="shared" si="5"/>
        <v>0.15999999999999887</v>
      </c>
      <c r="N58">
        <f>(B58-G58)*(B58-G58)</f>
        <v>6.1231145969965413</v>
      </c>
      <c r="O58">
        <f>(B58-H58)*(B58-H58)</f>
        <v>5.4705627910449</v>
      </c>
      <c r="P58">
        <f>(B58-I58)*(B58-I58)</f>
        <v>15.122281188069428</v>
      </c>
    </row>
    <row r="59" spans="1:16">
      <c r="A59" s="1">
        <v>42840</v>
      </c>
      <c r="B59">
        <v>35</v>
      </c>
      <c r="D59" s="2">
        <f t="shared" si="1"/>
        <v>28</v>
      </c>
      <c r="E59" s="2">
        <f t="shared" si="3"/>
        <v>32.142857142857146</v>
      </c>
      <c r="F59">
        <f t="shared" si="4"/>
        <v>33.5</v>
      </c>
      <c r="G59" s="2">
        <f>0.3*B58 + 0.7*G58</f>
        <v>31.267855042864973</v>
      </c>
      <c r="H59" s="2">
        <f>0.5*B58 + 0.5*G58</f>
        <v>31.762753602046409</v>
      </c>
      <c r="I59" s="2">
        <f>0.7*B58 + 0.3*I58</f>
        <v>31.833378678865223</v>
      </c>
      <c r="K59">
        <f t="shared" si="0"/>
        <v>49</v>
      </c>
      <c r="L59">
        <f t="shared" si="2"/>
        <v>8.1632653061224314</v>
      </c>
      <c r="M59">
        <f t="shared" si="5"/>
        <v>2.25</v>
      </c>
      <c r="N59">
        <f>(B59-G59)*(B59-G59)</f>
        <v>13.928905981068414</v>
      </c>
      <c r="O59">
        <f>(B59-H59)*(B59-H59)</f>
        <v>10.479764241063499</v>
      </c>
      <c r="P59">
        <f>(B59-I59)*(B59-I59)</f>
        <v>10.027490591465359</v>
      </c>
    </row>
    <row r="60" spans="1:16">
      <c r="A60" s="1">
        <v>42841</v>
      </c>
      <c r="B60">
        <v>36</v>
      </c>
      <c r="D60" s="2">
        <f t="shared" si="1"/>
        <v>33</v>
      </c>
      <c r="E60" s="2">
        <f t="shared" si="3"/>
        <v>32.142857142857146</v>
      </c>
      <c r="F60">
        <f t="shared" si="4"/>
        <v>33</v>
      </c>
      <c r="G60" s="2">
        <f>0.3*B59 + 0.7*G59</f>
        <v>32.38749853000548</v>
      </c>
      <c r="H60" s="2">
        <f>0.5*B59 + 0.5*G59</f>
        <v>33.133927521432483</v>
      </c>
      <c r="I60" s="2">
        <f>0.7*B59 + 0.3*I59</f>
        <v>34.050013603659565</v>
      </c>
      <c r="K60">
        <f t="shared" si="0"/>
        <v>9</v>
      </c>
      <c r="L60">
        <f t="shared" si="2"/>
        <v>14.87755102040814</v>
      </c>
      <c r="M60">
        <f t="shared" si="5"/>
        <v>9</v>
      </c>
      <c r="N60">
        <f>(B60-G60)*(B60-G60)</f>
        <v>13.050166870712566</v>
      </c>
      <c r="O60">
        <f>(B60-H60)*(B60-H60)</f>
        <v>8.2143714524021512</v>
      </c>
      <c r="P60">
        <f>(B60-I60)*(B60-I60)</f>
        <v>3.8024469459127568</v>
      </c>
    </row>
    <row r="61" spans="1:16">
      <c r="A61" s="1">
        <v>42842</v>
      </c>
      <c r="B61">
        <v>33</v>
      </c>
      <c r="D61" s="2">
        <f t="shared" si="1"/>
        <v>34.666666666666664</v>
      </c>
      <c r="E61" s="2">
        <f t="shared" si="3"/>
        <v>32.285714285714285</v>
      </c>
      <c r="F61">
        <f t="shared" si="4"/>
        <v>32.6</v>
      </c>
      <c r="G61" s="2">
        <f>0.3*B60 + 0.7*G60</f>
        <v>33.471248971003831</v>
      </c>
      <c r="H61" s="2">
        <f>0.5*B60 + 0.5*G60</f>
        <v>34.193749265002737</v>
      </c>
      <c r="I61" s="2">
        <f>0.7*B60 + 0.3*I60</f>
        <v>35.415004081097869</v>
      </c>
      <c r="K61">
        <f t="shared" si="0"/>
        <v>2.7777777777777697</v>
      </c>
      <c r="L61">
        <f t="shared" si="2"/>
        <v>0.51020408163265452</v>
      </c>
      <c r="M61">
        <f t="shared" si="5"/>
        <v>0.15999999999999887</v>
      </c>
      <c r="N61">
        <f>(B61-G61)*(B61-G61)</f>
        <v>0.22207559267216978</v>
      </c>
      <c r="O61">
        <f>(B61-H61)*(B61-H61)</f>
        <v>1.4250373076945739</v>
      </c>
      <c r="P61">
        <f>(B61-I61)*(B61-I61)</f>
        <v>5.8322447117193645</v>
      </c>
    </row>
    <row r="62" spans="1:16">
      <c r="A62" s="1">
        <v>42844</v>
      </c>
      <c r="B62">
        <v>19</v>
      </c>
      <c r="D62" s="2">
        <f t="shared" si="1"/>
        <v>34.666666666666664</v>
      </c>
      <c r="E62" s="2">
        <f t="shared" si="3"/>
        <v>32</v>
      </c>
      <c r="F62">
        <f t="shared" si="4"/>
        <v>32.9</v>
      </c>
      <c r="G62" s="2">
        <f>0.3*B61 + 0.7*G61</f>
        <v>33.329874279702679</v>
      </c>
      <c r="H62" s="2">
        <f>0.5*B61 + 0.5*G61</f>
        <v>33.235624485501916</v>
      </c>
      <c r="I62" s="2">
        <f>0.7*B61 + 0.3*I61</f>
        <v>33.724501224329359</v>
      </c>
      <c r="K62">
        <f t="shared" si="0"/>
        <v>245.44444444444437</v>
      </c>
      <c r="L62">
        <f t="shared" si="2"/>
        <v>169</v>
      </c>
      <c r="M62">
        <f t="shared" si="5"/>
        <v>193.20999999999995</v>
      </c>
      <c r="N62">
        <f>(B62-G62)*(B62-G62)</f>
        <v>205.34529687208436</v>
      </c>
      <c r="O62">
        <f>(B62-H62)*(B62-H62)</f>
        <v>202.65300449222167</v>
      </c>
      <c r="P62">
        <f>(B62-I62)*(B62-I62)</f>
        <v>216.81093630527678</v>
      </c>
    </row>
    <row r="63" spans="1:16">
      <c r="A63" s="1">
        <v>42845</v>
      </c>
      <c r="B63">
        <v>40</v>
      </c>
      <c r="D63" s="2">
        <f t="shared" si="1"/>
        <v>29.333333333333332</v>
      </c>
      <c r="E63" s="2">
        <f t="shared" si="3"/>
        <v>29.571428571428573</v>
      </c>
      <c r="F63">
        <f t="shared" si="4"/>
        <v>31.3</v>
      </c>
      <c r="G63" s="2">
        <f>0.3*B62 + 0.7*G62</f>
        <v>29.030911995791872</v>
      </c>
      <c r="H63" s="2">
        <f>0.5*B62 + 0.5*G62</f>
        <v>26.16493713985134</v>
      </c>
      <c r="I63" s="2">
        <f>0.7*B62 + 0.3*I62</f>
        <v>23.417350367298805</v>
      </c>
      <c r="K63">
        <f t="shared" si="0"/>
        <v>113.7777777777778</v>
      </c>
      <c r="L63">
        <f t="shared" si="2"/>
        <v>108.7551020408163</v>
      </c>
      <c r="M63">
        <f t="shared" si="5"/>
        <v>75.689999999999984</v>
      </c>
      <c r="N63">
        <f>(B63-G63)*(B63-G63)</f>
        <v>120.32089164406266</v>
      </c>
      <c r="O63">
        <f>(B63-H63)*(B63-H63)</f>
        <v>191.40896434426483</v>
      </c>
      <c r="P63">
        <f>(B63-I63)*(B63-I63)</f>
        <v>274.98426884092504</v>
      </c>
    </row>
    <row r="64" spans="1:16">
      <c r="A64" s="1">
        <v>42846</v>
      </c>
      <c r="B64">
        <v>9</v>
      </c>
      <c r="D64" s="2">
        <f t="shared" si="1"/>
        <v>30.666666666666668</v>
      </c>
      <c r="E64" s="2">
        <f t="shared" si="3"/>
        <v>32.428571428571431</v>
      </c>
      <c r="F64">
        <f t="shared" si="4"/>
        <v>31.8</v>
      </c>
      <c r="G64" s="2">
        <f>0.3*B63 + 0.7*G63</f>
        <v>32.321638397054308</v>
      </c>
      <c r="H64" s="2">
        <f>0.5*B63 + 0.5*G63</f>
        <v>34.515455997895934</v>
      </c>
      <c r="I64" s="2">
        <f>0.7*B63 + 0.3*I63</f>
        <v>35.025205110189638</v>
      </c>
      <c r="K64">
        <f t="shared" si="0"/>
        <v>469.44444444444451</v>
      </c>
      <c r="L64">
        <f t="shared" si="2"/>
        <v>548.89795918367361</v>
      </c>
      <c r="M64">
        <f t="shared" si="5"/>
        <v>519.84</v>
      </c>
      <c r="N64">
        <f>(B64-G64)*(B64-G64)</f>
        <v>543.89881752295787</v>
      </c>
      <c r="O64">
        <f>(B64-H64)*(B64-H64)</f>
        <v>651.03849478056361</v>
      </c>
      <c r="P64">
        <f>(B64-I64)*(B64-I64)</f>
        <v>677.31130102744089</v>
      </c>
    </row>
    <row r="65" spans="1:16">
      <c r="A65" s="1">
        <v>42847</v>
      </c>
      <c r="B65">
        <v>8</v>
      </c>
      <c r="D65" s="2">
        <f t="shared" si="1"/>
        <v>22.666666666666668</v>
      </c>
      <c r="E65" s="2">
        <f t="shared" si="3"/>
        <v>29.285714285714285</v>
      </c>
      <c r="F65">
        <f t="shared" si="4"/>
        <v>29.2</v>
      </c>
      <c r="G65" s="2">
        <f>0.3*B64 + 0.7*G64</f>
        <v>25.325146877938014</v>
      </c>
      <c r="H65" s="2">
        <f>0.5*B64 + 0.5*G64</f>
        <v>20.660819198527154</v>
      </c>
      <c r="I65" s="2">
        <f>0.7*B64 + 0.3*I64</f>
        <v>16.807561533056891</v>
      </c>
      <c r="K65">
        <f t="shared" si="0"/>
        <v>215.11111111111114</v>
      </c>
      <c r="L65">
        <f t="shared" si="2"/>
        <v>453.08163265306121</v>
      </c>
      <c r="M65">
        <f t="shared" si="5"/>
        <v>449.44</v>
      </c>
      <c r="N65">
        <f>(B65-G65)*(B65-G65)</f>
        <v>300.16071434212529</v>
      </c>
      <c r="O65">
        <f>(B65-H65)*(B65-H65)</f>
        <v>160.29634277779377</v>
      </c>
      <c r="P65">
        <f>(B65-I65)*(B65-I65)</f>
        <v>77.573140158583442</v>
      </c>
    </row>
    <row r="66" spans="1:16">
      <c r="A66" s="1">
        <v>42848</v>
      </c>
      <c r="B66">
        <v>14</v>
      </c>
      <c r="D66" s="2">
        <f t="shared" si="1"/>
        <v>19</v>
      </c>
      <c r="E66" s="2">
        <f t="shared" si="3"/>
        <v>25.714285714285715</v>
      </c>
      <c r="F66">
        <f t="shared" si="4"/>
        <v>26.4</v>
      </c>
      <c r="G66" s="2">
        <f>0.3*B65 + 0.7*G65</f>
        <v>20.127602814556607</v>
      </c>
      <c r="H66" s="2">
        <f>0.5*B65 + 0.5*G65</f>
        <v>16.662573438969005</v>
      </c>
      <c r="I66" s="2">
        <f>0.7*B65 + 0.3*I65</f>
        <v>10.642268459917066</v>
      </c>
      <c r="K66">
        <f t="shared" si="0"/>
        <v>25</v>
      </c>
      <c r="L66">
        <f t="shared" si="2"/>
        <v>137.2244897959184</v>
      </c>
      <c r="M66">
        <f t="shared" si="5"/>
        <v>153.75999999999996</v>
      </c>
      <c r="N66">
        <f>(B66-G66)*(B66-G66)</f>
        <v>37.547516252962048</v>
      </c>
      <c r="O66">
        <f>(B66-H66)*(B66-H66)</f>
        <v>7.0892973179032346</v>
      </c>
      <c r="P66">
        <f>(B66-I66)*(B66-I66)</f>
        <v>11.274361095267713</v>
      </c>
    </row>
    <row r="67" spans="1:16">
      <c r="A67" s="1">
        <v>42849</v>
      </c>
      <c r="B67">
        <v>20</v>
      </c>
      <c r="D67" s="2">
        <f t="shared" si="1"/>
        <v>10.333333333333334</v>
      </c>
      <c r="E67" s="2">
        <f t="shared" si="3"/>
        <v>22.714285714285715</v>
      </c>
      <c r="F67">
        <f t="shared" si="4"/>
        <v>25.8</v>
      </c>
      <c r="G67" s="2">
        <f>0.3*B66 + 0.7*G66</f>
        <v>18.289321970189622</v>
      </c>
      <c r="H67" s="2">
        <f>0.5*B66 + 0.5*G66</f>
        <v>17.063801407278305</v>
      </c>
      <c r="I67" s="2">
        <f>0.7*B66 + 0.3*I66</f>
        <v>12.992680537975119</v>
      </c>
      <c r="K67">
        <f t="shared" si="0"/>
        <v>93.444444444444429</v>
      </c>
      <c r="L67">
        <f t="shared" si="2"/>
        <v>7.3673469387755155</v>
      </c>
      <c r="M67">
        <f t="shared" si="5"/>
        <v>33.640000000000008</v>
      </c>
      <c r="N67">
        <f>(B67-G67)*(B67-G67)</f>
        <v>2.9264193216759162</v>
      </c>
      <c r="O67">
        <f>(B67-H67)*(B67-H67)</f>
        <v>8.6212621759008616</v>
      </c>
      <c r="P67">
        <f>(B67-I67)*(B67-I67)</f>
        <v>49.102526042872675</v>
      </c>
    </row>
    <row r="68" spans="1:16">
      <c r="A68" s="1">
        <v>42856</v>
      </c>
      <c r="B68">
        <v>25</v>
      </c>
      <c r="D68" s="2">
        <f t="shared" si="1"/>
        <v>14</v>
      </c>
      <c r="E68" s="2">
        <f t="shared" si="3"/>
        <v>20.428571428571427</v>
      </c>
      <c r="F68">
        <f t="shared" si="4"/>
        <v>24.7</v>
      </c>
      <c r="G68" s="2">
        <f>0.3*B67 + 0.7*G67</f>
        <v>18.802525379132735</v>
      </c>
      <c r="H68" s="2">
        <f>0.5*B67 + 0.5*G67</f>
        <v>19.144660985094809</v>
      </c>
      <c r="I68" s="2">
        <f>0.7*B67 + 0.3*I67</f>
        <v>17.897804161392536</v>
      </c>
      <c r="K68">
        <f t="shared" si="0"/>
        <v>121</v>
      </c>
      <c r="L68">
        <f t="shared" si="2"/>
        <v>20.897959183673482</v>
      </c>
      <c r="M68">
        <f t="shared" si="5"/>
        <v>9.0000000000000427E-2</v>
      </c>
      <c r="N68">
        <f>(B68-G68)*(B68-G68)</f>
        <v>38.408691676293849</v>
      </c>
      <c r="O68">
        <f>(B68-H68)*(B68-H68)</f>
        <v>34.284994979470888</v>
      </c>
      <c r="P68">
        <f>(B68-I68)*(B68-I68)</f>
        <v>50.441185729933181</v>
      </c>
    </row>
    <row r="69" spans="1:16">
      <c r="A69" s="1">
        <v>42857</v>
      </c>
      <c r="B69">
        <v>25</v>
      </c>
      <c r="D69" s="2">
        <f t="shared" si="1"/>
        <v>19.666666666666668</v>
      </c>
      <c r="E69" s="2">
        <f t="shared" si="3"/>
        <v>19.285714285714285</v>
      </c>
      <c r="F69">
        <f t="shared" si="4"/>
        <v>23.9</v>
      </c>
      <c r="G69" s="2">
        <f>0.3*B68 + 0.7*G68</f>
        <v>20.661767765392916</v>
      </c>
      <c r="H69" s="2">
        <f>0.5*B68 + 0.5*G68</f>
        <v>21.901262689566366</v>
      </c>
      <c r="I69" s="2">
        <f>0.7*B68 + 0.3*I68</f>
        <v>22.869341248417761</v>
      </c>
      <c r="K69">
        <f t="shared" si="0"/>
        <v>28.444444444444432</v>
      </c>
      <c r="L69">
        <f t="shared" si="2"/>
        <v>32.653061224489811</v>
      </c>
      <c r="M69">
        <f t="shared" si="5"/>
        <v>1.2100000000000031</v>
      </c>
      <c r="N69">
        <f>(B69-G69)*(B69-G69)</f>
        <v>18.820258921383971</v>
      </c>
      <c r="O69">
        <f>(B69-H69)*(B69-H69)</f>
        <v>9.6021729190734728</v>
      </c>
      <c r="P69">
        <f>(B69-I69)*(B69-I69)</f>
        <v>4.5397067156939839</v>
      </c>
    </row>
    <row r="70" spans="1:16">
      <c r="A70" s="1">
        <v>42858</v>
      </c>
      <c r="B70">
        <v>40</v>
      </c>
      <c r="D70" s="2">
        <f t="shared" si="1"/>
        <v>23.333333333333332</v>
      </c>
      <c r="E70" s="2">
        <f t="shared" si="3"/>
        <v>20.142857142857142</v>
      </c>
      <c r="F70">
        <f t="shared" si="4"/>
        <v>22.9</v>
      </c>
      <c r="G70" s="2">
        <f>0.3*B69 + 0.7*G69</f>
        <v>21.963237435775042</v>
      </c>
      <c r="H70" s="2">
        <f>0.5*B69 + 0.5*G69</f>
        <v>22.830883882696458</v>
      </c>
      <c r="I70" s="2">
        <f>0.7*B69 + 0.3*I69</f>
        <v>24.360802374525328</v>
      </c>
      <c r="K70">
        <f t="shared" ref="K70:K133" si="6">(B70-D70)*(B70-D70)</f>
        <v>277.77777777777783</v>
      </c>
      <c r="L70">
        <f t="shared" si="2"/>
        <v>394.30612244897964</v>
      </c>
      <c r="M70">
        <f t="shared" si="5"/>
        <v>292.41000000000003</v>
      </c>
      <c r="N70">
        <f>(B70-G70)*(B70-G70)</f>
        <v>325.32480379822687</v>
      </c>
      <c r="O70">
        <f>(B70-H70)*(B70-H70)</f>
        <v>294.77854824945223</v>
      </c>
      <c r="P70">
        <f>(B70-I70)*(B70-I70)</f>
        <v>244.58450236865264</v>
      </c>
    </row>
    <row r="71" spans="1:16">
      <c r="A71" s="1">
        <v>42859</v>
      </c>
      <c r="B71">
        <v>41</v>
      </c>
      <c r="D71" s="2">
        <f t="shared" si="1"/>
        <v>30</v>
      </c>
      <c r="E71" s="2">
        <f t="shared" si="3"/>
        <v>20.142857142857142</v>
      </c>
      <c r="F71">
        <f t="shared" si="4"/>
        <v>23.3</v>
      </c>
      <c r="G71" s="2">
        <f>0.3*B70 + 0.7*G70</f>
        <v>27.374266205042531</v>
      </c>
      <c r="H71" s="2">
        <f>0.5*B70 + 0.5*G70</f>
        <v>30.981618717887521</v>
      </c>
      <c r="I71" s="2">
        <f>0.7*B70 + 0.3*I70</f>
        <v>35.308240712357602</v>
      </c>
      <c r="K71">
        <f t="shared" si="6"/>
        <v>121</v>
      </c>
      <c r="L71">
        <f t="shared" si="2"/>
        <v>435.0204081632653</v>
      </c>
      <c r="M71">
        <f t="shared" si="5"/>
        <v>313.28999999999996</v>
      </c>
      <c r="N71">
        <f>(B71-G71)*(B71-G71)</f>
        <v>185.66062145104607</v>
      </c>
      <c r="O71">
        <f>(B71-H71)*(B71-H71)</f>
        <v>100.36796351378167</v>
      </c>
      <c r="P71">
        <f>(B71-I71)*(B71-I71)</f>
        <v>32.396123788463498</v>
      </c>
    </row>
    <row r="72" spans="1:16">
      <c r="A72" s="1">
        <v>42860</v>
      </c>
      <c r="B72">
        <v>29</v>
      </c>
      <c r="D72" s="2">
        <f t="shared" ref="D72:D135" si="7">AVERAGE(B69:B71)</f>
        <v>35.333333333333336</v>
      </c>
      <c r="E72" s="2">
        <f t="shared" si="3"/>
        <v>24.714285714285715</v>
      </c>
      <c r="F72">
        <f t="shared" si="4"/>
        <v>24.1</v>
      </c>
      <c r="G72" s="2">
        <f>0.3*B71 + 0.7*G71</f>
        <v>31.461986343529766</v>
      </c>
      <c r="H72" s="2">
        <f>0.5*B71 + 0.5*G71</f>
        <v>34.187133102521265</v>
      </c>
      <c r="I72" s="2">
        <f>0.7*B71 + 0.3*I71</f>
        <v>39.292472213707278</v>
      </c>
      <c r="K72">
        <f t="shared" si="6"/>
        <v>40.111111111111143</v>
      </c>
      <c r="L72">
        <f t="shared" si="2"/>
        <v>18.367346938775501</v>
      </c>
      <c r="M72">
        <f t="shared" si="5"/>
        <v>24.009999999999987</v>
      </c>
      <c r="N72">
        <f>(B72-G72)*(B72-G72)</f>
        <v>6.0613767557270668</v>
      </c>
      <c r="O72">
        <f>(B72-H72)*(B72-H72)</f>
        <v>26.906349823271889</v>
      </c>
      <c r="P72">
        <f>(B72-I72)*(B72-I72)</f>
        <v>105.93498426993639</v>
      </c>
    </row>
    <row r="73" spans="1:16">
      <c r="A73" s="1">
        <v>42861</v>
      </c>
      <c r="B73">
        <v>20</v>
      </c>
      <c r="D73" s="2">
        <f t="shared" si="7"/>
        <v>36.666666666666664</v>
      </c>
      <c r="E73" s="2">
        <f t="shared" si="3"/>
        <v>27.714285714285715</v>
      </c>
      <c r="F73">
        <f t="shared" si="4"/>
        <v>25.1</v>
      </c>
      <c r="G73" s="2">
        <f>0.3*B72 + 0.7*G72</f>
        <v>30.723390440470833</v>
      </c>
      <c r="H73" s="2">
        <f>0.5*B72 + 0.5*G72</f>
        <v>30.230993171764883</v>
      </c>
      <c r="I73" s="2">
        <f>0.7*B72 + 0.3*I72</f>
        <v>32.08774166411218</v>
      </c>
      <c r="K73">
        <f t="shared" si="6"/>
        <v>277.77777777777771</v>
      </c>
      <c r="L73">
        <f t="shared" si="2"/>
        <v>59.510204081632672</v>
      </c>
      <c r="M73">
        <f t="shared" si="5"/>
        <v>26.010000000000016</v>
      </c>
      <c r="N73">
        <f>(B73-G73)*(B73-G73)</f>
        <v>114.99110253878125</v>
      </c>
      <c r="O73">
        <f>(B73-H73)*(B73-H73)</f>
        <v>104.67322128069966</v>
      </c>
      <c r="P73">
        <f>(B73-I73)*(B73-I73)</f>
        <v>146.11349853831348</v>
      </c>
    </row>
    <row r="74" spans="1:16">
      <c r="A74" s="1">
        <v>42866</v>
      </c>
      <c r="B74">
        <v>34</v>
      </c>
      <c r="D74" s="2">
        <f t="shared" si="7"/>
        <v>30</v>
      </c>
      <c r="E74" s="2">
        <f t="shared" si="3"/>
        <v>28.571428571428573</v>
      </c>
      <c r="F74">
        <f t="shared" si="4"/>
        <v>23.1</v>
      </c>
      <c r="G74" s="2">
        <f>0.3*B73 + 0.7*G73</f>
        <v>27.506373308329582</v>
      </c>
      <c r="H74" s="2">
        <f>0.5*B73 + 0.5*G73</f>
        <v>25.361695220235418</v>
      </c>
      <c r="I74" s="2">
        <f>0.7*B73 + 0.3*I73</f>
        <v>23.626322499233652</v>
      </c>
      <c r="K74">
        <f t="shared" si="6"/>
        <v>16</v>
      </c>
      <c r="L74">
        <f t="shared" ref="L74:L137" si="8">(B74-E74)*(B74-E74)</f>
        <v>29.469387755102023</v>
      </c>
      <c r="M74">
        <f t="shared" si="5"/>
        <v>118.80999999999997</v>
      </c>
      <c r="N74">
        <f>(B74-G74)*(B74-G74)</f>
        <v>42.167187610774498</v>
      </c>
      <c r="O74">
        <f>(B74-H74)*(B74-H74)</f>
        <v>74.620309468103613</v>
      </c>
      <c r="P74">
        <f>(B74-I74)*(B74-I74)</f>
        <v>107.61318488990595</v>
      </c>
    </row>
    <row r="75" spans="1:16">
      <c r="A75" s="1">
        <v>42867</v>
      </c>
      <c r="B75">
        <v>35</v>
      </c>
      <c r="D75" s="2">
        <f t="shared" si="7"/>
        <v>27.666666666666668</v>
      </c>
      <c r="E75" s="2">
        <f t="shared" ref="E75:E138" si="9">AVERAGE(B68:B74)</f>
        <v>30.571428571428573</v>
      </c>
      <c r="F75">
        <f t="shared" si="4"/>
        <v>25.6</v>
      </c>
      <c r="G75" s="2">
        <f>0.3*B74 + 0.7*G74</f>
        <v>29.454461315830706</v>
      </c>
      <c r="H75" s="2">
        <f>0.5*B74 + 0.5*G74</f>
        <v>30.753186654164793</v>
      </c>
      <c r="I75" s="2">
        <f>0.7*B74 + 0.3*I74</f>
        <v>30.887896749770093</v>
      </c>
      <c r="K75">
        <f t="shared" si="6"/>
        <v>53.777777777777757</v>
      </c>
      <c r="L75">
        <f t="shared" si="8"/>
        <v>19.612244897959169</v>
      </c>
      <c r="M75">
        <f t="shared" si="5"/>
        <v>88.359999999999971</v>
      </c>
      <c r="N75">
        <f>(B75-G75)*(B75-G75)</f>
        <v>30.752999297618107</v>
      </c>
      <c r="O75">
        <f>(B75-H75)*(B75-H75)</f>
        <v>18.035423594364026</v>
      </c>
      <c r="P75">
        <f>(B75-I75)*(B75-I75)</f>
        <v>16.909393140551369</v>
      </c>
    </row>
    <row r="76" spans="1:16">
      <c r="A76" s="1">
        <v>42868</v>
      </c>
      <c r="B76">
        <v>39</v>
      </c>
      <c r="D76" s="2">
        <f t="shared" si="7"/>
        <v>29.666666666666668</v>
      </c>
      <c r="E76" s="2">
        <f t="shared" si="9"/>
        <v>32</v>
      </c>
      <c r="F76">
        <f t="shared" si="4"/>
        <v>28.3</v>
      </c>
      <c r="G76" s="2">
        <f>0.3*B75 + 0.7*G75</f>
        <v>31.118122921081493</v>
      </c>
      <c r="H76" s="2">
        <f>0.5*B75 + 0.5*G75</f>
        <v>32.227230657915356</v>
      </c>
      <c r="I76" s="2">
        <f>0.7*B75 + 0.3*I75</f>
        <v>33.766369024931024</v>
      </c>
      <c r="K76">
        <f t="shared" si="6"/>
        <v>87.111111111111086</v>
      </c>
      <c r="L76">
        <f t="shared" si="8"/>
        <v>49</v>
      </c>
      <c r="M76">
        <f t="shared" si="5"/>
        <v>114.48999999999998</v>
      </c>
      <c r="N76">
        <f>(B76-G76)*(B76-G76)</f>
        <v>62.123986287180934</v>
      </c>
      <c r="O76">
        <f>(B76-H76)*(B76-H76)</f>
        <v>45.870404561081656</v>
      </c>
      <c r="P76">
        <f>(B76-I76)*(B76-I76)</f>
        <v>27.390893183201445</v>
      </c>
    </row>
    <row r="77" spans="1:16">
      <c r="A77" s="1">
        <v>42874</v>
      </c>
      <c r="B77">
        <v>38</v>
      </c>
      <c r="D77" s="2">
        <f t="shared" si="7"/>
        <v>36</v>
      </c>
      <c r="E77" s="2">
        <f t="shared" si="9"/>
        <v>34</v>
      </c>
      <c r="F77">
        <f t="shared" ref="F77:F140" si="10">AVERAGE(B67:B76)</f>
        <v>30.8</v>
      </c>
      <c r="G77" s="2">
        <f>0.3*B76 + 0.7*G76</f>
        <v>33.482686044757045</v>
      </c>
      <c r="H77" s="2">
        <f>0.5*B76 + 0.5*G76</f>
        <v>35.059061460540747</v>
      </c>
      <c r="I77" s="2">
        <f>0.7*B76 + 0.3*I76</f>
        <v>37.429910707479301</v>
      </c>
      <c r="K77">
        <f t="shared" si="6"/>
        <v>4</v>
      </c>
      <c r="L77">
        <f t="shared" si="8"/>
        <v>16</v>
      </c>
      <c r="M77">
        <f t="shared" ref="M77:M140" si="11">(B77-F77)*(B77-F77)</f>
        <v>51.839999999999989</v>
      </c>
      <c r="N77">
        <f>(B77-G77)*(B77-G77)</f>
        <v>20.406125370232747</v>
      </c>
      <c r="O77">
        <f>(B77-H77)*(B77-H77)</f>
        <v>8.6491194928767268</v>
      </c>
      <c r="P77">
        <f>(B77-I77)*(B77-I77)</f>
        <v>0.32500180144675067</v>
      </c>
    </row>
    <row r="78" spans="1:16">
      <c r="A78" s="1">
        <v>42875</v>
      </c>
      <c r="B78">
        <v>15</v>
      </c>
      <c r="D78" s="2">
        <f t="shared" si="7"/>
        <v>37.333333333333336</v>
      </c>
      <c r="E78" s="2">
        <f t="shared" si="9"/>
        <v>33.714285714285715</v>
      </c>
      <c r="F78">
        <f t="shared" si="10"/>
        <v>32.6</v>
      </c>
      <c r="G78" s="2">
        <f>0.3*B77 + 0.7*G77</f>
        <v>34.837880231329933</v>
      </c>
      <c r="H78" s="2">
        <f>0.5*B77 + 0.5*G77</f>
        <v>35.741343022378523</v>
      </c>
      <c r="I78" s="2">
        <f>0.7*B77 + 0.3*I77</f>
        <v>37.828973212243788</v>
      </c>
      <c r="K78">
        <f t="shared" si="6"/>
        <v>498.77777777777789</v>
      </c>
      <c r="L78">
        <f t="shared" si="8"/>
        <v>350.22448979591843</v>
      </c>
      <c r="M78">
        <f t="shared" si="11"/>
        <v>309.76000000000005</v>
      </c>
      <c r="N78">
        <f>(B78-G78)*(B78-G78)</f>
        <v>393.54149207259098</v>
      </c>
      <c r="O78">
        <f>(B78-H78)*(B78-H78)</f>
        <v>430.20331037197025</v>
      </c>
      <c r="P78">
        <f>(B78-I78)*(B78-I78)</f>
        <v>521.16201792534446</v>
      </c>
    </row>
    <row r="79" spans="1:16">
      <c r="A79" s="1">
        <v>42876</v>
      </c>
      <c r="B79">
        <v>18</v>
      </c>
      <c r="D79" s="2">
        <f t="shared" si="7"/>
        <v>30.666666666666668</v>
      </c>
      <c r="E79" s="2">
        <f t="shared" si="9"/>
        <v>30</v>
      </c>
      <c r="F79">
        <f t="shared" si="10"/>
        <v>31.6</v>
      </c>
      <c r="G79" s="2">
        <f>0.3*B78 + 0.7*G78</f>
        <v>28.886516161930953</v>
      </c>
      <c r="H79" s="2">
        <f>0.5*B78 + 0.5*G78</f>
        <v>24.918940115664967</v>
      </c>
      <c r="I79" s="2">
        <f>0.7*B78 + 0.3*I78</f>
        <v>21.848691963673136</v>
      </c>
      <c r="K79">
        <f t="shared" si="6"/>
        <v>160.44444444444449</v>
      </c>
      <c r="L79">
        <f t="shared" si="8"/>
        <v>144</v>
      </c>
      <c r="M79">
        <f t="shared" si="11"/>
        <v>184.96000000000004</v>
      </c>
      <c r="N79">
        <f>(B79-G79)*(B79-G79)</f>
        <v>118.51623414398384</v>
      </c>
      <c r="O79">
        <f>(B79-H79)*(B79-H79)</f>
        <v>47.871732324157939</v>
      </c>
      <c r="P79">
        <f>(B79-I79)*(B79-I79)</f>
        <v>14.812429831242182</v>
      </c>
    </row>
    <row r="80" spans="1:16">
      <c r="A80" s="1">
        <v>42877</v>
      </c>
      <c r="B80">
        <v>9</v>
      </c>
      <c r="D80" s="2">
        <f t="shared" si="7"/>
        <v>23.666666666666668</v>
      </c>
      <c r="E80" s="2">
        <f t="shared" si="9"/>
        <v>28.428571428571427</v>
      </c>
      <c r="F80">
        <f t="shared" si="10"/>
        <v>30.9</v>
      </c>
      <c r="G80" s="2">
        <f>0.3*B79 + 0.7*G79</f>
        <v>25.620561313351665</v>
      </c>
      <c r="H80" s="2">
        <f>0.5*B79 + 0.5*G79</f>
        <v>23.443258080965478</v>
      </c>
      <c r="I80" s="2">
        <f>0.7*B79 + 0.3*I79</f>
        <v>19.154607589101939</v>
      </c>
      <c r="K80">
        <f t="shared" si="6"/>
        <v>215.11111111111114</v>
      </c>
      <c r="L80">
        <f t="shared" si="8"/>
        <v>377.46938775510199</v>
      </c>
      <c r="M80">
        <f t="shared" si="11"/>
        <v>479.60999999999996</v>
      </c>
      <c r="N80">
        <f>(B80-G80)*(B80-G80)</f>
        <v>276.24305837088201</v>
      </c>
      <c r="O80">
        <f>(B80-H80)*(B80-H80)</f>
        <v>208.60770399337457</v>
      </c>
      <c r="P80">
        <f>(B80-I80)*(B80-I80)</f>
        <v>103.11605528864669</v>
      </c>
    </row>
    <row r="81" spans="1:16">
      <c r="A81" s="1">
        <v>42882</v>
      </c>
      <c r="B81">
        <v>8</v>
      </c>
      <c r="D81" s="2">
        <f t="shared" si="7"/>
        <v>14</v>
      </c>
      <c r="E81" s="2">
        <f t="shared" si="9"/>
        <v>26.857142857142858</v>
      </c>
      <c r="F81">
        <f t="shared" si="10"/>
        <v>27.8</v>
      </c>
      <c r="G81" s="2">
        <f>0.3*B80 + 0.7*G80</f>
        <v>20.634392919346162</v>
      </c>
      <c r="H81" s="2">
        <f>0.5*B80 + 0.5*G80</f>
        <v>17.310280656675832</v>
      </c>
      <c r="I81" s="2">
        <f>0.7*B80 + 0.3*I80</f>
        <v>12.046382276730581</v>
      </c>
      <c r="K81">
        <f t="shared" si="6"/>
        <v>36</v>
      </c>
      <c r="L81">
        <f t="shared" si="8"/>
        <v>355.59183673469391</v>
      </c>
      <c r="M81">
        <f t="shared" si="11"/>
        <v>392.04</v>
      </c>
      <c r="N81">
        <f>(B81-G81)*(B81-G81)</f>
        <v>159.62788444042442</v>
      </c>
      <c r="O81">
        <f>(B81-H81)*(B81-H81)</f>
        <v>86.681325906072175</v>
      </c>
      <c r="P81">
        <f>(B81-I81)*(B81-I81)</f>
        <v>16.373209529439361</v>
      </c>
    </row>
    <row r="82" spans="1:16">
      <c r="A82" s="1">
        <v>42883</v>
      </c>
      <c r="B82">
        <v>7</v>
      </c>
      <c r="D82" s="2">
        <f t="shared" si="7"/>
        <v>11.666666666666666</v>
      </c>
      <c r="E82" s="2">
        <f t="shared" si="9"/>
        <v>23.142857142857142</v>
      </c>
      <c r="F82">
        <f t="shared" si="10"/>
        <v>24.5</v>
      </c>
      <c r="G82" s="2">
        <f>0.3*B81 + 0.7*G81</f>
        <v>16.844075043542311</v>
      </c>
      <c r="H82" s="2">
        <f>0.5*B81 + 0.5*G81</f>
        <v>14.317196459673081</v>
      </c>
      <c r="I82" s="2">
        <f>0.7*B81 + 0.3*I81</f>
        <v>9.2139146830191727</v>
      </c>
      <c r="K82">
        <f t="shared" si="6"/>
        <v>21.777777777777771</v>
      </c>
      <c r="L82">
        <f t="shared" si="8"/>
        <v>260.59183673469386</v>
      </c>
      <c r="M82">
        <f t="shared" si="11"/>
        <v>306.25</v>
      </c>
      <c r="N82">
        <f>(B82-G82)*(B82-G82)</f>
        <v>96.905813462892553</v>
      </c>
      <c r="O82">
        <f>(B82-H82)*(B82-H82)</f>
        <v>53.541364029452268</v>
      </c>
      <c r="P82">
        <f>(B82-I82)*(B82-I82)</f>
        <v>4.9014182236878838</v>
      </c>
    </row>
    <row r="83" spans="1:16">
      <c r="A83" s="1">
        <v>42884</v>
      </c>
      <c r="B83">
        <v>20</v>
      </c>
      <c r="D83" s="2">
        <f t="shared" si="7"/>
        <v>8</v>
      </c>
      <c r="E83" s="2">
        <f t="shared" si="9"/>
        <v>19.142857142857142</v>
      </c>
      <c r="F83">
        <f t="shared" si="10"/>
        <v>22.3</v>
      </c>
      <c r="G83" s="2">
        <f>0.3*B82 + 0.7*G82</f>
        <v>13.890852530479616</v>
      </c>
      <c r="H83" s="2">
        <f>0.5*B82 + 0.5*G82</f>
        <v>11.922037521771156</v>
      </c>
      <c r="I83" s="2">
        <f>0.7*B82 + 0.3*I82</f>
        <v>7.6641744049057507</v>
      </c>
      <c r="K83">
        <f t="shared" si="6"/>
        <v>144</v>
      </c>
      <c r="L83">
        <f t="shared" si="8"/>
        <v>0.73469387755102122</v>
      </c>
      <c r="M83">
        <f t="shared" si="11"/>
        <v>5.2900000000000036</v>
      </c>
      <c r="N83">
        <f>(B83-G83)*(B83-G83)</f>
        <v>37.321682804347304</v>
      </c>
      <c r="O83">
        <f>(B83-H83)*(B83-H83)</f>
        <v>65.253477799673092</v>
      </c>
      <c r="P83">
        <f>(B83-I83)*(B83-I83)</f>
        <v>152.17259311258238</v>
      </c>
    </row>
    <row r="84" spans="1:16">
      <c r="A84" s="1">
        <v>42885</v>
      </c>
      <c r="B84">
        <v>21</v>
      </c>
      <c r="D84" s="2">
        <f t="shared" si="7"/>
        <v>11.666666666666666</v>
      </c>
      <c r="E84" s="2">
        <f t="shared" si="9"/>
        <v>16.428571428571427</v>
      </c>
      <c r="F84">
        <f t="shared" si="10"/>
        <v>22.3</v>
      </c>
      <c r="G84" s="2">
        <f>0.3*B83 + 0.7*G83</f>
        <v>15.72359677133573</v>
      </c>
      <c r="H84" s="2">
        <f>0.5*B83 + 0.5*G83</f>
        <v>16.94542626523981</v>
      </c>
      <c r="I84" s="2">
        <f>0.7*B83 + 0.3*I83</f>
        <v>16.299252321471727</v>
      </c>
      <c r="K84">
        <f t="shared" si="6"/>
        <v>87.111111111111128</v>
      </c>
      <c r="L84">
        <f t="shared" si="8"/>
        <v>20.897959183673482</v>
      </c>
      <c r="M84">
        <f t="shared" si="11"/>
        <v>1.6900000000000019</v>
      </c>
      <c r="N84">
        <f>(B84-G84)*(B84-G84)</f>
        <v>27.840431031458731</v>
      </c>
      <c r="O84">
        <f>(B84-H84)*(B84-H84)</f>
        <v>16.439568170607195</v>
      </c>
      <c r="P84">
        <f>(B84-I84)*(B84-I84)</f>
        <v>22.09702873718895</v>
      </c>
    </row>
    <row r="85" spans="1:16">
      <c r="A85" s="1">
        <v>42887</v>
      </c>
      <c r="B85">
        <v>22</v>
      </c>
      <c r="D85" s="2">
        <f t="shared" si="7"/>
        <v>16</v>
      </c>
      <c r="E85" s="2">
        <f t="shared" si="9"/>
        <v>14</v>
      </c>
      <c r="F85">
        <f t="shared" si="10"/>
        <v>21</v>
      </c>
      <c r="G85" s="2">
        <f>0.3*B84 + 0.7*G84</f>
        <v>17.306517739935011</v>
      </c>
      <c r="H85" s="2">
        <f>0.5*B84 + 0.5*G84</f>
        <v>18.361798385667864</v>
      </c>
      <c r="I85" s="2">
        <f>0.7*B84 + 0.3*I84</f>
        <v>19.589775696441517</v>
      </c>
      <c r="K85">
        <f t="shared" si="6"/>
        <v>36</v>
      </c>
      <c r="L85">
        <f t="shared" si="8"/>
        <v>64</v>
      </c>
      <c r="M85">
        <f t="shared" si="11"/>
        <v>1</v>
      </c>
      <c r="N85">
        <f>(B85-G85)*(B85-G85)</f>
        <v>22.028775725544762</v>
      </c>
      <c r="O85">
        <f>(B85-H85)*(B85-H85)</f>
        <v>13.236510986528959</v>
      </c>
      <c r="P85">
        <f>(B85-I85)*(B85-I85)</f>
        <v>5.8091811934639734</v>
      </c>
    </row>
    <row r="86" spans="1:16">
      <c r="A86" s="1">
        <v>42888</v>
      </c>
      <c r="B86">
        <v>30</v>
      </c>
      <c r="D86" s="2">
        <f t="shared" si="7"/>
        <v>21</v>
      </c>
      <c r="E86" s="2">
        <f t="shared" si="9"/>
        <v>15</v>
      </c>
      <c r="F86">
        <f t="shared" si="10"/>
        <v>19.7</v>
      </c>
      <c r="G86" s="2">
        <f>0.3*B85 + 0.7*G85</f>
        <v>18.714562417954504</v>
      </c>
      <c r="H86" s="2">
        <f>0.5*B85 + 0.5*G85</f>
        <v>19.653258869967505</v>
      </c>
      <c r="I86" s="2">
        <f>0.7*B85 + 0.3*I85</f>
        <v>21.276932708932453</v>
      </c>
      <c r="K86">
        <f t="shared" si="6"/>
        <v>81</v>
      </c>
      <c r="L86">
        <f t="shared" si="8"/>
        <v>225</v>
      </c>
      <c r="M86">
        <f t="shared" si="11"/>
        <v>106.09000000000002</v>
      </c>
      <c r="N86">
        <f>(B86-G86)*(B86-G86)</f>
        <v>127.3611014182449</v>
      </c>
      <c r="O86">
        <f>(B86-H86)*(B86-H86)</f>
        <v>107.0550520119061</v>
      </c>
      <c r="P86">
        <f>(B86-I86)*(B86-I86)</f>
        <v>76.091902964492519</v>
      </c>
    </row>
    <row r="87" spans="1:16">
      <c r="A87" s="1">
        <v>42889</v>
      </c>
      <c r="B87">
        <v>30</v>
      </c>
      <c r="D87" s="2">
        <f t="shared" si="7"/>
        <v>24.333333333333332</v>
      </c>
      <c r="E87" s="2">
        <f t="shared" si="9"/>
        <v>16.714285714285715</v>
      </c>
      <c r="F87">
        <f t="shared" si="10"/>
        <v>18.8</v>
      </c>
      <c r="G87" s="2">
        <f>0.3*B86 + 0.7*G86</f>
        <v>22.100193692568151</v>
      </c>
      <c r="H87" s="2">
        <f>0.5*B86 + 0.5*G86</f>
        <v>24.357281208977252</v>
      </c>
      <c r="I87" s="2">
        <f>0.7*B86 + 0.3*I86</f>
        <v>27.383079812679735</v>
      </c>
      <c r="K87">
        <f t="shared" si="6"/>
        <v>32.111111111111121</v>
      </c>
      <c r="L87">
        <f t="shared" si="8"/>
        <v>176.51020408163262</v>
      </c>
      <c r="M87">
        <f t="shared" si="11"/>
        <v>125.43999999999998</v>
      </c>
      <c r="N87">
        <f>(B87-G87)*(B87-G87)</f>
        <v>62.406939694940021</v>
      </c>
      <c r="O87">
        <f>(B87-H87)*(B87-H87)</f>
        <v>31.840275354561225</v>
      </c>
      <c r="P87">
        <f>(B87-I87)*(B87-I87)</f>
        <v>6.8482712668043284</v>
      </c>
    </row>
    <row r="88" spans="1:16">
      <c r="A88" s="1">
        <v>42893</v>
      </c>
      <c r="B88">
        <v>31</v>
      </c>
      <c r="D88" s="2">
        <f t="shared" si="7"/>
        <v>27.333333333333332</v>
      </c>
      <c r="E88" s="2">
        <f t="shared" si="9"/>
        <v>19.714285714285715</v>
      </c>
      <c r="F88">
        <f t="shared" si="10"/>
        <v>18</v>
      </c>
      <c r="G88" s="2">
        <f>0.3*B87 + 0.7*G87</f>
        <v>24.470135584797703</v>
      </c>
      <c r="H88" s="2">
        <f>0.5*B87 + 0.5*G87</f>
        <v>26.050096846284077</v>
      </c>
      <c r="I88" s="2">
        <f>0.7*B87 + 0.3*I87</f>
        <v>29.214923943803921</v>
      </c>
      <c r="K88">
        <f t="shared" si="6"/>
        <v>13.444444444444454</v>
      </c>
      <c r="L88">
        <f t="shared" si="8"/>
        <v>127.36734693877548</v>
      </c>
      <c r="M88">
        <f t="shared" si="11"/>
        <v>169</v>
      </c>
      <c r="N88">
        <f>(B88-G88)*(B88-G88)</f>
        <v>42.639129280925239</v>
      </c>
      <c r="O88">
        <f>(B88-H88)*(B88-H88)</f>
        <v>24.501541231166836</v>
      </c>
      <c r="P88">
        <f>(B88-I88)*(B88-I88)</f>
        <v>3.1864965264045471</v>
      </c>
    </row>
    <row r="89" spans="1:16">
      <c r="A89" s="1">
        <v>42897</v>
      </c>
      <c r="B89">
        <v>15</v>
      </c>
      <c r="D89" s="2">
        <f t="shared" si="7"/>
        <v>30.333333333333332</v>
      </c>
      <c r="E89" s="2">
        <f t="shared" si="9"/>
        <v>23</v>
      </c>
      <c r="F89">
        <f t="shared" si="10"/>
        <v>19.600000000000001</v>
      </c>
      <c r="G89" s="2">
        <f>0.3*B88 + 0.7*G88</f>
        <v>26.42909490935839</v>
      </c>
      <c r="H89" s="2">
        <f>0.5*B88 + 0.5*G88</f>
        <v>27.735067792398851</v>
      </c>
      <c r="I89" s="2">
        <f>0.7*B88 + 0.3*I88</f>
        <v>30.464477183141177</v>
      </c>
      <c r="K89">
        <f t="shared" si="6"/>
        <v>235.11111111111109</v>
      </c>
      <c r="L89">
        <f t="shared" si="8"/>
        <v>64</v>
      </c>
      <c r="M89">
        <f t="shared" si="11"/>
        <v>21.160000000000014</v>
      </c>
      <c r="N89">
        <f>(B89-G89)*(B89-G89)</f>
        <v>130.62421044712187</v>
      </c>
      <c r="O89">
        <f>(B89-H89)*(B89-H89)</f>
        <v>162.18195167699454</v>
      </c>
      <c r="P89">
        <f>(B89-I89)*(B89-I89)</f>
        <v>239.15005454789409</v>
      </c>
    </row>
    <row r="90" spans="1:16">
      <c r="A90" s="1">
        <v>42898</v>
      </c>
      <c r="B90">
        <v>7</v>
      </c>
      <c r="D90" s="2">
        <f t="shared" si="7"/>
        <v>25.333333333333332</v>
      </c>
      <c r="E90" s="2">
        <f t="shared" si="9"/>
        <v>24.142857142857142</v>
      </c>
      <c r="F90">
        <f t="shared" si="10"/>
        <v>19.3</v>
      </c>
      <c r="G90" s="2">
        <f>0.3*B89 + 0.7*G89</f>
        <v>23.000366436550873</v>
      </c>
      <c r="H90" s="2">
        <f>0.5*B89 + 0.5*G89</f>
        <v>20.714547454679195</v>
      </c>
      <c r="I90" s="2">
        <f>0.7*B89 + 0.3*I89</f>
        <v>19.639343154942352</v>
      </c>
      <c r="K90">
        <f t="shared" si="6"/>
        <v>336.11111111111109</v>
      </c>
      <c r="L90">
        <f t="shared" si="8"/>
        <v>293.87755102040813</v>
      </c>
      <c r="M90">
        <f t="shared" si="11"/>
        <v>151.29000000000002</v>
      </c>
      <c r="N90">
        <f>(B90-G90)*(B90-G90)</f>
        <v>256.0117261039037</v>
      </c>
      <c r="O90">
        <f>(B90-H90)*(B90-H90)</f>
        <v>188.08881188664759</v>
      </c>
      <c r="P90">
        <f>(B90-I90)*(B90-I90)</f>
        <v>159.75299538838811</v>
      </c>
    </row>
    <row r="91" spans="1:16">
      <c r="A91" s="1">
        <v>42899</v>
      </c>
      <c r="B91">
        <v>9</v>
      </c>
      <c r="D91" s="2">
        <f t="shared" si="7"/>
        <v>17.666666666666668</v>
      </c>
      <c r="E91" s="2">
        <f t="shared" si="9"/>
        <v>22.285714285714285</v>
      </c>
      <c r="F91">
        <f t="shared" si="10"/>
        <v>19.100000000000001</v>
      </c>
      <c r="G91" s="2">
        <f>0.3*B90 + 0.7*G90</f>
        <v>18.20025650558561</v>
      </c>
      <c r="H91" s="2">
        <f>0.5*B90 + 0.5*G90</f>
        <v>15.000183218275437</v>
      </c>
      <c r="I91" s="2">
        <f>0.7*B90 + 0.3*I90</f>
        <v>10.791802946482704</v>
      </c>
      <c r="K91">
        <f t="shared" si="6"/>
        <v>75.111111111111128</v>
      </c>
      <c r="L91">
        <f t="shared" si="8"/>
        <v>176.51020408163262</v>
      </c>
      <c r="M91">
        <f t="shared" si="11"/>
        <v>102.01000000000003</v>
      </c>
      <c r="N91">
        <f>(B91-G91)*(B91-G91)</f>
        <v>84.64471976857034</v>
      </c>
      <c r="O91">
        <f>(B91-H91)*(B91-H91)</f>
        <v>36.002198652874178</v>
      </c>
      <c r="P91">
        <f>(B91-I91)*(B91-I91)</f>
        <v>3.2105577990241012</v>
      </c>
    </row>
    <row r="92" spans="1:16">
      <c r="A92" s="1">
        <v>42900</v>
      </c>
      <c r="B92">
        <v>10</v>
      </c>
      <c r="D92" s="2">
        <f t="shared" si="7"/>
        <v>10.333333333333334</v>
      </c>
      <c r="E92" s="2">
        <f t="shared" si="9"/>
        <v>20.571428571428573</v>
      </c>
      <c r="F92">
        <f t="shared" si="10"/>
        <v>19.2</v>
      </c>
      <c r="G92" s="2">
        <f>0.3*B91 + 0.7*G91</f>
        <v>15.440179553909926</v>
      </c>
      <c r="H92" s="2">
        <f>0.5*B91 + 0.5*G91</f>
        <v>13.600128252792805</v>
      </c>
      <c r="I92" s="2">
        <f>0.7*B91 + 0.3*I91</f>
        <v>9.5375408839448106</v>
      </c>
      <c r="K92">
        <f t="shared" si="6"/>
        <v>0.11111111111111151</v>
      </c>
      <c r="L92">
        <f t="shared" si="8"/>
        <v>111.75510204081635</v>
      </c>
      <c r="M92">
        <f t="shared" si="11"/>
        <v>84.639999999999986</v>
      </c>
      <c r="N92">
        <f>(B92-G92)*(B92-G92)</f>
        <v>29.595553578779608</v>
      </c>
      <c r="O92">
        <f>(B92-H92)*(B92-H92)</f>
        <v>12.960923436556977</v>
      </c>
      <c r="P92">
        <f>(B92-I92)*(B92-I92)</f>
        <v>0.21386843402254715</v>
      </c>
    </row>
    <row r="93" spans="1:16">
      <c r="A93" s="1">
        <v>42904</v>
      </c>
      <c r="B93">
        <v>22</v>
      </c>
      <c r="D93" s="2">
        <f t="shared" si="7"/>
        <v>8.6666666666666661</v>
      </c>
      <c r="E93" s="2">
        <f t="shared" si="9"/>
        <v>18.857142857142858</v>
      </c>
      <c r="F93">
        <f t="shared" si="10"/>
        <v>19.5</v>
      </c>
      <c r="G93" s="2">
        <f>0.3*B92 + 0.7*G92</f>
        <v>13.808125687736949</v>
      </c>
      <c r="H93" s="2">
        <f>0.5*B92 + 0.5*G92</f>
        <v>12.720089776954964</v>
      </c>
      <c r="I93" s="2">
        <f>0.7*B92 + 0.3*I92</f>
        <v>9.8612622651834432</v>
      </c>
      <c r="K93">
        <f t="shared" si="6"/>
        <v>177.7777777777778</v>
      </c>
      <c r="L93">
        <f t="shared" si="8"/>
        <v>9.8775510204081609</v>
      </c>
      <c r="M93">
        <f t="shared" si="11"/>
        <v>6.25</v>
      </c>
      <c r="N93">
        <f>(B93-G93)*(B93-G93)</f>
        <v>67.106804747915234</v>
      </c>
      <c r="O93">
        <f>(B93-H93)*(B93-H93)</f>
        <v>86.116733747775768</v>
      </c>
      <c r="P93">
        <f>(B93-I93)*(B93-I93)</f>
        <v>147.34895379465939</v>
      </c>
    </row>
    <row r="94" spans="1:16">
      <c r="A94" s="1">
        <v>42905</v>
      </c>
      <c r="B94">
        <v>14</v>
      </c>
      <c r="D94" s="2">
        <f t="shared" si="7"/>
        <v>13.666666666666666</v>
      </c>
      <c r="E94" s="2">
        <f t="shared" si="9"/>
        <v>17.714285714285715</v>
      </c>
      <c r="F94">
        <f t="shared" si="10"/>
        <v>19.7</v>
      </c>
      <c r="G94" s="2">
        <f>0.3*B93 + 0.7*G93</f>
        <v>16.265687981415866</v>
      </c>
      <c r="H94" s="2">
        <f>0.5*B93 + 0.5*G93</f>
        <v>17.904062843868473</v>
      </c>
      <c r="I94" s="2">
        <f>0.7*B93 + 0.3*I93</f>
        <v>18.358378679555031</v>
      </c>
      <c r="K94">
        <f t="shared" si="6"/>
        <v>0.11111111111111151</v>
      </c>
      <c r="L94">
        <f t="shared" si="8"/>
        <v>13.795918367346946</v>
      </c>
      <c r="M94">
        <f t="shared" si="11"/>
        <v>32.489999999999995</v>
      </c>
      <c r="N94">
        <f>(B94-G94)*(B94-G94)</f>
        <v>5.1333420291323</v>
      </c>
      <c r="O94">
        <f>(B94-H94)*(B94-H94)</f>
        <v>15.241706688874393</v>
      </c>
      <c r="P94">
        <f>(B94-I94)*(B94-I94)</f>
        <v>18.995464714399855</v>
      </c>
    </row>
    <row r="95" spans="1:16">
      <c r="A95" s="1">
        <v>42906</v>
      </c>
      <c r="B95">
        <v>15</v>
      </c>
      <c r="D95" s="2">
        <f t="shared" si="7"/>
        <v>15.333333333333334</v>
      </c>
      <c r="E95" s="2">
        <f t="shared" si="9"/>
        <v>15.428571428571429</v>
      </c>
      <c r="F95">
        <f t="shared" si="10"/>
        <v>19</v>
      </c>
      <c r="G95" s="2">
        <f>0.3*B94 + 0.7*G94</f>
        <v>15.585981586991107</v>
      </c>
      <c r="H95" s="2">
        <f>0.5*B94 + 0.5*G94</f>
        <v>15.132843990707933</v>
      </c>
      <c r="I95" s="2">
        <f>0.7*B94 + 0.3*I94</f>
        <v>15.307513603866507</v>
      </c>
      <c r="K95">
        <f t="shared" si="6"/>
        <v>0.11111111111111151</v>
      </c>
      <c r="L95">
        <f t="shared" si="8"/>
        <v>0.18367346938775531</v>
      </c>
      <c r="M95">
        <f t="shared" si="11"/>
        <v>16</v>
      </c>
      <c r="N95">
        <f>(B95-G95)*(B95-G95)</f>
        <v>0.34337442029261595</v>
      </c>
      <c r="O95">
        <f>(B95-H95)*(B95-H95)</f>
        <v>1.7647525867209347E-2</v>
      </c>
      <c r="P95">
        <f>(B95-I95)*(B95-I95)</f>
        <v>9.4564616562967094E-2</v>
      </c>
    </row>
    <row r="96" spans="1:16">
      <c r="A96" s="1">
        <v>42910</v>
      </c>
      <c r="B96">
        <v>67</v>
      </c>
      <c r="D96" s="2">
        <f t="shared" si="7"/>
        <v>17</v>
      </c>
      <c r="E96" s="2">
        <f t="shared" si="9"/>
        <v>13.142857142857142</v>
      </c>
      <c r="F96">
        <f t="shared" si="10"/>
        <v>18.3</v>
      </c>
      <c r="G96" s="2">
        <f>0.3*B95 + 0.7*G95</f>
        <v>15.410187110893775</v>
      </c>
      <c r="H96" s="2">
        <f>0.5*B95 + 0.5*G95</f>
        <v>15.292990793495553</v>
      </c>
      <c r="I96" s="2">
        <f>0.7*B95 + 0.3*I95</f>
        <v>15.092254081159952</v>
      </c>
      <c r="K96">
        <f t="shared" si="6"/>
        <v>2500</v>
      </c>
      <c r="L96">
        <f t="shared" si="8"/>
        <v>2900.5918367346944</v>
      </c>
      <c r="M96">
        <f t="shared" si="11"/>
        <v>2371.69</v>
      </c>
      <c r="N96">
        <f>(B96-G96)*(B96-G96)</f>
        <v>2661.508793932991</v>
      </c>
      <c r="O96">
        <f>(B96-H96)*(B96-H96)</f>
        <v>2673.6148010815355</v>
      </c>
      <c r="P96">
        <f>(B96-I96)*(B96-I96)</f>
        <v>2694.4140863748557</v>
      </c>
    </row>
    <row r="97" spans="1:16">
      <c r="A97" s="1">
        <v>42911</v>
      </c>
      <c r="B97">
        <v>20</v>
      </c>
      <c r="D97" s="2">
        <f t="shared" si="7"/>
        <v>32</v>
      </c>
      <c r="E97" s="2">
        <f t="shared" si="9"/>
        <v>20.571428571428573</v>
      </c>
      <c r="F97">
        <f t="shared" si="10"/>
        <v>22</v>
      </c>
      <c r="G97" s="2">
        <f>0.3*B96 + 0.7*G96</f>
        <v>30.887130977625638</v>
      </c>
      <c r="H97" s="2">
        <f>0.5*B96 + 0.5*G96</f>
        <v>41.205093555446886</v>
      </c>
      <c r="I97" s="2">
        <f>0.7*B96 + 0.3*I96</f>
        <v>51.427676224347984</v>
      </c>
      <c r="K97">
        <f t="shared" si="6"/>
        <v>144</v>
      </c>
      <c r="L97">
        <f t="shared" si="8"/>
        <v>0.32653061224489971</v>
      </c>
      <c r="M97">
        <f t="shared" si="11"/>
        <v>4</v>
      </c>
      <c r="N97">
        <f>(B97-G97)*(B97-G97)</f>
        <v>118.52962092397578</v>
      </c>
      <c r="O97">
        <f>(B97-H97)*(B97-H97)</f>
        <v>449.65599269525507</v>
      </c>
      <c r="P97">
        <f>(B97-I97)*(B97-I97)</f>
        <v>987.69883286244749</v>
      </c>
    </row>
    <row r="98" spans="1:16">
      <c r="A98" s="1">
        <v>42912</v>
      </c>
      <c r="B98">
        <v>10</v>
      </c>
      <c r="D98" s="2">
        <f t="shared" si="7"/>
        <v>34</v>
      </c>
      <c r="E98" s="2">
        <f t="shared" si="9"/>
        <v>22.428571428571427</v>
      </c>
      <c r="F98">
        <f t="shared" si="10"/>
        <v>21</v>
      </c>
      <c r="G98" s="2">
        <f>0.3*B97 + 0.7*G97</f>
        <v>27.620991684337945</v>
      </c>
      <c r="H98" s="2">
        <f>0.5*B97 + 0.5*G97</f>
        <v>25.443565488812819</v>
      </c>
      <c r="I98" s="2">
        <f>0.7*B97 + 0.3*I97</f>
        <v>29.428302867304396</v>
      </c>
      <c r="K98">
        <f t="shared" si="6"/>
        <v>576</v>
      </c>
      <c r="L98">
        <f t="shared" si="8"/>
        <v>154.46938775510199</v>
      </c>
      <c r="M98">
        <f t="shared" si="11"/>
        <v>121</v>
      </c>
      <c r="N98">
        <f>(B98-G98)*(B98-G98)</f>
        <v>310.499347939507</v>
      </c>
      <c r="O98">
        <f>(B98-H98)*(B98-H98)</f>
        <v>238.50371500725032</v>
      </c>
      <c r="P98">
        <f>(B98-I98)*(B98-I98)</f>
        <v>377.4589523037082</v>
      </c>
    </row>
    <row r="99" spans="1:16">
      <c r="A99" s="1">
        <v>42913</v>
      </c>
      <c r="B99">
        <v>10</v>
      </c>
      <c r="D99" s="2">
        <f t="shared" si="7"/>
        <v>32.333333333333336</v>
      </c>
      <c r="E99" s="2">
        <f t="shared" si="9"/>
        <v>22.571428571428573</v>
      </c>
      <c r="F99">
        <f t="shared" si="10"/>
        <v>18.899999999999999</v>
      </c>
      <c r="G99" s="2">
        <f>0.3*B98 + 0.7*G98</f>
        <v>22.334694179036561</v>
      </c>
      <c r="H99" s="2">
        <f>0.5*B98 + 0.5*G98</f>
        <v>18.810495842168972</v>
      </c>
      <c r="I99" s="2">
        <f>0.7*B98 + 0.3*I98</f>
        <v>15.828490860191318</v>
      </c>
      <c r="K99">
        <f t="shared" si="6"/>
        <v>498.77777777777789</v>
      </c>
      <c r="L99">
        <f t="shared" si="8"/>
        <v>158.04081632653066</v>
      </c>
      <c r="M99">
        <f t="shared" si="11"/>
        <v>79.20999999999998</v>
      </c>
      <c r="N99">
        <f>(B99-G99)*(B99-G99)</f>
        <v>152.14468049035841</v>
      </c>
      <c r="O99">
        <f>(B99-H99)*(B99-H99)</f>
        <v>77.624836984876751</v>
      </c>
      <c r="P99">
        <f>(B99-I99)*(B99-I99)</f>
        <v>33.971305707333727</v>
      </c>
    </row>
    <row r="100" spans="1:16">
      <c r="A100" s="1">
        <v>42914</v>
      </c>
      <c r="B100">
        <v>13</v>
      </c>
      <c r="D100" s="2">
        <f t="shared" si="7"/>
        <v>13.333333333333334</v>
      </c>
      <c r="E100" s="2">
        <f t="shared" si="9"/>
        <v>22.571428571428573</v>
      </c>
      <c r="F100">
        <f t="shared" si="10"/>
        <v>18.399999999999999</v>
      </c>
      <c r="G100" s="2">
        <f>0.3*B99 + 0.7*G99</f>
        <v>18.634285925325592</v>
      </c>
      <c r="H100" s="2">
        <f>0.5*B99 + 0.5*G99</f>
        <v>16.16734708951828</v>
      </c>
      <c r="I100" s="2">
        <f>0.7*B99 + 0.3*I99</f>
        <v>11.748547258057396</v>
      </c>
      <c r="K100">
        <f t="shared" si="6"/>
        <v>0.11111111111111151</v>
      </c>
      <c r="L100">
        <f t="shared" si="8"/>
        <v>91.612244897959215</v>
      </c>
      <c r="M100">
        <f t="shared" si="11"/>
        <v>29.159999999999986</v>
      </c>
      <c r="N100">
        <f>(B100-G100)*(B100-G100)</f>
        <v>31.745177888322065</v>
      </c>
      <c r="O100">
        <f>(B100-H100)*(B100-H100)</f>
        <v>10.032087585479921</v>
      </c>
      <c r="P100">
        <f>(B100-I100)*(B100-I100)</f>
        <v>1.5661339653156614</v>
      </c>
    </row>
    <row r="101" spans="1:16">
      <c r="A101" s="1">
        <v>42915</v>
      </c>
      <c r="B101">
        <v>14</v>
      </c>
      <c r="D101" s="2">
        <f t="shared" si="7"/>
        <v>11</v>
      </c>
      <c r="E101" s="2">
        <f t="shared" si="9"/>
        <v>21.285714285714285</v>
      </c>
      <c r="F101">
        <f t="shared" si="10"/>
        <v>19</v>
      </c>
      <c r="G101" s="2">
        <f>0.3*B100 + 0.7*G100</f>
        <v>16.944000147727913</v>
      </c>
      <c r="H101" s="2">
        <f>0.5*B100 + 0.5*G100</f>
        <v>15.817142962662796</v>
      </c>
      <c r="I101" s="2">
        <f>0.7*B100 + 0.3*I100</f>
        <v>12.624564177417218</v>
      </c>
      <c r="K101">
        <f t="shared" si="6"/>
        <v>9</v>
      </c>
      <c r="L101">
        <f t="shared" si="8"/>
        <v>53.081632653061213</v>
      </c>
      <c r="M101">
        <f t="shared" si="11"/>
        <v>25</v>
      </c>
      <c r="N101">
        <f>(B101-G101)*(B101-G101)</f>
        <v>8.6671368698219702</v>
      </c>
      <c r="O101">
        <f>(B101-H101)*(B101-H101)</f>
        <v>3.3020085467549243</v>
      </c>
      <c r="P101">
        <f>(B101-I101)*(B101-I101)</f>
        <v>1.8918237020439737</v>
      </c>
    </row>
    <row r="102" spans="1:16">
      <c r="A102" s="1">
        <v>42916</v>
      </c>
      <c r="B102">
        <v>17</v>
      </c>
      <c r="D102" s="2">
        <f t="shared" si="7"/>
        <v>12.333333333333334</v>
      </c>
      <c r="E102" s="2">
        <f t="shared" si="9"/>
        <v>21.285714285714285</v>
      </c>
      <c r="F102">
        <f t="shared" si="10"/>
        <v>19.5</v>
      </c>
      <c r="G102" s="2">
        <f>0.3*B101 + 0.7*G101</f>
        <v>16.060800103409537</v>
      </c>
      <c r="H102" s="2">
        <f>0.5*B101 + 0.5*G101</f>
        <v>15.472000073863956</v>
      </c>
      <c r="I102" s="2">
        <f>0.7*B101 + 0.3*I101</f>
        <v>13.587369253225164</v>
      </c>
      <c r="K102">
        <f t="shared" si="6"/>
        <v>21.777777777777771</v>
      </c>
      <c r="L102">
        <f t="shared" si="8"/>
        <v>18.367346938775501</v>
      </c>
      <c r="M102">
        <f t="shared" si="11"/>
        <v>6.25</v>
      </c>
      <c r="N102">
        <f>(B102-G102)*(B102-G102)</f>
        <v>0.8820964457555357</v>
      </c>
      <c r="O102">
        <f>(B102-H102)*(B102-H102)</f>
        <v>2.334783774271755</v>
      </c>
      <c r="P102">
        <f>(B102-I102)*(B102-I102)</f>
        <v>11.646048613832974</v>
      </c>
    </row>
    <row r="103" spans="1:16">
      <c r="A103" s="1">
        <v>42917</v>
      </c>
      <c r="B103">
        <v>12</v>
      </c>
      <c r="D103" s="2">
        <f t="shared" si="7"/>
        <v>14.666666666666666</v>
      </c>
      <c r="E103" s="2">
        <f t="shared" si="9"/>
        <v>21.571428571428573</v>
      </c>
      <c r="F103">
        <f t="shared" si="10"/>
        <v>20.2</v>
      </c>
      <c r="G103" s="2">
        <f>0.3*B102 + 0.7*G102</f>
        <v>16.342560072386675</v>
      </c>
      <c r="H103" s="2">
        <f>0.5*B102 + 0.5*G102</f>
        <v>16.530400051704767</v>
      </c>
      <c r="I103" s="2">
        <f>0.7*B102 + 0.3*I102</f>
        <v>15.976210775967548</v>
      </c>
      <c r="K103">
        <f t="shared" si="6"/>
        <v>7.1111111111111081</v>
      </c>
      <c r="L103">
        <f t="shared" si="8"/>
        <v>91.612244897959215</v>
      </c>
      <c r="M103">
        <f t="shared" si="11"/>
        <v>67.239999999999995</v>
      </c>
      <c r="N103">
        <f>(B103-G103)*(B103-G103)</f>
        <v>18.857827982286963</v>
      </c>
      <c r="O103">
        <f>(B103-H103)*(B103-H103)</f>
        <v>20.524524628486553</v>
      </c>
      <c r="P103">
        <f>(B103-I103)*(B103-I103)</f>
        <v>15.81025213492045</v>
      </c>
    </row>
    <row r="104" spans="1:16">
      <c r="A104" s="1">
        <v>42918</v>
      </c>
      <c r="B104">
        <v>48</v>
      </c>
      <c r="D104" s="2">
        <f t="shared" si="7"/>
        <v>14.333333333333334</v>
      </c>
      <c r="E104" s="2">
        <f t="shared" si="9"/>
        <v>13.714285714285714</v>
      </c>
      <c r="F104">
        <f t="shared" si="10"/>
        <v>19.2</v>
      </c>
      <c r="G104" s="2">
        <f>0.3*B103 + 0.7*G103</f>
        <v>15.039792050670671</v>
      </c>
      <c r="H104" s="2">
        <f>0.5*B103 + 0.5*G103</f>
        <v>14.171280036193338</v>
      </c>
      <c r="I104" s="2">
        <f>0.7*B103 + 0.3*I103</f>
        <v>13.192863232790263</v>
      </c>
      <c r="K104">
        <f t="shared" si="6"/>
        <v>1133.4444444444443</v>
      </c>
      <c r="L104">
        <f t="shared" si="8"/>
        <v>1175.5102040816325</v>
      </c>
      <c r="M104">
        <f t="shared" si="11"/>
        <v>829.44</v>
      </c>
      <c r="N104">
        <f>(B104-G104)*(B104-G104)</f>
        <v>1086.3753080630324</v>
      </c>
      <c r="O104">
        <f>(B104-H104)*(B104-H104)</f>
        <v>1144.3822943896514</v>
      </c>
      <c r="P104">
        <f>(B104-I104)*(B104-I104)</f>
        <v>1211.5367699312442</v>
      </c>
    </row>
    <row r="105" spans="1:16">
      <c r="A105" s="1">
        <v>42922</v>
      </c>
      <c r="B105">
        <v>30</v>
      </c>
      <c r="D105" s="2">
        <f t="shared" si="7"/>
        <v>25.666666666666668</v>
      </c>
      <c r="E105" s="2">
        <f t="shared" si="9"/>
        <v>17.714285714285715</v>
      </c>
      <c r="F105">
        <f t="shared" si="10"/>
        <v>22.6</v>
      </c>
      <c r="G105" s="2">
        <f>0.3*B104 + 0.7*G104</f>
        <v>24.92785443546947</v>
      </c>
      <c r="H105" s="2">
        <f>0.5*B104 + 0.5*G104</f>
        <v>31.519896025335335</v>
      </c>
      <c r="I105" s="2">
        <f>0.7*B104 + 0.3*I104</f>
        <v>37.557858969837071</v>
      </c>
      <c r="K105">
        <f t="shared" si="6"/>
        <v>18.777777777777768</v>
      </c>
      <c r="L105">
        <f t="shared" si="8"/>
        <v>150.93877551020407</v>
      </c>
      <c r="M105">
        <f t="shared" si="11"/>
        <v>54.759999999999977</v>
      </c>
      <c r="N105">
        <f>(B105-G105)*(B105-G105)</f>
        <v>25.726660627786728</v>
      </c>
      <c r="O105">
        <f>(B105-H105)*(B105-H105)</f>
        <v>2.3100839278301488</v>
      </c>
      <c r="P105">
        <f>(B105-I105)*(B105-I105)</f>
        <v>57.121232207946669</v>
      </c>
    </row>
    <row r="106" spans="1:16">
      <c r="A106" s="1">
        <v>42923</v>
      </c>
      <c r="B106">
        <v>32</v>
      </c>
      <c r="D106" s="2">
        <f t="shared" si="7"/>
        <v>30</v>
      </c>
      <c r="E106" s="2">
        <f t="shared" si="9"/>
        <v>20.571428571428573</v>
      </c>
      <c r="F106">
        <f t="shared" si="10"/>
        <v>24.1</v>
      </c>
      <c r="G106" s="2">
        <f>0.3*B105 + 0.7*G105</f>
        <v>26.449498104828628</v>
      </c>
      <c r="H106" s="2">
        <f>0.5*B105 + 0.5*G105</f>
        <v>27.463927217734735</v>
      </c>
      <c r="I106" s="2">
        <f>0.7*B105 + 0.3*I105</f>
        <v>32.267357690951123</v>
      </c>
      <c r="K106">
        <f t="shared" si="6"/>
        <v>4</v>
      </c>
      <c r="L106">
        <f t="shared" si="8"/>
        <v>130.61224489795916</v>
      </c>
      <c r="M106">
        <f t="shared" si="11"/>
        <v>62.409999999999975</v>
      </c>
      <c r="N106">
        <f>(B106-G106)*(B106-G106)</f>
        <v>30.808071288300994</v>
      </c>
      <c r="O106">
        <f>(B106-H106)*(B106-H106)</f>
        <v>20.575956286007742</v>
      </c>
      <c r="P106">
        <f>(B106-I106)*(B106-I106)</f>
        <v>7.1480134910715989E-2</v>
      </c>
    </row>
    <row r="107" spans="1:16">
      <c r="A107" s="1">
        <v>42924</v>
      </c>
      <c r="B107">
        <v>22</v>
      </c>
      <c r="D107" s="2">
        <f t="shared" si="7"/>
        <v>36.666666666666664</v>
      </c>
      <c r="E107" s="2">
        <f t="shared" si="9"/>
        <v>23.714285714285715</v>
      </c>
      <c r="F107">
        <f t="shared" si="10"/>
        <v>20.6</v>
      </c>
      <c r="G107" s="2">
        <f>0.3*B106 + 0.7*G106</f>
        <v>28.114648673380039</v>
      </c>
      <c r="H107" s="2">
        <f>0.5*B106 + 0.5*G106</f>
        <v>29.224749052414314</v>
      </c>
      <c r="I107" s="2">
        <f>0.7*B106 + 0.3*I106</f>
        <v>32.080207307285335</v>
      </c>
      <c r="K107">
        <f t="shared" si="6"/>
        <v>215.11111111111103</v>
      </c>
      <c r="L107">
        <f t="shared" si="8"/>
        <v>2.9387755102040849</v>
      </c>
      <c r="M107">
        <f t="shared" si="11"/>
        <v>1.959999999999996</v>
      </c>
      <c r="N107">
        <f>(B107-G107)*(B107-G107)</f>
        <v>37.388928398868266</v>
      </c>
      <c r="O107">
        <f>(B107-H107)*(B107-H107)</f>
        <v>52.196998870361526</v>
      </c>
      <c r="P107">
        <f>(B107-I107)*(B107-I107)</f>
        <v>101.61057935784866</v>
      </c>
    </row>
    <row r="108" spans="1:16">
      <c r="A108" s="1">
        <v>42925</v>
      </c>
      <c r="B108">
        <v>21</v>
      </c>
      <c r="D108" s="2">
        <f t="shared" si="7"/>
        <v>28</v>
      </c>
      <c r="E108" s="2">
        <f t="shared" si="9"/>
        <v>25</v>
      </c>
      <c r="F108">
        <f t="shared" si="10"/>
        <v>20.8</v>
      </c>
      <c r="G108" s="2">
        <f>0.3*B107 + 0.7*G107</f>
        <v>26.280254071366024</v>
      </c>
      <c r="H108" s="2">
        <f>0.5*B107 + 0.5*G107</f>
        <v>25.057324336690019</v>
      </c>
      <c r="I108" s="2">
        <f>0.7*B107 + 0.3*I107</f>
        <v>25.024062192185596</v>
      </c>
      <c r="K108">
        <f t="shared" si="6"/>
        <v>49</v>
      </c>
      <c r="L108">
        <f t="shared" si="8"/>
        <v>16</v>
      </c>
      <c r="M108">
        <f t="shared" si="11"/>
        <v>3.9999999999999716E-2</v>
      </c>
      <c r="N108">
        <f>(B108-G108)*(B108-G108)</f>
        <v>27.881083058177467</v>
      </c>
      <c r="O108">
        <f>(B108-H108)*(B108-H108)</f>
        <v>16.461880773097107</v>
      </c>
      <c r="P108">
        <f>(B108-I108)*(B108-I108)</f>
        <v>16.193076526577546</v>
      </c>
    </row>
    <row r="109" spans="1:16">
      <c r="A109" s="1">
        <v>42926</v>
      </c>
      <c r="B109">
        <v>26</v>
      </c>
      <c r="D109" s="2">
        <f t="shared" si="7"/>
        <v>25</v>
      </c>
      <c r="E109" s="2">
        <f t="shared" si="9"/>
        <v>26</v>
      </c>
      <c r="F109">
        <f t="shared" si="10"/>
        <v>21.9</v>
      </c>
      <c r="G109" s="2">
        <f>0.3*B108 + 0.7*G108</f>
        <v>24.696177849956214</v>
      </c>
      <c r="H109" s="2">
        <f>0.5*B108 + 0.5*G108</f>
        <v>23.640127035683012</v>
      </c>
      <c r="I109" s="2">
        <f>0.7*B108 + 0.3*I108</f>
        <v>22.207218657655677</v>
      </c>
      <c r="K109">
        <f t="shared" si="6"/>
        <v>1</v>
      </c>
      <c r="L109">
        <f t="shared" si="8"/>
        <v>0</v>
      </c>
      <c r="M109">
        <f t="shared" si="11"/>
        <v>16.810000000000013</v>
      </c>
      <c r="N109">
        <f>(B109-G109)*(B109-G109)</f>
        <v>1.6999521989447999</v>
      </c>
      <c r="O109">
        <f>(B109-H109)*(B109-H109)</f>
        <v>5.569000407714249</v>
      </c>
      <c r="P109">
        <f>(B109-I109)*(B109-I109)</f>
        <v>14.385190310835206</v>
      </c>
    </row>
    <row r="110" spans="1:16">
      <c r="A110" s="1">
        <v>42931</v>
      </c>
      <c r="B110">
        <v>28</v>
      </c>
      <c r="D110" s="2">
        <f t="shared" si="7"/>
        <v>23</v>
      </c>
      <c r="E110" s="2">
        <f t="shared" si="9"/>
        <v>27.285714285714285</v>
      </c>
      <c r="F110">
        <f t="shared" si="10"/>
        <v>23.5</v>
      </c>
      <c r="G110" s="2">
        <f>0.3*B109 + 0.7*G109</f>
        <v>25.087324494969348</v>
      </c>
      <c r="H110" s="2">
        <f>0.5*B109 + 0.5*G109</f>
        <v>25.348088924978107</v>
      </c>
      <c r="I110" s="2">
        <f>0.7*B109 + 0.3*I109</f>
        <v>24.862165597296702</v>
      </c>
      <c r="K110">
        <f t="shared" si="6"/>
        <v>25</v>
      </c>
      <c r="L110">
        <f t="shared" si="8"/>
        <v>0.51020408163265452</v>
      </c>
      <c r="M110">
        <f t="shared" si="11"/>
        <v>20.25</v>
      </c>
      <c r="N110">
        <f>(B110-G110)*(B110-G110)</f>
        <v>8.4836785976055644</v>
      </c>
      <c r="O110">
        <f>(B110-H110)*(B110-H110)</f>
        <v>7.0326323498237713</v>
      </c>
      <c r="P110">
        <f>(B110-I110)*(B110-I110)</f>
        <v>9.8460047387883627</v>
      </c>
    </row>
    <row r="111" spans="1:16">
      <c r="A111" s="1">
        <v>42932</v>
      </c>
      <c r="B111">
        <v>29</v>
      </c>
      <c r="D111" s="2">
        <f t="shared" si="7"/>
        <v>25</v>
      </c>
      <c r="E111" s="2">
        <f t="shared" si="9"/>
        <v>29.571428571428573</v>
      </c>
      <c r="F111">
        <f t="shared" si="10"/>
        <v>25</v>
      </c>
      <c r="G111" s="2">
        <f>0.3*B110 + 0.7*G110</f>
        <v>25.961127146478546</v>
      </c>
      <c r="H111" s="2">
        <f>0.5*B110 + 0.5*G110</f>
        <v>26.543662247484676</v>
      </c>
      <c r="I111" s="2">
        <f>0.7*B110 + 0.3*I110</f>
        <v>27.05864967918901</v>
      </c>
      <c r="K111">
        <f t="shared" si="6"/>
        <v>16</v>
      </c>
      <c r="L111">
        <f t="shared" si="8"/>
        <v>0.32653061224489971</v>
      </c>
      <c r="M111">
        <f t="shared" si="11"/>
        <v>16</v>
      </c>
      <c r="N111">
        <f>(B111-G111)*(B111-G111)</f>
        <v>9.2347482198696245</v>
      </c>
      <c r="O111">
        <f>(B111-H111)*(B111-H111)</f>
        <v>6.0335951544320343</v>
      </c>
      <c r="P111">
        <f>(B111-I111)*(B111-I111)</f>
        <v>3.7688410681129341</v>
      </c>
    </row>
    <row r="112" spans="1:16">
      <c r="A112" s="1">
        <v>42933</v>
      </c>
      <c r="B112">
        <v>15</v>
      </c>
      <c r="D112" s="2">
        <f t="shared" si="7"/>
        <v>27.666666666666668</v>
      </c>
      <c r="E112" s="2">
        <f t="shared" si="9"/>
        <v>26.857142857142858</v>
      </c>
      <c r="F112">
        <f t="shared" si="10"/>
        <v>26.5</v>
      </c>
      <c r="G112" s="2">
        <f>0.3*B111 + 0.7*G111</f>
        <v>26.872789002534979</v>
      </c>
      <c r="H112" s="2">
        <f>0.5*B111 + 0.5*G111</f>
        <v>27.480563573239273</v>
      </c>
      <c r="I112" s="2">
        <f>0.7*B111 + 0.3*I111</f>
        <v>28.417594903756701</v>
      </c>
      <c r="K112">
        <f t="shared" si="6"/>
        <v>160.44444444444449</v>
      </c>
      <c r="L112">
        <f t="shared" si="8"/>
        <v>140.59183673469389</v>
      </c>
      <c r="M112">
        <f t="shared" si="11"/>
        <v>132.25</v>
      </c>
      <c r="N112">
        <f>(B112-G112)*(B112-G112)</f>
        <v>140.96311869871556</v>
      </c>
      <c r="O112">
        <f>(B112-H112)*(B112-H112)</f>
        <v>155.76446710566705</v>
      </c>
      <c r="P112">
        <f>(B112-I112)*(B112-I112)</f>
        <v>180.03185300131778</v>
      </c>
    </row>
    <row r="113" spans="1:16">
      <c r="A113" s="1">
        <v>42934</v>
      </c>
      <c r="B113">
        <v>16</v>
      </c>
      <c r="D113" s="2">
        <f t="shared" si="7"/>
        <v>24</v>
      </c>
      <c r="E113" s="2">
        <f t="shared" si="9"/>
        <v>24.714285714285715</v>
      </c>
      <c r="F113">
        <f t="shared" si="10"/>
        <v>26.3</v>
      </c>
      <c r="G113" s="2">
        <f>0.3*B112 + 0.7*G112</f>
        <v>23.310952301774485</v>
      </c>
      <c r="H113" s="2">
        <f>0.5*B112 + 0.5*G112</f>
        <v>20.93639450126749</v>
      </c>
      <c r="I113" s="2">
        <f>0.7*B112 + 0.3*I112</f>
        <v>19.02527847112701</v>
      </c>
      <c r="K113">
        <f t="shared" si="6"/>
        <v>64</v>
      </c>
      <c r="L113">
        <f t="shared" si="8"/>
        <v>75.938775510204096</v>
      </c>
      <c r="M113">
        <f t="shared" si="11"/>
        <v>106.09000000000002</v>
      </c>
      <c r="N113">
        <f>(B113-G113)*(B113-G113)</f>
        <v>53.450023558821641</v>
      </c>
      <c r="O113">
        <f>(B113-H113)*(B113-H113)</f>
        <v>24.367990672143907</v>
      </c>
      <c r="P113">
        <f>(B113-I113)*(B113-I113)</f>
        <v>9.1523098278645758</v>
      </c>
    </row>
    <row r="114" spans="1:16">
      <c r="A114" s="1">
        <v>42935</v>
      </c>
      <c r="B114">
        <v>19</v>
      </c>
      <c r="D114" s="2">
        <f t="shared" si="7"/>
        <v>20</v>
      </c>
      <c r="E114" s="2">
        <f t="shared" si="9"/>
        <v>22.428571428571427</v>
      </c>
      <c r="F114">
        <f t="shared" si="10"/>
        <v>26.7</v>
      </c>
      <c r="G114" s="2">
        <f>0.3*B113 + 0.7*G113</f>
        <v>21.117666611242139</v>
      </c>
      <c r="H114" s="2">
        <f>0.5*B113 + 0.5*G113</f>
        <v>19.655476150887242</v>
      </c>
      <c r="I114" s="2">
        <f>0.7*B113 + 0.3*I113</f>
        <v>16.907583541338102</v>
      </c>
      <c r="K114">
        <f t="shared" si="6"/>
        <v>1</v>
      </c>
      <c r="L114">
        <f t="shared" si="8"/>
        <v>11.755102040816316</v>
      </c>
      <c r="M114">
        <f t="shared" si="11"/>
        <v>59.289999999999992</v>
      </c>
      <c r="N114">
        <f>(B114-G114)*(B114-G114)</f>
        <v>4.4845118763697664</v>
      </c>
      <c r="O114">
        <f>(B114-H114)*(B114-H114)</f>
        <v>0.42964898438195498</v>
      </c>
      <c r="P114">
        <f>(B114-I114)*(B114-I114)</f>
        <v>4.3782066364791978</v>
      </c>
    </row>
    <row r="115" spans="1:16">
      <c r="A115" s="1">
        <v>42936</v>
      </c>
      <c r="B115">
        <v>30</v>
      </c>
      <c r="D115" s="2">
        <f t="shared" si="7"/>
        <v>16.666666666666668</v>
      </c>
      <c r="E115" s="2">
        <f t="shared" si="9"/>
        <v>22</v>
      </c>
      <c r="F115">
        <f t="shared" si="10"/>
        <v>23.8</v>
      </c>
      <c r="G115" s="2">
        <f>0.3*B114 + 0.7*G114</f>
        <v>20.482366627869496</v>
      </c>
      <c r="H115" s="2">
        <f>0.5*B114 + 0.5*G114</f>
        <v>20.058833305621071</v>
      </c>
      <c r="I115" s="2">
        <f>0.7*B114 + 0.3*I114</f>
        <v>18.372275062401428</v>
      </c>
      <c r="K115">
        <f t="shared" si="6"/>
        <v>177.77777777777774</v>
      </c>
      <c r="L115">
        <f t="shared" si="8"/>
        <v>64</v>
      </c>
      <c r="M115">
        <f t="shared" si="11"/>
        <v>38.439999999999991</v>
      </c>
      <c r="N115">
        <f>(B115-G115)*(B115-G115)</f>
        <v>90.585345006292272</v>
      </c>
      <c r="O115">
        <f>(B115-H115)*(B115-H115)</f>
        <v>98.826795245428869</v>
      </c>
      <c r="P115">
        <f>(B115-I115)*(B115-I115)</f>
        <v>135.20398722445171</v>
      </c>
    </row>
    <row r="116" spans="1:16">
      <c r="A116" s="1">
        <v>42942</v>
      </c>
      <c r="B116">
        <v>30</v>
      </c>
      <c r="D116" s="2">
        <f t="shared" si="7"/>
        <v>21.666666666666668</v>
      </c>
      <c r="E116" s="2">
        <f t="shared" si="9"/>
        <v>23.285714285714285</v>
      </c>
      <c r="F116">
        <f t="shared" si="10"/>
        <v>23.8</v>
      </c>
      <c r="G116" s="2">
        <f>0.3*B115 + 0.7*G115</f>
        <v>23.337656639508644</v>
      </c>
      <c r="H116" s="2">
        <f>0.5*B115 + 0.5*G115</f>
        <v>25.241183313934748</v>
      </c>
      <c r="I116" s="2">
        <f>0.7*B115 + 0.3*I115</f>
        <v>26.511682518720427</v>
      </c>
      <c r="K116">
        <f t="shared" si="6"/>
        <v>69.444444444444429</v>
      </c>
      <c r="L116">
        <f t="shared" si="8"/>
        <v>45.081632653061241</v>
      </c>
      <c r="M116">
        <f t="shared" si="11"/>
        <v>38.439999999999991</v>
      </c>
      <c r="N116">
        <f>(B116-G116)*(B116-G116)</f>
        <v>44.386819053083251</v>
      </c>
      <c r="O116">
        <f>(B116-H116)*(B116-H116)</f>
        <v>22.646336251573068</v>
      </c>
      <c r="P116">
        <f>(B116-I116)*(B116-I116)</f>
        <v>12.168358850200663</v>
      </c>
    </row>
    <row r="117" spans="1:16">
      <c r="A117" s="1">
        <v>42943</v>
      </c>
      <c r="B117">
        <v>31</v>
      </c>
      <c r="D117" s="2">
        <f t="shared" si="7"/>
        <v>26.333333333333332</v>
      </c>
      <c r="E117" s="2">
        <f t="shared" si="9"/>
        <v>23.857142857142858</v>
      </c>
      <c r="F117">
        <f t="shared" si="10"/>
        <v>23.6</v>
      </c>
      <c r="G117" s="2">
        <f>0.3*B116 + 0.7*G116</f>
        <v>25.33635964765605</v>
      </c>
      <c r="H117" s="2">
        <f>0.5*B116 + 0.5*G116</f>
        <v>26.668828319754322</v>
      </c>
      <c r="I117" s="2">
        <f>0.7*B116 + 0.3*I116</f>
        <v>28.953504755616127</v>
      </c>
      <c r="K117">
        <f t="shared" si="6"/>
        <v>21.777777777777789</v>
      </c>
      <c r="L117">
        <f t="shared" si="8"/>
        <v>51.020408163265301</v>
      </c>
      <c r="M117">
        <f t="shared" si="11"/>
        <v>54.759999999999977</v>
      </c>
      <c r="N117">
        <f>(B117-G117)*(B117-G117)</f>
        <v>32.076822040698708</v>
      </c>
      <c r="O117">
        <f>(B117-H117)*(B117-H117)</f>
        <v>18.75904812376217</v>
      </c>
      <c r="P117">
        <f>(B117-I117)*(B117-I117)</f>
        <v>4.1881427852858097</v>
      </c>
    </row>
    <row r="118" spans="1:16">
      <c r="A118" s="1">
        <v>42944</v>
      </c>
      <c r="B118">
        <v>41</v>
      </c>
      <c r="D118" s="2">
        <f t="shared" si="7"/>
        <v>30.333333333333332</v>
      </c>
      <c r="E118" s="2">
        <f t="shared" si="9"/>
        <v>24.285714285714285</v>
      </c>
      <c r="F118">
        <f t="shared" si="10"/>
        <v>24.5</v>
      </c>
      <c r="G118" s="2">
        <f>0.3*B117 + 0.7*G117</f>
        <v>27.035451753359233</v>
      </c>
      <c r="H118" s="2">
        <f>0.5*B117 + 0.5*G117</f>
        <v>28.168179823828027</v>
      </c>
      <c r="I118" s="2">
        <f>0.7*B117 + 0.3*I117</f>
        <v>30.386051426684837</v>
      </c>
      <c r="K118">
        <f t="shared" si="6"/>
        <v>113.7777777777778</v>
      </c>
      <c r="L118">
        <f t="shared" si="8"/>
        <v>279.36734693877554</v>
      </c>
      <c r="M118">
        <f t="shared" si="11"/>
        <v>272.25</v>
      </c>
      <c r="N118">
        <f>(B118-G118)*(B118-G118)</f>
        <v>195.00860773275772</v>
      </c>
      <c r="O118">
        <f>(B118-H118)*(B118-H118)</f>
        <v>164.65560903361413</v>
      </c>
      <c r="P118">
        <f>(B118-I118)*(B118-I118)</f>
        <v>112.65590431697899</v>
      </c>
    </row>
    <row r="119" spans="1:16">
      <c r="A119" s="1">
        <v>42945</v>
      </c>
      <c r="B119">
        <v>42</v>
      </c>
      <c r="D119" s="2">
        <f t="shared" si="7"/>
        <v>34</v>
      </c>
      <c r="E119" s="2">
        <f t="shared" si="9"/>
        <v>26</v>
      </c>
      <c r="F119">
        <f t="shared" si="10"/>
        <v>26.5</v>
      </c>
      <c r="G119" s="2">
        <f>0.3*B118 + 0.7*G118</f>
        <v>31.224816227351461</v>
      </c>
      <c r="H119" s="2">
        <f>0.5*B118 + 0.5*G118</f>
        <v>34.01772587667962</v>
      </c>
      <c r="I119" s="2">
        <f>0.7*B118 + 0.3*I118</f>
        <v>37.81581542800545</v>
      </c>
      <c r="K119">
        <f t="shared" si="6"/>
        <v>64</v>
      </c>
      <c r="L119">
        <f t="shared" si="8"/>
        <v>256</v>
      </c>
      <c r="M119">
        <f t="shared" si="11"/>
        <v>240.25</v>
      </c>
      <c r="N119">
        <f>(B119-G119)*(B119-G119)</f>
        <v>116.1045853343484</v>
      </c>
      <c r="O119">
        <f>(B119-H119)*(B119-H119)</f>
        <v>63.716700179830141</v>
      </c>
      <c r="P119">
        <f>(B119-I119)*(B119-I119)</f>
        <v>17.507400532517213</v>
      </c>
    </row>
    <row r="120" spans="1:16">
      <c r="A120" s="1">
        <v>42946</v>
      </c>
      <c r="B120">
        <v>10</v>
      </c>
      <c r="D120" s="2">
        <f t="shared" si="7"/>
        <v>38</v>
      </c>
      <c r="E120" s="2">
        <f t="shared" si="9"/>
        <v>29.857142857142858</v>
      </c>
      <c r="F120">
        <f t="shared" si="10"/>
        <v>28.1</v>
      </c>
      <c r="G120" s="2">
        <f>0.3*B119 + 0.7*G119</f>
        <v>34.457371359146023</v>
      </c>
      <c r="H120" s="2">
        <f>0.5*B119 + 0.5*G119</f>
        <v>36.612408113675727</v>
      </c>
      <c r="I120" s="2">
        <f>0.7*B119 + 0.3*I119</f>
        <v>40.744744628401634</v>
      </c>
      <c r="K120">
        <f t="shared" si="6"/>
        <v>784</v>
      </c>
      <c r="L120">
        <f t="shared" si="8"/>
        <v>394.30612244897964</v>
      </c>
      <c r="M120">
        <f t="shared" si="11"/>
        <v>327.61000000000007</v>
      </c>
      <c r="N120">
        <f>(B120-G120)*(B120-G120)</f>
        <v>598.16301379917616</v>
      </c>
      <c r="O120">
        <f>(B120-H120)*(B120-H120)</f>
        <v>708.22026560883364</v>
      </c>
      <c r="P120">
        <f>(B120-I120)*(B120-I120)</f>
        <v>945.23932226563113</v>
      </c>
    </row>
    <row r="121" spans="1:16">
      <c r="A121" s="1">
        <v>42947</v>
      </c>
      <c r="B121">
        <v>12</v>
      </c>
      <c r="D121" s="2">
        <f t="shared" si="7"/>
        <v>31</v>
      </c>
      <c r="E121" s="2">
        <f t="shared" si="9"/>
        <v>29</v>
      </c>
      <c r="F121">
        <f t="shared" si="10"/>
        <v>26.3</v>
      </c>
      <c r="G121" s="2">
        <f>0.3*B120 + 0.7*G120</f>
        <v>27.120159951402215</v>
      </c>
      <c r="H121" s="2">
        <f>0.5*B120 + 0.5*G120</f>
        <v>22.228685679573012</v>
      </c>
      <c r="I121" s="2">
        <f>0.7*B120 + 0.3*I120</f>
        <v>19.223423388520487</v>
      </c>
      <c r="K121">
        <f t="shared" si="6"/>
        <v>361</v>
      </c>
      <c r="L121">
        <f t="shared" si="8"/>
        <v>289</v>
      </c>
      <c r="M121">
        <f t="shared" si="11"/>
        <v>204.49</v>
      </c>
      <c r="N121">
        <f>(B121-G121)*(B121-G121)</f>
        <v>228.61923695598742</v>
      </c>
      <c r="O121">
        <f>(B121-H121)*(B121-H121)</f>
        <v>104.62601073150201</v>
      </c>
      <c r="P121">
        <f>(B121-I121)*(B121-I121)</f>
        <v>52.177845449824801</v>
      </c>
    </row>
    <row r="122" spans="1:16">
      <c r="A122" s="1">
        <v>42953</v>
      </c>
      <c r="B122">
        <v>13</v>
      </c>
      <c r="D122" s="2">
        <f t="shared" si="7"/>
        <v>21.333333333333332</v>
      </c>
      <c r="E122" s="2">
        <f t="shared" si="9"/>
        <v>28</v>
      </c>
      <c r="F122">
        <f t="shared" si="10"/>
        <v>24.6</v>
      </c>
      <c r="G122" s="2">
        <f>0.3*B121 + 0.7*G121</f>
        <v>22.584111965981549</v>
      </c>
      <c r="H122" s="2">
        <f>0.5*B121 + 0.5*G121</f>
        <v>19.560079975701107</v>
      </c>
      <c r="I122" s="2">
        <f>0.7*B121 + 0.3*I121</f>
        <v>14.167027016556144</v>
      </c>
      <c r="K122">
        <f t="shared" si="6"/>
        <v>69.444444444444429</v>
      </c>
      <c r="L122">
        <f t="shared" si="8"/>
        <v>225</v>
      </c>
      <c r="M122">
        <f t="shared" si="11"/>
        <v>134.56000000000003</v>
      </c>
      <c r="N122">
        <f>(B122-G122)*(B122-G122)</f>
        <v>91.855202176470712</v>
      </c>
      <c r="O122">
        <f>(B122-H122)*(B122-H122)</f>
        <v>43.03464928759464</v>
      </c>
      <c r="P122">
        <f>(B122-I122)*(B122-I122)</f>
        <v>1.3619520573719346</v>
      </c>
    </row>
    <row r="123" spans="1:16">
      <c r="A123" s="1">
        <v>42954</v>
      </c>
      <c r="B123">
        <v>9</v>
      </c>
      <c r="D123" s="2">
        <f t="shared" si="7"/>
        <v>11.666666666666666</v>
      </c>
      <c r="E123" s="2">
        <f t="shared" si="9"/>
        <v>25.571428571428573</v>
      </c>
      <c r="F123">
        <f t="shared" si="10"/>
        <v>24.4</v>
      </c>
      <c r="G123" s="2">
        <f>0.3*B122 + 0.7*G122</f>
        <v>19.708878376187084</v>
      </c>
      <c r="H123" s="2">
        <f>0.5*B122 + 0.5*G122</f>
        <v>17.792055982990775</v>
      </c>
      <c r="I123" s="2">
        <f>0.7*B122 + 0.3*I122</f>
        <v>13.350108104966843</v>
      </c>
      <c r="K123">
        <f t="shared" si="6"/>
        <v>7.1111111111111081</v>
      </c>
      <c r="L123">
        <f t="shared" si="8"/>
        <v>274.61224489795921</v>
      </c>
      <c r="M123">
        <f t="shared" si="11"/>
        <v>237.15999999999997</v>
      </c>
      <c r="N123">
        <f>(B123-G123)*(B123-G123)</f>
        <v>114.68007607596731</v>
      </c>
      <c r="O123">
        <f>(B123-H123)*(B123-H123)</f>
        <v>77.300248408043871</v>
      </c>
      <c r="P123">
        <f>(B123-I123)*(B123-I123)</f>
        <v>18.923440524898218</v>
      </c>
    </row>
    <row r="124" spans="1:16">
      <c r="A124" s="1">
        <v>42955</v>
      </c>
      <c r="B124">
        <v>9</v>
      </c>
      <c r="D124" s="2">
        <f t="shared" si="7"/>
        <v>11.333333333333334</v>
      </c>
      <c r="E124" s="2">
        <f t="shared" si="9"/>
        <v>22.571428571428573</v>
      </c>
      <c r="F124">
        <f t="shared" si="10"/>
        <v>23.7</v>
      </c>
      <c r="G124" s="2">
        <f>0.3*B123 + 0.7*G123</f>
        <v>16.496214863330959</v>
      </c>
      <c r="H124" s="2">
        <f>0.5*B123 + 0.5*G123</f>
        <v>14.354439188093542</v>
      </c>
      <c r="I124" s="2">
        <f>0.7*B123 + 0.3*I123</f>
        <v>10.305032431490051</v>
      </c>
      <c r="K124">
        <f t="shared" si="6"/>
        <v>5.4444444444444473</v>
      </c>
      <c r="L124">
        <f t="shared" si="8"/>
        <v>184.1836734693878</v>
      </c>
      <c r="M124">
        <f t="shared" si="11"/>
        <v>216.08999999999997</v>
      </c>
      <c r="N124">
        <f>(B124-G124)*(B124-G124)</f>
        <v>56.193237277223986</v>
      </c>
      <c r="O124">
        <f>(B124-H124)*(B124-H124)</f>
        <v>28.670019018991827</v>
      </c>
      <c r="P124">
        <f>(B124-I124)*(B124-I124)</f>
        <v>1.7031096472408358</v>
      </c>
    </row>
    <row r="125" spans="1:16">
      <c r="A125" s="1">
        <v>42957</v>
      </c>
      <c r="B125">
        <v>5</v>
      </c>
      <c r="D125" s="2">
        <f t="shared" si="7"/>
        <v>10.333333333333334</v>
      </c>
      <c r="E125" s="2">
        <f t="shared" si="9"/>
        <v>19.428571428571427</v>
      </c>
      <c r="F125">
        <f t="shared" si="10"/>
        <v>22.7</v>
      </c>
      <c r="G125" s="2">
        <f>0.3*B124 + 0.7*G124</f>
        <v>14.247350404331669</v>
      </c>
      <c r="H125" s="2">
        <f>0.5*B124 + 0.5*G124</f>
        <v>12.748107431665479</v>
      </c>
      <c r="I125" s="2">
        <f>0.7*B124 + 0.3*I124</f>
        <v>9.3915097294470158</v>
      </c>
      <c r="K125">
        <f t="shared" si="6"/>
        <v>28.44444444444445</v>
      </c>
      <c r="L125">
        <f t="shared" si="8"/>
        <v>208.18367346938771</v>
      </c>
      <c r="M125">
        <f t="shared" si="11"/>
        <v>313.28999999999996</v>
      </c>
      <c r="N125">
        <f>(B125-G125)*(B125-G125)</f>
        <v>85.513489500493094</v>
      </c>
      <c r="O125">
        <f>(B125-H125)*(B125-H125)</f>
        <v>60.033168772629836</v>
      </c>
      <c r="P125">
        <f>(B125-I125)*(B125-I125)</f>
        <v>19.285357703827803</v>
      </c>
    </row>
    <row r="126" spans="1:16">
      <c r="A126" s="1">
        <v>42958</v>
      </c>
      <c r="B126">
        <v>19</v>
      </c>
      <c r="D126" s="2">
        <f t="shared" si="7"/>
        <v>7.666666666666667</v>
      </c>
      <c r="E126" s="2">
        <f t="shared" si="9"/>
        <v>14.285714285714286</v>
      </c>
      <c r="F126">
        <f t="shared" si="10"/>
        <v>20.2</v>
      </c>
      <c r="G126" s="2">
        <f>0.3*B125 + 0.7*G125</f>
        <v>11.473145283032167</v>
      </c>
      <c r="H126" s="2">
        <f>0.5*B125 + 0.5*G125</f>
        <v>9.6236752021658347</v>
      </c>
      <c r="I126" s="2">
        <f>0.7*B125 + 0.3*I125</f>
        <v>6.3174529188341051</v>
      </c>
      <c r="K126">
        <f t="shared" si="6"/>
        <v>128.44444444444443</v>
      </c>
      <c r="L126">
        <f t="shared" si="8"/>
        <v>22.224489795918359</v>
      </c>
      <c r="M126">
        <f t="shared" si="11"/>
        <v>1.4399999999999984</v>
      </c>
      <c r="N126">
        <f>(B126-G126)*(B126-G126)</f>
        <v>56.653541930340914</v>
      </c>
      <c r="O126">
        <f>(B126-H126)*(B126-H126)</f>
        <v>87.915466714479905</v>
      </c>
      <c r="P126">
        <f>(B126-I126)*(B126-I126)</f>
        <v>160.84700046598957</v>
      </c>
    </row>
    <row r="127" spans="1:16">
      <c r="A127" s="1">
        <v>42963</v>
      </c>
      <c r="B127">
        <v>20</v>
      </c>
      <c r="D127" s="2">
        <f t="shared" si="7"/>
        <v>11</v>
      </c>
      <c r="E127" s="2">
        <f t="shared" si="9"/>
        <v>11</v>
      </c>
      <c r="F127">
        <f t="shared" si="10"/>
        <v>19.100000000000001</v>
      </c>
      <c r="G127" s="2">
        <f>0.3*B126 + 0.7*G126</f>
        <v>13.731201698122518</v>
      </c>
      <c r="H127" s="2">
        <f>0.5*B126 + 0.5*G126</f>
        <v>15.236572641516084</v>
      </c>
      <c r="I127" s="2">
        <f>0.7*B126 + 0.3*I126</f>
        <v>15.19523587565023</v>
      </c>
      <c r="K127">
        <f t="shared" si="6"/>
        <v>81</v>
      </c>
      <c r="L127">
        <f t="shared" si="8"/>
        <v>81</v>
      </c>
      <c r="M127">
        <f t="shared" si="11"/>
        <v>0.80999999999999739</v>
      </c>
      <c r="N127">
        <f>(B127-G127)*(B127-G127)</f>
        <v>39.297832149621996</v>
      </c>
      <c r="O127">
        <f>(B127-H127)*(B127-H127)</f>
        <v>22.690240199553063</v>
      </c>
      <c r="P127">
        <f>(B127-I127)*(B127-I127)</f>
        <v>23.085758290638612</v>
      </c>
    </row>
    <row r="128" spans="1:16">
      <c r="A128" s="1">
        <v>42964</v>
      </c>
      <c r="B128">
        <v>21</v>
      </c>
      <c r="D128" s="2">
        <f t="shared" si="7"/>
        <v>14.666666666666666</v>
      </c>
      <c r="E128" s="2">
        <f t="shared" si="9"/>
        <v>12.428571428571429</v>
      </c>
      <c r="F128">
        <f t="shared" si="10"/>
        <v>18</v>
      </c>
      <c r="G128" s="2">
        <f>0.3*B127 + 0.7*G127</f>
        <v>15.611841188685762</v>
      </c>
      <c r="H128" s="2">
        <f>0.5*B127 + 0.5*G127</f>
        <v>16.865600849061259</v>
      </c>
      <c r="I128" s="2">
        <f>0.7*B127 + 0.3*I127</f>
        <v>18.558570762695069</v>
      </c>
      <c r="K128">
        <f t="shared" si="6"/>
        <v>40.111111111111121</v>
      </c>
      <c r="L128">
        <f t="shared" si="8"/>
        <v>73.469387755102034</v>
      </c>
      <c r="M128">
        <f t="shared" si="11"/>
        <v>9</v>
      </c>
      <c r="N128">
        <f>(B128-G128)*(B128-G128)</f>
        <v>29.032255375943262</v>
      </c>
      <c r="O128">
        <f>(B128-H128)*(B128-H128)</f>
        <v>17.093256339282981</v>
      </c>
      <c r="P128">
        <f>(B128-I128)*(B128-I128)</f>
        <v>5.9605767207673352</v>
      </c>
    </row>
    <row r="129" spans="1:16">
      <c r="A129" s="1">
        <v>42965</v>
      </c>
      <c r="B129">
        <v>31</v>
      </c>
      <c r="D129" s="2">
        <f t="shared" si="7"/>
        <v>20</v>
      </c>
      <c r="E129" s="2">
        <f t="shared" si="9"/>
        <v>13.714285714285714</v>
      </c>
      <c r="F129">
        <f t="shared" si="10"/>
        <v>16</v>
      </c>
      <c r="G129" s="2">
        <f>0.3*B128 + 0.7*G128</f>
        <v>17.228288832080032</v>
      </c>
      <c r="H129" s="2">
        <f>0.5*B128 + 0.5*G128</f>
        <v>18.305920594342879</v>
      </c>
      <c r="I129" s="2">
        <f>0.7*B128 + 0.3*I128</f>
        <v>20.267571228808521</v>
      </c>
      <c r="K129">
        <f t="shared" si="6"/>
        <v>121</v>
      </c>
      <c r="L129">
        <f t="shared" si="8"/>
        <v>298.79591836734693</v>
      </c>
      <c r="M129">
        <f t="shared" si="11"/>
        <v>225</v>
      </c>
      <c r="N129">
        <f>(B129-G129)*(B129-G129)</f>
        <v>189.66002849261156</v>
      </c>
      <c r="O129">
        <f>(B129-H129)*(B129-H129)</f>
        <v>161.13965195712825</v>
      </c>
      <c r="P129">
        <f>(B129-I129)*(B129-I129)</f>
        <v>115.18502732869864</v>
      </c>
    </row>
    <row r="130" spans="1:16">
      <c r="A130" s="1">
        <v>42966</v>
      </c>
      <c r="B130">
        <v>22</v>
      </c>
      <c r="D130" s="2">
        <f t="shared" si="7"/>
        <v>24</v>
      </c>
      <c r="E130" s="2">
        <f t="shared" si="9"/>
        <v>16.285714285714285</v>
      </c>
      <c r="F130">
        <f t="shared" si="10"/>
        <v>14.9</v>
      </c>
      <c r="G130" s="2">
        <f>0.3*B129 + 0.7*G129</f>
        <v>21.359802182456022</v>
      </c>
      <c r="H130" s="2">
        <f>0.5*B129 + 0.5*G129</f>
        <v>24.114144416040016</v>
      </c>
      <c r="I130" s="2">
        <f>0.7*B129 + 0.3*I129</f>
        <v>27.780271368642556</v>
      </c>
      <c r="K130">
        <f t="shared" si="6"/>
        <v>4</v>
      </c>
      <c r="L130">
        <f t="shared" si="8"/>
        <v>32.653061224489811</v>
      </c>
      <c r="M130">
        <f t="shared" si="11"/>
        <v>50.41</v>
      </c>
      <c r="N130">
        <f>(B130-G130)*(B130-G130)</f>
        <v>0.40985324558807251</v>
      </c>
      <c r="O130">
        <f>(B130-H130)*(B130-H130)</f>
        <v>4.4696066118731812</v>
      </c>
      <c r="P130">
        <f>(B130-I130)*(B130-I130)</f>
        <v>33.41153709514888</v>
      </c>
    </row>
    <row r="131" spans="1:16">
      <c r="A131" s="1">
        <v>42967</v>
      </c>
      <c r="B131">
        <v>21</v>
      </c>
      <c r="D131" s="2">
        <f t="shared" si="7"/>
        <v>24.666666666666668</v>
      </c>
      <c r="E131" s="2">
        <f t="shared" si="9"/>
        <v>18.142857142857142</v>
      </c>
      <c r="F131">
        <f t="shared" si="10"/>
        <v>16.100000000000001</v>
      </c>
      <c r="G131" s="2">
        <f>0.3*B130 + 0.7*G130</f>
        <v>21.551861527719215</v>
      </c>
      <c r="H131" s="2">
        <f>0.5*B130 + 0.5*G130</f>
        <v>21.679901091228011</v>
      </c>
      <c r="I131" s="2">
        <f>0.7*B130 + 0.3*I130</f>
        <v>23.734081410592765</v>
      </c>
      <c r="K131">
        <f t="shared" si="6"/>
        <v>13.444444444444454</v>
      </c>
      <c r="L131">
        <f t="shared" si="8"/>
        <v>8.1632653061224527</v>
      </c>
      <c r="M131">
        <f t="shared" si="11"/>
        <v>24.009999999999987</v>
      </c>
      <c r="N131">
        <f>(B131-G131)*(B131-G131)</f>
        <v>0.3045511457765856</v>
      </c>
      <c r="O131">
        <f>(B131-H131)*(B131-H131)</f>
        <v>0.46226549385304017</v>
      </c>
      <c r="P131">
        <f>(B131-I131)*(B131-I131)</f>
        <v>7.4752011597489227</v>
      </c>
    </row>
    <row r="132" spans="1:16">
      <c r="A132" s="1">
        <v>42970</v>
      </c>
      <c r="B132">
        <v>18</v>
      </c>
      <c r="D132" s="2">
        <f t="shared" si="7"/>
        <v>24.666666666666668</v>
      </c>
      <c r="E132" s="2">
        <f t="shared" si="9"/>
        <v>19.857142857142858</v>
      </c>
      <c r="F132">
        <f t="shared" si="10"/>
        <v>17</v>
      </c>
      <c r="G132" s="2">
        <f>0.3*B131 + 0.7*G131</f>
        <v>21.38630306940345</v>
      </c>
      <c r="H132" s="2">
        <f>0.5*B131 + 0.5*G131</f>
        <v>21.275930763859606</v>
      </c>
      <c r="I132" s="2">
        <f>0.7*B131 + 0.3*I131</f>
        <v>21.820224423177827</v>
      </c>
      <c r="K132">
        <f t="shared" si="6"/>
        <v>44.444444444444457</v>
      </c>
      <c r="L132">
        <f t="shared" si="8"/>
        <v>3.4489795918367365</v>
      </c>
      <c r="M132">
        <f t="shared" si="11"/>
        <v>1</v>
      </c>
      <c r="N132">
        <f>(B132-G132)*(B132-G132)</f>
        <v>11.467048477851227</v>
      </c>
      <c r="O132">
        <f>(B132-H132)*(B132-H132)</f>
        <v>10.731722369601778</v>
      </c>
      <c r="P132">
        <f>(B132-I132)*(B132-I132)</f>
        <v>14.594114643444358</v>
      </c>
    </row>
    <row r="133" spans="1:16">
      <c r="A133" s="1">
        <v>42971</v>
      </c>
      <c r="B133">
        <v>16</v>
      </c>
      <c r="D133" s="2">
        <f t="shared" si="7"/>
        <v>20.333333333333332</v>
      </c>
      <c r="E133" s="2">
        <f t="shared" si="9"/>
        <v>21.714285714285715</v>
      </c>
      <c r="F133">
        <f t="shared" si="10"/>
        <v>17.5</v>
      </c>
      <c r="G133" s="2">
        <f>0.3*B132 + 0.7*G132</f>
        <v>20.370412148582414</v>
      </c>
      <c r="H133" s="2">
        <f>0.5*B132 + 0.5*G132</f>
        <v>19.693151534701727</v>
      </c>
      <c r="I133" s="2">
        <f>0.7*B132 + 0.3*I132</f>
        <v>19.146067326953347</v>
      </c>
      <c r="K133">
        <f t="shared" si="6"/>
        <v>18.777777777777768</v>
      </c>
      <c r="L133">
        <f t="shared" si="8"/>
        <v>32.653061224489811</v>
      </c>
      <c r="M133">
        <f t="shared" si="11"/>
        <v>2.25</v>
      </c>
      <c r="N133">
        <f>(B133-G133)*(B133-G133)</f>
        <v>19.100502348476752</v>
      </c>
      <c r="O133">
        <f>(B133-H133)*(B133-H133)</f>
        <v>13.63936825826972</v>
      </c>
      <c r="P133">
        <f>(B133-I133)*(B133-I133)</f>
        <v>9.897739625723375</v>
      </c>
    </row>
    <row r="134" spans="1:16">
      <c r="A134" s="1">
        <v>42975</v>
      </c>
      <c r="B134">
        <v>16</v>
      </c>
      <c r="D134" s="2">
        <f t="shared" si="7"/>
        <v>18.333333333333332</v>
      </c>
      <c r="E134" s="2">
        <f t="shared" si="9"/>
        <v>21.285714285714285</v>
      </c>
      <c r="F134">
        <f t="shared" si="10"/>
        <v>18.2</v>
      </c>
      <c r="G134" s="2">
        <f>0.3*B133 + 0.7*G133</f>
        <v>19.059288504007689</v>
      </c>
      <c r="H134" s="2">
        <f>0.5*B133 + 0.5*G133</f>
        <v>18.185206074291209</v>
      </c>
      <c r="I134" s="2">
        <f>0.7*B133 + 0.3*I133</f>
        <v>16.943820198086001</v>
      </c>
      <c r="K134">
        <f t="shared" ref="K134:K197" si="12">(B134-D134)*(B134-D134)</f>
        <v>5.4444444444444393</v>
      </c>
      <c r="L134">
        <f t="shared" si="8"/>
        <v>27.938775510204071</v>
      </c>
      <c r="M134">
        <f t="shared" si="11"/>
        <v>4.8399999999999972</v>
      </c>
      <c r="N134">
        <f>(B134-G134)*(B134-G134)</f>
        <v>9.3592461507536058</v>
      </c>
      <c r="O134">
        <f>(B134-H134)*(B134-H134)</f>
        <v>4.775125587119196</v>
      </c>
      <c r="P134">
        <f>(B134-I134)*(B134-I134)</f>
        <v>0.89079656631509907</v>
      </c>
    </row>
    <row r="135" spans="1:16">
      <c r="A135" s="1">
        <v>42976</v>
      </c>
      <c r="B135">
        <v>18</v>
      </c>
      <c r="D135" s="2">
        <f t="shared" si="7"/>
        <v>16.666666666666668</v>
      </c>
      <c r="E135" s="2">
        <f t="shared" si="9"/>
        <v>20.714285714285715</v>
      </c>
      <c r="F135">
        <f t="shared" si="10"/>
        <v>18.899999999999999</v>
      </c>
      <c r="G135" s="2">
        <f>0.3*B134 + 0.7*G134</f>
        <v>18.141501952805381</v>
      </c>
      <c r="H135" s="2">
        <f>0.5*B134 + 0.5*G134</f>
        <v>17.529644252003845</v>
      </c>
      <c r="I135" s="2">
        <f>0.7*B134 + 0.3*I134</f>
        <v>16.2831460594258</v>
      </c>
      <c r="K135">
        <f t="shared" si="12"/>
        <v>1.7777777777777746</v>
      </c>
      <c r="L135">
        <f t="shared" si="8"/>
        <v>7.3673469387755155</v>
      </c>
      <c r="M135">
        <f t="shared" si="11"/>
        <v>0.80999999999999739</v>
      </c>
      <c r="N135">
        <f>(B135-G135)*(B135-G135)</f>
        <v>2.0022802647736312E-2</v>
      </c>
      <c r="O135">
        <f>(B135-H135)*(B135-H135)</f>
        <v>0.22123452967302276</v>
      </c>
      <c r="P135">
        <f>(B135-I135)*(B135-I135)</f>
        <v>2.9475874532651596</v>
      </c>
    </row>
    <row r="136" spans="1:16">
      <c r="A136" s="1">
        <v>42978</v>
      </c>
      <c r="B136">
        <v>20</v>
      </c>
      <c r="D136" s="2">
        <f t="shared" ref="D136:D199" si="13">AVERAGE(B133:B135)</f>
        <v>16.666666666666668</v>
      </c>
      <c r="E136" s="2">
        <f t="shared" si="9"/>
        <v>20.285714285714285</v>
      </c>
      <c r="F136">
        <f t="shared" si="10"/>
        <v>20.2</v>
      </c>
      <c r="G136" s="2">
        <f>0.3*B135 + 0.7*G135</f>
        <v>18.099051366963767</v>
      </c>
      <c r="H136" s="2">
        <f>0.5*B135 + 0.5*G135</f>
        <v>18.070750976402692</v>
      </c>
      <c r="I136" s="2">
        <f>0.7*B135 + 0.3*I135</f>
        <v>17.484943817827741</v>
      </c>
      <c r="K136">
        <f t="shared" si="12"/>
        <v>11.111111111111104</v>
      </c>
      <c r="L136">
        <f t="shared" si="8"/>
        <v>8.1632653061223914E-2</v>
      </c>
      <c r="M136">
        <f t="shared" si="11"/>
        <v>3.9999999999999716E-2</v>
      </c>
      <c r="N136">
        <f>(B136-G136)*(B136-G136)</f>
        <v>3.6136057054423221</v>
      </c>
      <c r="O136">
        <f>(B136-H136)*(B136-H136)</f>
        <v>3.722001795051165</v>
      </c>
      <c r="P136">
        <f>(B136-I136)*(B136-I136)</f>
        <v>6.3255075994828998</v>
      </c>
    </row>
    <row r="137" spans="1:16">
      <c r="A137" s="1">
        <v>42979</v>
      </c>
      <c r="B137">
        <v>21</v>
      </c>
      <c r="D137" s="2">
        <f t="shared" si="13"/>
        <v>18</v>
      </c>
      <c r="E137" s="2">
        <f t="shared" si="9"/>
        <v>18.714285714285715</v>
      </c>
      <c r="F137">
        <f t="shared" si="10"/>
        <v>20.3</v>
      </c>
      <c r="G137" s="2">
        <f>0.3*B136 + 0.7*G136</f>
        <v>18.669335956874637</v>
      </c>
      <c r="H137" s="2">
        <f>0.5*B136 + 0.5*G136</f>
        <v>19.049525683481882</v>
      </c>
      <c r="I137" s="2">
        <f>0.7*B136 + 0.3*I136</f>
        <v>19.245483145348324</v>
      </c>
      <c r="K137">
        <f t="shared" si="12"/>
        <v>9</v>
      </c>
      <c r="L137">
        <f t="shared" si="8"/>
        <v>5.2244897959183625</v>
      </c>
      <c r="M137">
        <f t="shared" si="11"/>
        <v>0.48999999999999899</v>
      </c>
      <c r="N137">
        <f>(B137-G137)*(B137-G137)</f>
        <v>5.4319948819174657</v>
      </c>
      <c r="O137">
        <f>(B137-H137)*(B137-H137)</f>
        <v>3.8043500593968202</v>
      </c>
      <c r="P137">
        <f>(B137-I137)*(B137-I137)</f>
        <v>3.0783293932568112</v>
      </c>
    </row>
    <row r="138" spans="1:16">
      <c r="A138" s="1">
        <v>42980</v>
      </c>
      <c r="B138">
        <v>22</v>
      </c>
      <c r="D138" s="2">
        <f t="shared" si="13"/>
        <v>19.666666666666668</v>
      </c>
      <c r="E138" s="2">
        <f t="shared" si="9"/>
        <v>18.571428571428573</v>
      </c>
      <c r="F138">
        <f t="shared" si="10"/>
        <v>20.399999999999999</v>
      </c>
      <c r="G138" s="2">
        <f>0.3*B137 + 0.7*G137</f>
        <v>19.368535169812244</v>
      </c>
      <c r="H138" s="2">
        <f>0.5*B137 + 0.5*G137</f>
        <v>19.834667978437317</v>
      </c>
      <c r="I138" s="2">
        <f>0.7*B137 + 0.3*I137</f>
        <v>20.473644943604498</v>
      </c>
      <c r="K138">
        <f t="shared" si="12"/>
        <v>5.4444444444444393</v>
      </c>
      <c r="L138">
        <f t="shared" ref="L138:L201" si="14">(B138-E138)*(B138-E138)</f>
        <v>11.755102040816316</v>
      </c>
      <c r="M138">
        <f t="shared" si="11"/>
        <v>2.5600000000000045</v>
      </c>
      <c r="N138">
        <f>(B138-G138)*(B138-G138)</f>
        <v>6.9246071525150761</v>
      </c>
      <c r="O138">
        <f>(B138-H138)*(B138-H138)</f>
        <v>4.6886627636047375</v>
      </c>
      <c r="P138">
        <f>(B138-I138)*(B138-I138)</f>
        <v>2.3297597581841165</v>
      </c>
    </row>
    <row r="139" spans="1:16">
      <c r="A139" s="1">
        <v>42981</v>
      </c>
      <c r="B139">
        <v>23</v>
      </c>
      <c r="D139" s="2">
        <f t="shared" si="13"/>
        <v>21</v>
      </c>
      <c r="E139" s="2">
        <f t="shared" ref="E139:E202" si="15">AVERAGE(B132:B138)</f>
        <v>18.714285714285715</v>
      </c>
      <c r="F139">
        <f t="shared" si="10"/>
        <v>20.5</v>
      </c>
      <c r="G139" s="2">
        <f>0.3*B138 + 0.7*G138</f>
        <v>20.157974618868572</v>
      </c>
      <c r="H139" s="2">
        <f>0.5*B138 + 0.5*G138</f>
        <v>20.684267584906124</v>
      </c>
      <c r="I139" s="2">
        <f>0.7*B138 + 0.3*I138</f>
        <v>21.542093483081349</v>
      </c>
      <c r="K139">
        <f t="shared" si="12"/>
        <v>4</v>
      </c>
      <c r="L139">
        <f t="shared" si="14"/>
        <v>18.367346938775501</v>
      </c>
      <c r="M139">
        <f t="shared" si="11"/>
        <v>6.25</v>
      </c>
      <c r="N139">
        <f>(B139-G139)*(B139-G139)</f>
        <v>8.0771082669952392</v>
      </c>
      <c r="O139">
        <f>(B139-H139)*(B139-H139)</f>
        <v>5.3626166183165171</v>
      </c>
      <c r="P139">
        <f>(B139-I139)*(B139-I139)</f>
        <v>2.1254914120738739</v>
      </c>
    </row>
    <row r="140" spans="1:16">
      <c r="A140" s="1">
        <v>42982</v>
      </c>
      <c r="B140">
        <v>30</v>
      </c>
      <c r="D140" s="2">
        <f t="shared" si="13"/>
        <v>22</v>
      </c>
      <c r="E140" s="2">
        <f t="shared" si="15"/>
        <v>19.428571428571427</v>
      </c>
      <c r="F140">
        <f t="shared" si="10"/>
        <v>19.7</v>
      </c>
      <c r="G140" s="2">
        <f>0.3*B139 + 0.7*G139</f>
        <v>21.010582233207998</v>
      </c>
      <c r="H140" s="2">
        <f>0.5*B139 + 0.5*G139</f>
        <v>21.578987309434286</v>
      </c>
      <c r="I140" s="2">
        <f>0.7*B139 + 0.3*I139</f>
        <v>22.562628044924402</v>
      </c>
      <c r="K140">
        <f t="shared" si="12"/>
        <v>64</v>
      </c>
      <c r="L140">
        <f t="shared" si="14"/>
        <v>111.75510204081635</v>
      </c>
      <c r="M140">
        <f t="shared" si="11"/>
        <v>106.09000000000002</v>
      </c>
      <c r="N140">
        <f>(B140-G140)*(B140-G140)</f>
        <v>80.809631785915698</v>
      </c>
      <c r="O140">
        <f>(B140-H140)*(B140-H140)</f>
        <v>70.913454734668804</v>
      </c>
      <c r="P140">
        <f>(B140-I140)*(B140-I140)</f>
        <v>55.314501598145021</v>
      </c>
    </row>
    <row r="141" spans="1:16">
      <c r="A141" s="1">
        <v>42983</v>
      </c>
      <c r="B141">
        <v>34</v>
      </c>
      <c r="D141" s="2">
        <f t="shared" si="13"/>
        <v>25</v>
      </c>
      <c r="E141" s="2">
        <f t="shared" si="15"/>
        <v>21.428571428571427</v>
      </c>
      <c r="F141">
        <f t="shared" ref="F141:F204" si="16">AVERAGE(B131:B140)</f>
        <v>20.5</v>
      </c>
      <c r="G141" s="2">
        <f>0.3*B140 + 0.7*G140</f>
        <v>23.707407563245596</v>
      </c>
      <c r="H141" s="2">
        <f>0.5*B140 + 0.5*G140</f>
        <v>25.505291116603999</v>
      </c>
      <c r="I141" s="2">
        <f>0.7*B140 + 0.3*I140</f>
        <v>27.768788413477321</v>
      </c>
      <c r="K141">
        <f t="shared" si="12"/>
        <v>81</v>
      </c>
      <c r="L141">
        <f t="shared" si="14"/>
        <v>158.04081632653066</v>
      </c>
      <c r="M141">
        <f t="shared" ref="M141:M204" si="17">(B141-F141)*(B141-F141)</f>
        <v>182.25</v>
      </c>
      <c r="N141">
        <f>(B141-G141)*(B141-G141)</f>
        <v>105.93745906913396</v>
      </c>
      <c r="O141">
        <f>(B141-H141)*(B141-H141)</f>
        <v>72.160079013646936</v>
      </c>
      <c r="P141">
        <f>(B141-I141)*(B141-I141)</f>
        <v>38.82799783601449</v>
      </c>
    </row>
    <row r="142" spans="1:16">
      <c r="A142" s="1">
        <v>42984</v>
      </c>
      <c r="B142">
        <v>20</v>
      </c>
      <c r="D142" s="2">
        <f t="shared" si="13"/>
        <v>29</v>
      </c>
      <c r="E142" s="2">
        <f t="shared" si="15"/>
        <v>24</v>
      </c>
      <c r="F142">
        <f t="shared" si="16"/>
        <v>21.8</v>
      </c>
      <c r="G142" s="2">
        <f>0.3*B141 + 0.7*G141</f>
        <v>26.795185294271917</v>
      </c>
      <c r="H142" s="2">
        <f>0.5*B141 + 0.5*G141</f>
        <v>28.853703781622798</v>
      </c>
      <c r="I142" s="2">
        <f>0.7*B141 + 0.3*I141</f>
        <v>32.130636524043197</v>
      </c>
      <c r="K142">
        <f t="shared" si="12"/>
        <v>81</v>
      </c>
      <c r="L142">
        <f t="shared" si="14"/>
        <v>16</v>
      </c>
      <c r="M142">
        <f t="shared" si="17"/>
        <v>3.2400000000000024</v>
      </c>
      <c r="N142">
        <f>(B142-G142)*(B142-G142)</f>
        <v>46.17454318348932</v>
      </c>
      <c r="O142">
        <f>(B142-H142)*(B142-H142)</f>
        <v>78.388070652721836</v>
      </c>
      <c r="P142">
        <f>(B142-I142)*(B142-I142)</f>
        <v>147.15234247845083</v>
      </c>
    </row>
    <row r="143" spans="1:16">
      <c r="A143" s="1">
        <v>42987</v>
      </c>
      <c r="B143">
        <v>30</v>
      </c>
      <c r="D143" s="2">
        <f t="shared" si="13"/>
        <v>28</v>
      </c>
      <c r="E143" s="2">
        <f t="shared" si="15"/>
        <v>24.285714285714285</v>
      </c>
      <c r="F143">
        <f t="shared" si="16"/>
        <v>22</v>
      </c>
      <c r="G143" s="2">
        <f>0.3*B142 + 0.7*G142</f>
        <v>24.756629705990342</v>
      </c>
      <c r="H143" s="2">
        <f>0.5*B142 + 0.5*G142</f>
        <v>23.397592647135959</v>
      </c>
      <c r="I143" s="2">
        <f>0.7*B142 + 0.3*I142</f>
        <v>23.639190957212961</v>
      </c>
      <c r="K143">
        <f t="shared" si="12"/>
        <v>4</v>
      </c>
      <c r="L143">
        <f t="shared" si="14"/>
        <v>32.653061224489811</v>
      </c>
      <c r="M143">
        <f t="shared" si="17"/>
        <v>64</v>
      </c>
      <c r="N143">
        <f>(B143-G143)*(B143-G143)</f>
        <v>27.492932040102929</v>
      </c>
      <c r="O143">
        <f>(B143-H143)*(B143-H143)</f>
        <v>43.591782853153163</v>
      </c>
      <c r="P143">
        <f>(B143-I143)*(B143-I143)</f>
        <v>40.45989167880137</v>
      </c>
    </row>
    <row r="144" spans="1:16">
      <c r="A144" s="1">
        <v>42988</v>
      </c>
      <c r="B144">
        <v>22</v>
      </c>
      <c r="D144" s="2">
        <f t="shared" si="13"/>
        <v>28</v>
      </c>
      <c r="E144" s="2">
        <f t="shared" si="15"/>
        <v>25.714285714285715</v>
      </c>
      <c r="F144">
        <f t="shared" si="16"/>
        <v>23.4</v>
      </c>
      <c r="G144" s="2">
        <f>0.3*B143 + 0.7*G143</f>
        <v>26.329640794193239</v>
      </c>
      <c r="H144" s="2">
        <f>0.5*B143 + 0.5*G143</f>
        <v>27.378314852995171</v>
      </c>
      <c r="I144" s="2">
        <f>0.7*B143 + 0.3*I143</f>
        <v>28.091757287163887</v>
      </c>
      <c r="K144">
        <f t="shared" si="12"/>
        <v>36</v>
      </c>
      <c r="L144">
        <f t="shared" si="14"/>
        <v>13.795918367346946</v>
      </c>
      <c r="M144">
        <f t="shared" si="17"/>
        <v>1.959999999999996</v>
      </c>
      <c r="N144">
        <f>(B144-G144)*(B144-G144)</f>
        <v>18.745789406742258</v>
      </c>
      <c r="O144">
        <f>(B144-H144)*(B144-H144)</f>
        <v>28.926270657948468</v>
      </c>
      <c r="P144">
        <f>(B144-I144)*(B144-I144)</f>
        <v>37.109506845714314</v>
      </c>
    </row>
    <row r="145" spans="1:16">
      <c r="A145" s="1">
        <v>42989</v>
      </c>
      <c r="B145">
        <v>10</v>
      </c>
      <c r="D145" s="2">
        <f t="shared" si="13"/>
        <v>24</v>
      </c>
      <c r="E145" s="2">
        <f t="shared" si="15"/>
        <v>25.857142857142858</v>
      </c>
      <c r="F145">
        <f t="shared" si="16"/>
        <v>24</v>
      </c>
      <c r="G145" s="2">
        <f>0.3*B144 + 0.7*G144</f>
        <v>25.030748555935268</v>
      </c>
      <c r="H145" s="2">
        <f>0.5*B144 + 0.5*G144</f>
        <v>24.164820397096619</v>
      </c>
      <c r="I145" s="2">
        <f>0.7*B144 + 0.3*I144</f>
        <v>23.827527186149162</v>
      </c>
      <c r="K145">
        <f t="shared" si="12"/>
        <v>196</v>
      </c>
      <c r="L145">
        <f t="shared" si="14"/>
        <v>251.44897959183675</v>
      </c>
      <c r="M145">
        <f t="shared" si="17"/>
        <v>196</v>
      </c>
      <c r="N145">
        <f>(B145-G145)*(B145-G145)</f>
        <v>225.92340215175017</v>
      </c>
      <c r="O145">
        <f>(B145-H145)*(B145-H145)</f>
        <v>200.64213688200442</v>
      </c>
      <c r="P145">
        <f>(B145-I145)*(B145-I145)</f>
        <v>191.20050808369416</v>
      </c>
    </row>
    <row r="146" spans="1:16">
      <c r="A146" s="1">
        <v>42990</v>
      </c>
      <c r="B146">
        <v>9</v>
      </c>
      <c r="D146" s="2">
        <f t="shared" si="13"/>
        <v>20.666666666666668</v>
      </c>
      <c r="E146" s="2">
        <f t="shared" si="15"/>
        <v>24.142857142857142</v>
      </c>
      <c r="F146">
        <f t="shared" si="16"/>
        <v>23.2</v>
      </c>
      <c r="G146" s="2">
        <f>0.3*B145 + 0.7*G145</f>
        <v>20.521523989154687</v>
      </c>
      <c r="H146" s="2">
        <f>0.5*B145 + 0.5*G145</f>
        <v>17.515374277967634</v>
      </c>
      <c r="I146" s="2">
        <f>0.7*B145 + 0.3*I145</f>
        <v>14.148258155844747</v>
      </c>
      <c r="K146">
        <f t="shared" si="12"/>
        <v>136.11111111111114</v>
      </c>
      <c r="L146">
        <f t="shared" si="14"/>
        <v>229.30612244897958</v>
      </c>
      <c r="M146">
        <f t="shared" si="17"/>
        <v>201.64</v>
      </c>
      <c r="N146">
        <f>(B146-G146)*(B146-G146)</f>
        <v>132.74551503266693</v>
      </c>
      <c r="O146">
        <f>(B146-H146)*(B146-H146)</f>
        <v>72.511599093872803</v>
      </c>
      <c r="P146">
        <f>(B146-I146)*(B146-I146)</f>
        <v>26.504562039221955</v>
      </c>
    </row>
    <row r="147" spans="1:16">
      <c r="A147" s="1">
        <v>42991</v>
      </c>
      <c r="B147">
        <v>9</v>
      </c>
      <c r="D147" s="2">
        <f t="shared" si="13"/>
        <v>13.666666666666666</v>
      </c>
      <c r="E147" s="2">
        <f t="shared" si="15"/>
        <v>22.142857142857142</v>
      </c>
      <c r="F147">
        <f t="shared" si="16"/>
        <v>22.1</v>
      </c>
      <c r="G147" s="2">
        <f>0.3*B146 + 0.7*G146</f>
        <v>17.065066792408281</v>
      </c>
      <c r="H147" s="2">
        <f>0.5*B146 + 0.5*G146</f>
        <v>14.760761994577344</v>
      </c>
      <c r="I147" s="2">
        <f>0.7*B146 + 0.3*I146</f>
        <v>10.544477446753424</v>
      </c>
      <c r="K147">
        <f t="shared" si="12"/>
        <v>21.777777777777771</v>
      </c>
      <c r="L147">
        <f t="shared" si="14"/>
        <v>172.734693877551</v>
      </c>
      <c r="M147">
        <f t="shared" si="17"/>
        <v>171.61000000000004</v>
      </c>
      <c r="N147">
        <f>(B147-G147)*(B147-G147)</f>
        <v>65.045302366006794</v>
      </c>
      <c r="O147">
        <f>(B147-H147)*(B147-H147)</f>
        <v>33.186378758166732</v>
      </c>
      <c r="P147">
        <f>(B147-I147)*(B147-I147)</f>
        <v>2.3854105835299761</v>
      </c>
    </row>
    <row r="148" spans="1:16">
      <c r="A148" s="1">
        <v>42995</v>
      </c>
      <c r="B148">
        <v>8</v>
      </c>
      <c r="D148" s="2">
        <f t="shared" si="13"/>
        <v>9.3333333333333339</v>
      </c>
      <c r="E148" s="2">
        <f t="shared" si="15"/>
        <v>19.142857142857142</v>
      </c>
      <c r="F148">
        <f t="shared" si="16"/>
        <v>20.9</v>
      </c>
      <c r="G148" s="2">
        <f>0.3*B147 + 0.7*G147</f>
        <v>14.645546754685796</v>
      </c>
      <c r="H148" s="2">
        <f>0.5*B147 + 0.5*G147</f>
        <v>13.032533396204141</v>
      </c>
      <c r="I148" s="2">
        <f>0.7*B147 + 0.3*I147</f>
        <v>9.4633432340260271</v>
      </c>
      <c r="K148">
        <f t="shared" si="12"/>
        <v>1.7777777777777795</v>
      </c>
      <c r="L148">
        <f t="shared" si="14"/>
        <v>124.16326530612244</v>
      </c>
      <c r="M148">
        <f t="shared" si="17"/>
        <v>166.40999999999997</v>
      </c>
      <c r="N148">
        <f>(B148-G148)*(B148-G148)</f>
        <v>44.163291668714919</v>
      </c>
      <c r="O148">
        <f>(B148-H148)*(B148-H148)</f>
        <v>25.32639238390998</v>
      </c>
      <c r="P148">
        <f>(B148-I148)*(B148-I148)</f>
        <v>2.1413734205697517</v>
      </c>
    </row>
    <row r="149" spans="1:16">
      <c r="A149" s="1">
        <v>42996</v>
      </c>
      <c r="B149">
        <v>10</v>
      </c>
      <c r="D149" s="2">
        <f t="shared" si="13"/>
        <v>8.6666666666666661</v>
      </c>
      <c r="E149" s="2">
        <f t="shared" si="15"/>
        <v>15.428571428571429</v>
      </c>
      <c r="F149">
        <f t="shared" si="16"/>
        <v>19.5</v>
      </c>
      <c r="G149" s="2">
        <f>0.3*B148 + 0.7*G148</f>
        <v>12.651882728280057</v>
      </c>
      <c r="H149" s="2">
        <f>0.5*B148 + 0.5*G148</f>
        <v>11.322773377342898</v>
      </c>
      <c r="I149" s="2">
        <f>0.7*B148 + 0.3*I148</f>
        <v>8.4390029702078078</v>
      </c>
      <c r="K149">
        <f t="shared" si="12"/>
        <v>1.7777777777777795</v>
      </c>
      <c r="L149">
        <f t="shared" si="14"/>
        <v>29.469387755102044</v>
      </c>
      <c r="M149">
        <f t="shared" si="17"/>
        <v>90.25</v>
      </c>
      <c r="N149">
        <f>(B149-G149)*(B149-G149)</f>
        <v>7.0324820045500802</v>
      </c>
      <c r="O149">
        <f>(B149-H149)*(B149-H149)</f>
        <v>1.7497294078071368</v>
      </c>
      <c r="P149">
        <f>(B149-I149)*(B149-I149)</f>
        <v>2.4367117270200462</v>
      </c>
    </row>
    <row r="150" spans="1:16">
      <c r="A150" s="1">
        <v>42997</v>
      </c>
      <c r="B150">
        <v>12</v>
      </c>
      <c r="D150" s="2">
        <f t="shared" si="13"/>
        <v>9</v>
      </c>
      <c r="E150" s="2">
        <f t="shared" si="15"/>
        <v>14</v>
      </c>
      <c r="F150">
        <f t="shared" si="16"/>
        <v>18.2</v>
      </c>
      <c r="G150" s="2">
        <f>0.3*B149 + 0.7*G149</f>
        <v>11.85631790979604</v>
      </c>
      <c r="H150" s="2">
        <f>0.5*B149 + 0.5*G149</f>
        <v>11.325941364140029</v>
      </c>
      <c r="I150" s="2">
        <f>0.7*B149 + 0.3*I149</f>
        <v>9.5317008910623429</v>
      </c>
      <c r="K150">
        <f t="shared" si="12"/>
        <v>9</v>
      </c>
      <c r="L150">
        <f t="shared" si="14"/>
        <v>4</v>
      </c>
      <c r="M150">
        <f t="shared" si="17"/>
        <v>38.439999999999991</v>
      </c>
      <c r="N150">
        <f>(B150-G150)*(B150-G150)</f>
        <v>2.0644543045378883E-2</v>
      </c>
      <c r="O150">
        <f>(B150-H150)*(B150-H150)</f>
        <v>0.4543550445774055</v>
      </c>
      <c r="P150">
        <f>(B150-I150)*(B150-I150)</f>
        <v>6.0925004911824319</v>
      </c>
    </row>
    <row r="151" spans="1:16">
      <c r="A151" s="1">
        <v>42998</v>
      </c>
      <c r="B151">
        <v>23</v>
      </c>
      <c r="D151" s="2">
        <f t="shared" si="13"/>
        <v>10</v>
      </c>
      <c r="E151" s="2">
        <f t="shared" si="15"/>
        <v>11.428571428571429</v>
      </c>
      <c r="F151">
        <f t="shared" si="16"/>
        <v>16.399999999999999</v>
      </c>
      <c r="G151" s="2">
        <f>0.3*B150 + 0.7*G150</f>
        <v>11.899422536857227</v>
      </c>
      <c r="H151" s="2">
        <f>0.5*B150 + 0.5*G150</f>
        <v>11.92815895489802</v>
      </c>
      <c r="I151" s="2">
        <f>0.7*B150 + 0.3*I150</f>
        <v>11.259510267318701</v>
      </c>
      <c r="K151">
        <f t="shared" si="12"/>
        <v>169</v>
      </c>
      <c r="L151">
        <f t="shared" si="14"/>
        <v>133.89795918367346</v>
      </c>
      <c r="M151">
        <f t="shared" si="17"/>
        <v>43.560000000000016</v>
      </c>
      <c r="N151">
        <f>(B151-G151)*(B151-G151)</f>
        <v>123.22282001523325</v>
      </c>
      <c r="O151">
        <f>(B151-H151)*(B151-H151)</f>
        <v>122.58566412800491</v>
      </c>
      <c r="P151">
        <f>(B151-I151)*(B151-I151)</f>
        <v>137.83909916319499</v>
      </c>
    </row>
    <row r="152" spans="1:16">
      <c r="A152" s="1">
        <v>42999</v>
      </c>
      <c r="B152">
        <v>23</v>
      </c>
      <c r="D152" s="2">
        <f t="shared" si="13"/>
        <v>15</v>
      </c>
      <c r="E152" s="2">
        <f t="shared" si="15"/>
        <v>11.571428571428571</v>
      </c>
      <c r="F152">
        <f t="shared" si="16"/>
        <v>15.3</v>
      </c>
      <c r="G152" s="2">
        <f>0.3*B151 + 0.7*G151</f>
        <v>15.229595775800057</v>
      </c>
      <c r="H152" s="2">
        <f>0.5*B151 + 0.5*G151</f>
        <v>17.449711268428615</v>
      </c>
      <c r="I152" s="2">
        <f>0.7*B151 + 0.3*I151</f>
        <v>19.477853080195608</v>
      </c>
      <c r="K152">
        <f t="shared" si="12"/>
        <v>64</v>
      </c>
      <c r="L152">
        <f t="shared" si="14"/>
        <v>130.61224489795919</v>
      </c>
      <c r="M152">
        <f t="shared" si="17"/>
        <v>59.289999999999992</v>
      </c>
      <c r="N152">
        <f>(B152-G152)*(B152-G152)</f>
        <v>60.37918180746432</v>
      </c>
      <c r="O152">
        <f>(B152-H152)*(B152-H152)</f>
        <v>30.805705003808292</v>
      </c>
      <c r="P152">
        <f>(B152-I152)*(B152-I152)</f>
        <v>12.405518924687566</v>
      </c>
    </row>
    <row r="153" spans="1:16">
      <c r="A153" s="1">
        <v>43002</v>
      </c>
      <c r="B153">
        <v>23</v>
      </c>
      <c r="D153" s="2">
        <f t="shared" si="13"/>
        <v>19.333333333333332</v>
      </c>
      <c r="E153" s="2">
        <f t="shared" si="15"/>
        <v>13.428571428571429</v>
      </c>
      <c r="F153">
        <f t="shared" si="16"/>
        <v>15.6</v>
      </c>
      <c r="G153" s="2">
        <f>0.3*B152 + 0.7*G152</f>
        <v>17.560717043060038</v>
      </c>
      <c r="H153" s="2">
        <f>0.5*B152 + 0.5*G152</f>
        <v>19.114797887900028</v>
      </c>
      <c r="I153" s="2">
        <f>0.7*B152 + 0.3*I152</f>
        <v>21.943355924058679</v>
      </c>
      <c r="K153">
        <f t="shared" si="12"/>
        <v>13.444444444444454</v>
      </c>
      <c r="L153">
        <f t="shared" si="14"/>
        <v>91.612244897959172</v>
      </c>
      <c r="M153">
        <f t="shared" si="17"/>
        <v>54.760000000000005</v>
      </c>
      <c r="N153">
        <f>(B153-G153)*(B153-G153)</f>
        <v>29.585799085657541</v>
      </c>
      <c r="O153">
        <f>(B153-H153)*(B153-H153)</f>
        <v>15.09479545186608</v>
      </c>
      <c r="P153">
        <f>(B153-I153)*(B153-I153)</f>
        <v>1.1164967032218884</v>
      </c>
    </row>
    <row r="154" spans="1:16">
      <c r="A154" s="1">
        <v>43003</v>
      </c>
      <c r="B154">
        <v>24</v>
      </c>
      <c r="D154" s="2">
        <f t="shared" si="13"/>
        <v>23</v>
      </c>
      <c r="E154" s="2">
        <f t="shared" si="15"/>
        <v>15.428571428571429</v>
      </c>
      <c r="F154">
        <f t="shared" si="16"/>
        <v>14.9</v>
      </c>
      <c r="G154" s="2">
        <f>0.3*B153 + 0.7*G153</f>
        <v>19.192501930142026</v>
      </c>
      <c r="H154" s="2">
        <f>0.5*B153 + 0.5*G153</f>
        <v>20.280358521530019</v>
      </c>
      <c r="I154" s="2">
        <f>0.7*B153 + 0.3*I153</f>
        <v>22.683006777217599</v>
      </c>
      <c r="K154">
        <f t="shared" si="12"/>
        <v>1</v>
      </c>
      <c r="L154">
        <f t="shared" si="14"/>
        <v>73.469387755102034</v>
      </c>
      <c r="M154">
        <f t="shared" si="17"/>
        <v>82.809999999999988</v>
      </c>
      <c r="N154">
        <f>(B154-G154)*(B154-G154)</f>
        <v>23.112037691688148</v>
      </c>
      <c r="O154">
        <f>(B154-H154)*(B154-H154)</f>
        <v>13.835732728354348</v>
      </c>
      <c r="P154">
        <f>(B154-I154)*(B154-I154)</f>
        <v>1.7344711488547739</v>
      </c>
    </row>
    <row r="155" spans="1:16">
      <c r="A155" s="1">
        <v>43004</v>
      </c>
      <c r="B155">
        <v>15</v>
      </c>
      <c r="D155" s="2">
        <f t="shared" si="13"/>
        <v>23.333333333333332</v>
      </c>
      <c r="E155" s="2">
        <f t="shared" si="15"/>
        <v>17.571428571428573</v>
      </c>
      <c r="F155">
        <f t="shared" si="16"/>
        <v>15.1</v>
      </c>
      <c r="G155" s="2">
        <f>0.3*B154 + 0.7*G154</f>
        <v>20.634751351099418</v>
      </c>
      <c r="H155" s="2">
        <f>0.5*B154 + 0.5*G154</f>
        <v>21.596250965071015</v>
      </c>
      <c r="I155" s="2">
        <f>0.7*B154 + 0.3*I154</f>
        <v>23.604902033165278</v>
      </c>
      <c r="K155">
        <f t="shared" si="12"/>
        <v>69.444444444444429</v>
      </c>
      <c r="L155">
        <f t="shared" si="14"/>
        <v>6.6122448979591919</v>
      </c>
      <c r="M155">
        <f t="shared" si="17"/>
        <v>9.9999999999999291E-3</v>
      </c>
      <c r="N155">
        <f>(B155-G155)*(B155-G155)</f>
        <v>31.750422788716712</v>
      </c>
      <c r="O155">
        <f>(B155-H155)*(B155-H155)</f>
        <v>43.510526794200288</v>
      </c>
      <c r="P155">
        <f>(B155-I155)*(B155-I155)</f>
        <v>74.044339000371934</v>
      </c>
    </row>
    <row r="156" spans="1:16">
      <c r="A156" s="1">
        <v>43005</v>
      </c>
      <c r="B156">
        <v>19</v>
      </c>
      <c r="D156" s="2">
        <f t="shared" si="13"/>
        <v>20.666666666666668</v>
      </c>
      <c r="E156" s="2">
        <f t="shared" si="15"/>
        <v>18.571428571428573</v>
      </c>
      <c r="F156">
        <f t="shared" si="16"/>
        <v>15.6</v>
      </c>
      <c r="G156" s="2">
        <f>0.3*B155 + 0.7*G155</f>
        <v>18.944325945769592</v>
      </c>
      <c r="H156" s="2">
        <f>0.5*B155 + 0.5*G155</f>
        <v>17.817375675549709</v>
      </c>
      <c r="I156" s="2">
        <f>0.7*B155 + 0.3*I155</f>
        <v>17.581470609949584</v>
      </c>
      <c r="K156">
        <f t="shared" si="12"/>
        <v>2.7777777777777817</v>
      </c>
      <c r="L156">
        <f t="shared" si="14"/>
        <v>0.18367346938775381</v>
      </c>
      <c r="M156">
        <f t="shared" si="17"/>
        <v>11.560000000000002</v>
      </c>
      <c r="N156">
        <f>(B156-G156)*(B156-G156)</f>
        <v>3.0996003144504541E-3</v>
      </c>
      <c r="O156">
        <f>(B156-H156)*(B156-H156)</f>
        <v>1.3986002927815075</v>
      </c>
      <c r="P156">
        <f>(B156-I156)*(B156-I156)</f>
        <v>2.0122256304368062</v>
      </c>
    </row>
    <row r="157" spans="1:16">
      <c r="A157" s="1">
        <v>43006</v>
      </c>
      <c r="B157">
        <v>37</v>
      </c>
      <c r="D157" s="2">
        <f t="shared" si="13"/>
        <v>19.333333333333332</v>
      </c>
      <c r="E157" s="2">
        <f t="shared" si="15"/>
        <v>19.857142857142858</v>
      </c>
      <c r="F157">
        <f t="shared" si="16"/>
        <v>16.600000000000001</v>
      </c>
      <c r="G157" s="2">
        <f>0.3*B156 + 0.7*G156</f>
        <v>18.961028162038712</v>
      </c>
      <c r="H157" s="2">
        <f>0.5*B156 + 0.5*G156</f>
        <v>18.972162972884796</v>
      </c>
      <c r="I157" s="2">
        <f>0.7*B156 + 0.3*I156</f>
        <v>18.574441182984874</v>
      </c>
      <c r="K157">
        <f t="shared" si="12"/>
        <v>312.11111111111114</v>
      </c>
      <c r="L157">
        <f t="shared" si="14"/>
        <v>293.87755102040813</v>
      </c>
      <c r="M157">
        <f t="shared" si="17"/>
        <v>416.15999999999997</v>
      </c>
      <c r="N157">
        <f>(B157-G157)*(B157-G157)</f>
        <v>325.40450497076046</v>
      </c>
      <c r="O157">
        <f>(B157-H157)*(B157-H157)</f>
        <v>325.00290787622595</v>
      </c>
      <c r="P157">
        <f>(B157-I157)*(B157-I157)</f>
        <v>339.50121771928389</v>
      </c>
    </row>
    <row r="158" spans="1:16">
      <c r="A158" s="1">
        <v>43007</v>
      </c>
      <c r="B158">
        <v>27</v>
      </c>
      <c r="D158" s="2">
        <f t="shared" si="13"/>
        <v>23.666666666666668</v>
      </c>
      <c r="E158" s="2">
        <f t="shared" si="15"/>
        <v>23.428571428571427</v>
      </c>
      <c r="F158">
        <f t="shared" si="16"/>
        <v>19.399999999999999</v>
      </c>
      <c r="G158" s="2">
        <f>0.3*B157 + 0.7*G157</f>
        <v>24.372719713427095</v>
      </c>
      <c r="H158" s="2">
        <f>0.5*B157 + 0.5*G157</f>
        <v>27.980514081019358</v>
      </c>
      <c r="I158" s="2">
        <f>0.7*B157 + 0.3*I157</f>
        <v>31.47233235489546</v>
      </c>
      <c r="K158">
        <f t="shared" si="12"/>
        <v>11.111111111111104</v>
      </c>
      <c r="L158">
        <f t="shared" si="14"/>
        <v>12.755102040816338</v>
      </c>
      <c r="M158">
        <f t="shared" si="17"/>
        <v>57.760000000000019</v>
      </c>
      <c r="N158">
        <f>(B158-G158)*(B158-G158)</f>
        <v>6.9026017042146046</v>
      </c>
      <c r="O158">
        <f>(B158-H158)*(B158-H158)</f>
        <v>0.96140786307723569</v>
      </c>
      <c r="P158">
        <f>(B158-I158)*(B158-I158)</f>
        <v>20.001756692644772</v>
      </c>
    </row>
    <row r="159" spans="1:16">
      <c r="A159" s="1">
        <v>43008</v>
      </c>
      <c r="B159">
        <v>25</v>
      </c>
      <c r="D159" s="2">
        <f t="shared" si="13"/>
        <v>27.666666666666668</v>
      </c>
      <c r="E159" s="2">
        <f t="shared" si="15"/>
        <v>24</v>
      </c>
      <c r="F159">
        <f t="shared" si="16"/>
        <v>21.3</v>
      </c>
      <c r="G159" s="2">
        <f>0.3*B158 + 0.7*G158</f>
        <v>25.160903799398966</v>
      </c>
      <c r="H159" s="2">
        <f>0.5*B158 + 0.5*G158</f>
        <v>25.686359856713548</v>
      </c>
      <c r="I159" s="2">
        <f>0.7*B158 + 0.3*I158</f>
        <v>28.341699706468638</v>
      </c>
      <c r="K159">
        <f t="shared" si="12"/>
        <v>7.1111111111111178</v>
      </c>
      <c r="L159">
        <f t="shared" si="14"/>
        <v>1</v>
      </c>
      <c r="M159">
        <f t="shared" si="17"/>
        <v>13.689999999999994</v>
      </c>
      <c r="N159">
        <f>(B159-G159)*(B159-G159)</f>
        <v>2.5890032661022667E-2</v>
      </c>
      <c r="O159">
        <f>(B159-H159)*(B159-H159)</f>
        <v>0.47108985290784161</v>
      </c>
      <c r="P159">
        <f>(B159-I159)*(B159-I159)</f>
        <v>11.166956928212585</v>
      </c>
    </row>
    <row r="160" spans="1:16">
      <c r="A160" s="1">
        <v>43009</v>
      </c>
      <c r="B160">
        <v>28</v>
      </c>
      <c r="D160" s="2">
        <f t="shared" si="13"/>
        <v>29.666666666666668</v>
      </c>
      <c r="E160" s="2">
        <f t="shared" si="15"/>
        <v>24.285714285714285</v>
      </c>
      <c r="F160">
        <f t="shared" si="16"/>
        <v>22.8</v>
      </c>
      <c r="G160" s="2">
        <f>0.3*B159 + 0.7*G159</f>
        <v>25.112632659579276</v>
      </c>
      <c r="H160" s="2">
        <f>0.5*B159 + 0.5*G159</f>
        <v>25.080451899699483</v>
      </c>
      <c r="I160" s="2">
        <f>0.7*B159 + 0.3*I159</f>
        <v>26.002509911940592</v>
      </c>
      <c r="K160">
        <f t="shared" si="12"/>
        <v>2.7777777777777817</v>
      </c>
      <c r="L160">
        <f t="shared" si="14"/>
        <v>13.795918367346946</v>
      </c>
      <c r="M160">
        <f t="shared" si="17"/>
        <v>27.039999999999992</v>
      </c>
      <c r="N160">
        <f>(B160-G160)*(B160-G160)</f>
        <v>8.3368901585282433</v>
      </c>
      <c r="O160">
        <f>(B160-H160)*(B160-H160)</f>
        <v>8.5237611099683583</v>
      </c>
      <c r="P160">
        <f>(B160-I160)*(B160-I160)</f>
        <v>3.9899666518955805</v>
      </c>
    </row>
    <row r="161" spans="1:16">
      <c r="A161" s="1">
        <v>43010</v>
      </c>
      <c r="B161">
        <v>11</v>
      </c>
      <c r="D161" s="2">
        <f t="shared" si="13"/>
        <v>26.666666666666668</v>
      </c>
      <c r="E161" s="2">
        <f t="shared" si="15"/>
        <v>25</v>
      </c>
      <c r="F161">
        <f t="shared" si="16"/>
        <v>24.4</v>
      </c>
      <c r="G161" s="2">
        <f>0.3*B160 + 0.7*G160</f>
        <v>25.978842861705495</v>
      </c>
      <c r="H161" s="2">
        <f>0.5*B160 + 0.5*G160</f>
        <v>26.556316329789638</v>
      </c>
      <c r="I161" s="2">
        <f>0.7*B160 + 0.3*I160</f>
        <v>27.400752973582176</v>
      </c>
      <c r="K161">
        <f t="shared" si="12"/>
        <v>245.44444444444449</v>
      </c>
      <c r="L161">
        <f t="shared" si="14"/>
        <v>196</v>
      </c>
      <c r="M161">
        <f t="shared" si="17"/>
        <v>179.55999999999997</v>
      </c>
      <c r="N161">
        <f>(B161-G161)*(B161-G161)</f>
        <v>224.36573347566565</v>
      </c>
      <c r="O161">
        <f>(B161-H161)*(B161-H161)</f>
        <v>241.99897775247976</v>
      </c>
      <c r="P161">
        <f>(B161-I161)*(B161-I161)</f>
        <v>268.98469810046458</v>
      </c>
    </row>
    <row r="162" spans="1:16">
      <c r="A162" s="1">
        <v>43011</v>
      </c>
      <c r="B162">
        <v>35</v>
      </c>
      <c r="D162" s="2">
        <f t="shared" si="13"/>
        <v>21.333333333333332</v>
      </c>
      <c r="E162" s="2">
        <f t="shared" si="15"/>
        <v>23.142857142857142</v>
      </c>
      <c r="F162">
        <f t="shared" si="16"/>
        <v>23.2</v>
      </c>
      <c r="G162" s="2">
        <f>0.3*B161 + 0.7*G161</f>
        <v>21.485190003193846</v>
      </c>
      <c r="H162" s="2">
        <f>0.5*B161 + 0.5*G161</f>
        <v>18.489421430852747</v>
      </c>
      <c r="I162" s="2">
        <f>0.7*B161 + 0.3*I161</f>
        <v>15.920225892074651</v>
      </c>
      <c r="K162">
        <f t="shared" si="12"/>
        <v>186.7777777777778</v>
      </c>
      <c r="L162">
        <f t="shared" si="14"/>
        <v>140.59183673469389</v>
      </c>
      <c r="M162">
        <f t="shared" si="17"/>
        <v>139.24</v>
      </c>
      <c r="N162">
        <f>(B162-G162)*(B162-G162)</f>
        <v>182.65008924977155</v>
      </c>
      <c r="O162">
        <f>(B162-H162)*(B162-H162)</f>
        <v>272.59920468798452</v>
      </c>
      <c r="P162">
        <f>(B162-I162)*(B162-I162)</f>
        <v>364.03778000945857</v>
      </c>
    </row>
    <row r="163" spans="1:16">
      <c r="A163" s="1">
        <v>43012</v>
      </c>
      <c r="B163">
        <v>39</v>
      </c>
      <c r="D163" s="2">
        <f t="shared" si="13"/>
        <v>24.666666666666668</v>
      </c>
      <c r="E163" s="2">
        <f t="shared" si="15"/>
        <v>26</v>
      </c>
      <c r="F163">
        <f t="shared" si="16"/>
        <v>24.4</v>
      </c>
      <c r="G163" s="2">
        <f>0.3*B162 + 0.7*G162</f>
        <v>25.539633002235689</v>
      </c>
      <c r="H163" s="2">
        <f>0.5*B162 + 0.5*G162</f>
        <v>28.242595001596925</v>
      </c>
      <c r="I163" s="2">
        <f>0.7*B162 + 0.3*I162</f>
        <v>29.276067767622393</v>
      </c>
      <c r="K163">
        <f t="shared" si="12"/>
        <v>205.4444444444444</v>
      </c>
      <c r="L163">
        <f t="shared" si="14"/>
        <v>169</v>
      </c>
      <c r="M163">
        <f t="shared" si="17"/>
        <v>213.16000000000005</v>
      </c>
      <c r="N163">
        <f>(B163-G163)*(B163-G163)</f>
        <v>181.18147971450261</v>
      </c>
      <c r="O163">
        <f>(B163-H163)*(B163-H163)</f>
        <v>115.72176229966746</v>
      </c>
      <c r="P163">
        <f>(B163-I163)*(B163-I163)</f>
        <v>94.554858059872146</v>
      </c>
    </row>
    <row r="164" spans="1:16">
      <c r="A164" s="1">
        <v>43013</v>
      </c>
      <c r="B164">
        <v>18</v>
      </c>
      <c r="D164" s="2">
        <f t="shared" si="13"/>
        <v>28.333333333333332</v>
      </c>
      <c r="E164" s="2">
        <f t="shared" si="15"/>
        <v>28.857142857142858</v>
      </c>
      <c r="F164">
        <f t="shared" si="16"/>
        <v>26</v>
      </c>
      <c r="G164" s="2">
        <f>0.3*B163 + 0.7*G163</f>
        <v>29.57774310156498</v>
      </c>
      <c r="H164" s="2">
        <f>0.5*B163 + 0.5*G163</f>
        <v>32.269816501117845</v>
      </c>
      <c r="I164" s="2">
        <f>0.7*B163 + 0.3*I163</f>
        <v>36.082820330286715</v>
      </c>
      <c r="K164">
        <f t="shared" si="12"/>
        <v>106.77777777777776</v>
      </c>
      <c r="L164">
        <f t="shared" si="14"/>
        <v>117.87755102040818</v>
      </c>
      <c r="M164">
        <f t="shared" si="17"/>
        <v>64</v>
      </c>
      <c r="N164">
        <f>(B164-G164)*(B164-G164)</f>
        <v>134.0441353258355</v>
      </c>
      <c r="O164">
        <f>(B164-H164)*(B164-H164)</f>
        <v>203.62766297557513</v>
      </c>
      <c r="P164">
        <f>(B164-I164)*(B164-I164)</f>
        <v>326.98839109743056</v>
      </c>
    </row>
    <row r="165" spans="1:16">
      <c r="A165" s="1">
        <v>43014</v>
      </c>
      <c r="B165">
        <v>11</v>
      </c>
      <c r="D165" s="2">
        <f t="shared" si="13"/>
        <v>30.666666666666668</v>
      </c>
      <c r="E165" s="2">
        <f t="shared" si="15"/>
        <v>26.142857142857142</v>
      </c>
      <c r="F165">
        <f t="shared" si="16"/>
        <v>25.4</v>
      </c>
      <c r="G165" s="2">
        <f>0.3*B164 + 0.7*G164</f>
        <v>26.104420171095484</v>
      </c>
      <c r="H165" s="2">
        <f>0.5*B164 + 0.5*G164</f>
        <v>23.788871550782488</v>
      </c>
      <c r="I165" s="2">
        <f>0.7*B164 + 0.3*I164</f>
        <v>23.424846099086015</v>
      </c>
      <c r="K165">
        <f t="shared" si="12"/>
        <v>386.77777777777783</v>
      </c>
      <c r="L165">
        <f t="shared" si="14"/>
        <v>229.30612244897958</v>
      </c>
      <c r="M165">
        <f t="shared" si="17"/>
        <v>207.35999999999996</v>
      </c>
      <c r="N165">
        <f>(B165-G165)*(B165-G165)</f>
        <v>228.14350870499612</v>
      </c>
      <c r="O165">
        <f>(B165-H165)*(B165-H165)</f>
        <v>163.5552355424137</v>
      </c>
      <c r="P165">
        <f>(B165-I165)*(B165-I165)</f>
        <v>154.37680058597294</v>
      </c>
    </row>
    <row r="166" spans="1:16">
      <c r="A166" s="1">
        <v>43015</v>
      </c>
      <c r="B166">
        <v>13</v>
      </c>
      <c r="D166" s="2">
        <f t="shared" si="13"/>
        <v>22.666666666666668</v>
      </c>
      <c r="E166" s="2">
        <f t="shared" si="15"/>
        <v>23.857142857142858</v>
      </c>
      <c r="F166">
        <f t="shared" si="16"/>
        <v>25</v>
      </c>
      <c r="G166" s="2">
        <f>0.3*B165 + 0.7*G165</f>
        <v>21.573094119766839</v>
      </c>
      <c r="H166" s="2">
        <f>0.5*B165 + 0.5*G165</f>
        <v>18.552210085547742</v>
      </c>
      <c r="I166" s="2">
        <f>0.7*B165 + 0.3*I165</f>
        <v>14.727453829725803</v>
      </c>
      <c r="K166">
        <f t="shared" si="12"/>
        <v>93.444444444444471</v>
      </c>
      <c r="L166">
        <f t="shared" si="14"/>
        <v>117.87755102040818</v>
      </c>
      <c r="M166">
        <f t="shared" si="17"/>
        <v>144</v>
      </c>
      <c r="N166">
        <f>(B166-G166)*(B166-G166)</f>
        <v>73.497942786380762</v>
      </c>
      <c r="O166">
        <f>(B166-H166)*(B166-H166)</f>
        <v>30.827036834058063</v>
      </c>
      <c r="P166">
        <f>(B166-I166)*(B166-I166)</f>
        <v>2.9840967338343445</v>
      </c>
    </row>
    <row r="167" spans="1:16">
      <c r="A167" s="1">
        <v>43016</v>
      </c>
      <c r="B167">
        <v>23</v>
      </c>
      <c r="D167" s="2">
        <f t="shared" si="13"/>
        <v>14</v>
      </c>
      <c r="E167" s="2">
        <f t="shared" si="15"/>
        <v>22.142857142857142</v>
      </c>
      <c r="F167">
        <f t="shared" si="16"/>
        <v>24.4</v>
      </c>
      <c r="G167" s="2">
        <f>0.3*B166 + 0.7*G166</f>
        <v>19.001165883836787</v>
      </c>
      <c r="H167" s="2">
        <f>0.5*B166 + 0.5*G166</f>
        <v>17.286547059883418</v>
      </c>
      <c r="I167" s="2">
        <f>0.7*B166 + 0.3*I166</f>
        <v>13.51823614891774</v>
      </c>
      <c r="K167">
        <f t="shared" si="12"/>
        <v>81</v>
      </c>
      <c r="L167">
        <f t="shared" si="14"/>
        <v>0.73469387755102122</v>
      </c>
      <c r="M167">
        <f t="shared" si="17"/>
        <v>1.959999999999996</v>
      </c>
      <c r="N167">
        <f>(B167-G167)*(B167-G167)</f>
        <v>15.990674288590823</v>
      </c>
      <c r="O167">
        <f>(B167-H167)*(B167-H167)</f>
        <v>32.643544498926815</v>
      </c>
      <c r="P167">
        <f>(B167-I167)*(B167-I167)</f>
        <v>89.903845727690282</v>
      </c>
    </row>
    <row r="168" spans="1:16">
      <c r="A168" s="1">
        <v>43017</v>
      </c>
      <c r="B168">
        <v>26</v>
      </c>
      <c r="D168" s="2">
        <f t="shared" si="13"/>
        <v>15.666666666666666</v>
      </c>
      <c r="E168" s="2">
        <f t="shared" si="15"/>
        <v>21.428571428571427</v>
      </c>
      <c r="F168">
        <f t="shared" si="16"/>
        <v>23</v>
      </c>
      <c r="G168" s="2">
        <f>0.3*B167 + 0.7*G167</f>
        <v>20.200816118685751</v>
      </c>
      <c r="H168" s="2">
        <f>0.5*B167 + 0.5*G167</f>
        <v>21.000582941918395</v>
      </c>
      <c r="I168" s="2">
        <f>0.7*B167 + 0.3*I167</f>
        <v>20.155470844675321</v>
      </c>
      <c r="K168">
        <f t="shared" si="12"/>
        <v>106.77777777777779</v>
      </c>
      <c r="L168">
        <f t="shared" si="14"/>
        <v>20.897959183673482</v>
      </c>
      <c r="M168">
        <f t="shared" si="17"/>
        <v>9</v>
      </c>
      <c r="N168">
        <f>(B168-G168)*(B168-G168)</f>
        <v>33.630533689295</v>
      </c>
      <c r="O168">
        <f>(B168-H168)*(B168-H168)</f>
        <v>24.994170920637327</v>
      </c>
      <c r="P168">
        <f>(B168-I168)*(B168-I168)</f>
        <v>34.158521047440203</v>
      </c>
    </row>
    <row r="169" spans="1:16">
      <c r="A169" s="1">
        <v>43018</v>
      </c>
      <c r="B169">
        <v>31</v>
      </c>
      <c r="D169" s="2">
        <f t="shared" si="13"/>
        <v>20.666666666666668</v>
      </c>
      <c r="E169" s="2">
        <f t="shared" si="15"/>
        <v>23.571428571428573</v>
      </c>
      <c r="F169">
        <f t="shared" si="16"/>
        <v>22.9</v>
      </c>
      <c r="G169" s="2">
        <f>0.3*B168 + 0.7*G168</f>
        <v>21.940571283080025</v>
      </c>
      <c r="H169" s="2">
        <f>0.5*B168 + 0.5*G168</f>
        <v>23.100408059342875</v>
      </c>
      <c r="I169" s="2">
        <f>0.7*B168 + 0.3*I168</f>
        <v>24.246641253402593</v>
      </c>
      <c r="K169">
        <f t="shared" si="12"/>
        <v>106.77777777777776</v>
      </c>
      <c r="L169">
        <f t="shared" si="14"/>
        <v>55.183673469387735</v>
      </c>
      <c r="M169">
        <f t="shared" si="17"/>
        <v>65.610000000000028</v>
      </c>
      <c r="N169">
        <f>(B169-G169)*(B169-G169)</f>
        <v>82.073248676954293</v>
      </c>
      <c r="O169">
        <f>(B169-H169)*(B169-H169)</f>
        <v>62.403552828894995</v>
      </c>
      <c r="P169">
        <f>(B169-I169)*(B169-I169)</f>
        <v>45.607854360243692</v>
      </c>
    </row>
    <row r="170" spans="1:16">
      <c r="A170" s="1">
        <v>43019</v>
      </c>
      <c r="B170">
        <v>19</v>
      </c>
      <c r="D170" s="2">
        <f t="shared" si="13"/>
        <v>26.666666666666668</v>
      </c>
      <c r="E170" s="2">
        <f t="shared" si="15"/>
        <v>23</v>
      </c>
      <c r="F170">
        <f t="shared" si="16"/>
        <v>23.5</v>
      </c>
      <c r="G170" s="2">
        <f>0.3*B169 + 0.7*G169</f>
        <v>24.658399898156016</v>
      </c>
      <c r="H170" s="2">
        <f>0.5*B169 + 0.5*G169</f>
        <v>26.470285641540013</v>
      </c>
      <c r="I170" s="2">
        <f>0.7*B169 + 0.3*I169</f>
        <v>28.973992376020778</v>
      </c>
      <c r="K170">
        <f t="shared" si="12"/>
        <v>58.777777777777793</v>
      </c>
      <c r="L170">
        <f t="shared" si="14"/>
        <v>16</v>
      </c>
      <c r="M170">
        <f t="shared" si="17"/>
        <v>20.25</v>
      </c>
      <c r="N170">
        <f>(B170-G170)*(B170-G170)</f>
        <v>32.017489407452018</v>
      </c>
      <c r="O170">
        <f>(B170-H170)*(B170-H170)</f>
        <v>55.805167566198882</v>
      </c>
      <c r="P170">
        <f>(B170-I170)*(B170-I170)</f>
        <v>99.480523916920603</v>
      </c>
    </row>
    <row r="171" spans="1:16">
      <c r="A171" s="1">
        <v>43020</v>
      </c>
      <c r="B171">
        <v>16</v>
      </c>
      <c r="D171" s="2">
        <f t="shared" si="13"/>
        <v>25.333333333333332</v>
      </c>
      <c r="E171" s="2">
        <f t="shared" si="15"/>
        <v>20.142857142857142</v>
      </c>
      <c r="F171">
        <f t="shared" si="16"/>
        <v>22.6</v>
      </c>
      <c r="G171" s="2">
        <f>0.3*B170 + 0.7*G170</f>
        <v>22.960879928709211</v>
      </c>
      <c r="H171" s="2">
        <f>0.5*B170 + 0.5*G170</f>
        <v>21.82919994907801</v>
      </c>
      <c r="I171" s="2">
        <f>0.7*B170 + 0.3*I170</f>
        <v>21.992197712806231</v>
      </c>
      <c r="K171">
        <f t="shared" si="12"/>
        <v>87.111111111111086</v>
      </c>
      <c r="L171">
        <f t="shared" si="14"/>
        <v>17.163265306122444</v>
      </c>
      <c r="M171">
        <f t="shared" si="17"/>
        <v>43.560000000000016</v>
      </c>
      <c r="N171">
        <f>(B171-G171)*(B171-G171)</f>
        <v>48.45384938190675</v>
      </c>
      <c r="O171">
        <f>(B171-H171)*(B171-H171)</f>
        <v>33.979572046331072</v>
      </c>
      <c r="P171">
        <f>(B171-I171)*(B171-I171)</f>
        <v>35.906433429360227</v>
      </c>
    </row>
    <row r="172" spans="1:16">
      <c r="A172" s="1">
        <v>43021</v>
      </c>
      <c r="B172">
        <v>21</v>
      </c>
      <c r="D172" s="2">
        <f t="shared" si="13"/>
        <v>22</v>
      </c>
      <c r="E172" s="2">
        <f t="shared" si="15"/>
        <v>19.857142857142858</v>
      </c>
      <c r="F172">
        <f t="shared" si="16"/>
        <v>23.1</v>
      </c>
      <c r="G172" s="2">
        <f>0.3*B171 + 0.7*G171</f>
        <v>20.872615950096449</v>
      </c>
      <c r="H172" s="2">
        <f>0.5*B171 + 0.5*G171</f>
        <v>19.480439964354606</v>
      </c>
      <c r="I172" s="2">
        <f>0.7*B171 + 0.3*I171</f>
        <v>17.797659313841869</v>
      </c>
      <c r="K172">
        <f t="shared" si="12"/>
        <v>1</v>
      </c>
      <c r="L172">
        <f t="shared" si="14"/>
        <v>1.3061224489795906</v>
      </c>
      <c r="M172">
        <f t="shared" si="17"/>
        <v>4.4100000000000064</v>
      </c>
      <c r="N172">
        <f>(B172-G172)*(B172-G172)</f>
        <v>1.6226696169830319E-2</v>
      </c>
      <c r="O172">
        <f>(B172-H172)*(B172-H172)</f>
        <v>2.3090627019306322</v>
      </c>
      <c r="P172">
        <f>(B172-I172)*(B172-I172)</f>
        <v>10.254985870223727</v>
      </c>
    </row>
    <row r="173" spans="1:16">
      <c r="A173" s="1">
        <v>43022</v>
      </c>
      <c r="B173">
        <v>23</v>
      </c>
      <c r="D173" s="2">
        <f t="shared" si="13"/>
        <v>18.666666666666668</v>
      </c>
      <c r="E173" s="2">
        <f t="shared" si="15"/>
        <v>21.285714285714285</v>
      </c>
      <c r="F173">
        <f t="shared" si="16"/>
        <v>21.7</v>
      </c>
      <c r="G173" s="2">
        <f>0.3*B172 + 0.7*G172</f>
        <v>20.910831165067513</v>
      </c>
      <c r="H173" s="2">
        <f>0.5*B172 + 0.5*G172</f>
        <v>20.936307975048223</v>
      </c>
      <c r="I173" s="2">
        <f>0.7*B172 + 0.3*I172</f>
        <v>20.03929779415256</v>
      </c>
      <c r="K173">
        <f t="shared" si="12"/>
        <v>18.777777777777768</v>
      </c>
      <c r="L173">
        <f t="shared" si="14"/>
        <v>2.9387755102040849</v>
      </c>
      <c r="M173">
        <f t="shared" si="17"/>
        <v>1.6900000000000019</v>
      </c>
      <c r="N173">
        <f>(B173-G173)*(B173-G173)</f>
        <v>4.3646264208531633</v>
      </c>
      <c r="O173">
        <f>(B173-H173)*(B173-H173)</f>
        <v>4.2588247738495664</v>
      </c>
      <c r="P173">
        <f>(B173-I173)*(B173-I173)</f>
        <v>8.7657575517098962</v>
      </c>
    </row>
    <row r="174" spans="1:16">
      <c r="A174" s="1">
        <v>43023</v>
      </c>
      <c r="B174">
        <v>24</v>
      </c>
      <c r="D174" s="2">
        <f t="shared" si="13"/>
        <v>20</v>
      </c>
      <c r="E174" s="2">
        <f t="shared" si="15"/>
        <v>22.714285714285715</v>
      </c>
      <c r="F174">
        <f t="shared" si="16"/>
        <v>20.100000000000001</v>
      </c>
      <c r="G174" s="2">
        <f>0.3*B173 + 0.7*G173</f>
        <v>21.537581815547259</v>
      </c>
      <c r="H174" s="2">
        <f>0.5*B173 + 0.5*G173</f>
        <v>21.955415582533757</v>
      </c>
      <c r="I174" s="2">
        <f>0.7*B173 + 0.3*I173</f>
        <v>22.111789338245764</v>
      </c>
      <c r="K174">
        <f t="shared" si="12"/>
        <v>16</v>
      </c>
      <c r="L174">
        <f t="shared" si="14"/>
        <v>1.6530612244897933</v>
      </c>
      <c r="M174">
        <f t="shared" si="17"/>
        <v>15.209999999999988</v>
      </c>
      <c r="N174">
        <f>(B174-G174)*(B174-G174)</f>
        <v>6.0635033151235316</v>
      </c>
      <c r="O174">
        <f>(B174-H174)*(B174-H174)</f>
        <v>4.1803254401457774</v>
      </c>
      <c r="P174">
        <f>(B174-I174)*(B174-I174)</f>
        <v>3.5653395031623707</v>
      </c>
    </row>
    <row r="175" spans="1:16">
      <c r="A175" s="1">
        <v>43024</v>
      </c>
      <c r="B175">
        <v>25</v>
      </c>
      <c r="D175" s="2">
        <f t="shared" si="13"/>
        <v>22.666666666666668</v>
      </c>
      <c r="E175" s="2">
        <f t="shared" si="15"/>
        <v>22.857142857142858</v>
      </c>
      <c r="F175">
        <f t="shared" si="16"/>
        <v>20.7</v>
      </c>
      <c r="G175" s="2">
        <f>0.3*B174 + 0.7*G174</f>
        <v>22.27630727088308</v>
      </c>
      <c r="H175" s="2">
        <f>0.5*B174 + 0.5*G174</f>
        <v>22.768790907773628</v>
      </c>
      <c r="I175" s="2">
        <f>0.7*B174 + 0.3*I174</f>
        <v>23.433536801473725</v>
      </c>
      <c r="K175">
        <f t="shared" si="12"/>
        <v>5.4444444444444393</v>
      </c>
      <c r="L175">
        <f t="shared" si="14"/>
        <v>4.5918367346938753</v>
      </c>
      <c r="M175">
        <f t="shared" si="17"/>
        <v>18.490000000000006</v>
      </c>
      <c r="N175">
        <f>(B175-G175)*(B175-G175)</f>
        <v>7.4185020826443733</v>
      </c>
      <c r="O175">
        <f>(B175-H175)*(B175-H175)</f>
        <v>4.9782940132336311</v>
      </c>
      <c r="P175">
        <f>(B175-I175)*(B175-I175)</f>
        <v>2.4538069523371684</v>
      </c>
    </row>
    <row r="176" spans="1:16">
      <c r="A176" s="1">
        <v>43025</v>
      </c>
      <c r="B176">
        <v>36</v>
      </c>
      <c r="D176" s="2">
        <f t="shared" si="13"/>
        <v>24</v>
      </c>
      <c r="E176" s="2">
        <f t="shared" si="15"/>
        <v>22.714285714285715</v>
      </c>
      <c r="F176">
        <f t="shared" si="16"/>
        <v>22.1</v>
      </c>
      <c r="G176" s="2">
        <f>0.3*B175 + 0.7*G175</f>
        <v>23.093415089618155</v>
      </c>
      <c r="H176" s="2">
        <f>0.5*B175 + 0.5*G175</f>
        <v>23.63815363544154</v>
      </c>
      <c r="I176" s="2">
        <f>0.7*B175 + 0.3*I175</f>
        <v>24.530061040442117</v>
      </c>
      <c r="K176">
        <f t="shared" si="12"/>
        <v>144</v>
      </c>
      <c r="L176">
        <f t="shared" si="14"/>
        <v>176.51020408163262</v>
      </c>
      <c r="M176">
        <f t="shared" si="17"/>
        <v>193.20999999999995</v>
      </c>
      <c r="N176">
        <f>(B176-G176)*(B176-G176)</f>
        <v>166.57993404889635</v>
      </c>
      <c r="O176">
        <f>(B176-H176)*(B176-H176)</f>
        <v>152.81524554094722</v>
      </c>
      <c r="P176">
        <f>(B176-I176)*(B176-I176)</f>
        <v>131.55949973598376</v>
      </c>
    </row>
    <row r="177" spans="1:16">
      <c r="A177" s="1">
        <v>43026</v>
      </c>
      <c r="B177">
        <v>32</v>
      </c>
      <c r="D177" s="2">
        <f t="shared" si="13"/>
        <v>28.333333333333332</v>
      </c>
      <c r="E177" s="2">
        <f t="shared" si="15"/>
        <v>23.428571428571427</v>
      </c>
      <c r="F177">
        <f t="shared" si="16"/>
        <v>24.4</v>
      </c>
      <c r="G177" s="2">
        <f>0.3*B176 + 0.7*G176</f>
        <v>26.965390562732708</v>
      </c>
      <c r="H177" s="2">
        <f>0.5*B176 + 0.5*G176</f>
        <v>29.546707544809077</v>
      </c>
      <c r="I177" s="2">
        <f>0.7*B176 + 0.3*I176</f>
        <v>32.559018312132636</v>
      </c>
      <c r="K177">
        <f t="shared" si="12"/>
        <v>13.444444444444454</v>
      </c>
      <c r="L177">
        <f t="shared" si="14"/>
        <v>73.469387755102062</v>
      </c>
      <c r="M177">
        <f t="shared" si="17"/>
        <v>57.760000000000019</v>
      </c>
      <c r="N177">
        <f>(B177-G177)*(B177-G177)</f>
        <v>25.34729218582088</v>
      </c>
      <c r="O177">
        <f>(B177-H177)*(B177-H177)</f>
        <v>6.0186438706967049</v>
      </c>
      <c r="P177">
        <f>(B177-I177)*(B177-I177)</f>
        <v>0.31250147329962147</v>
      </c>
    </row>
    <row r="178" spans="1:16">
      <c r="A178" s="1">
        <v>43027</v>
      </c>
      <c r="B178">
        <v>30</v>
      </c>
      <c r="D178" s="2">
        <f t="shared" si="13"/>
        <v>31</v>
      </c>
      <c r="E178" s="2">
        <f t="shared" si="15"/>
        <v>25.285714285714285</v>
      </c>
      <c r="F178">
        <f t="shared" si="16"/>
        <v>25.3</v>
      </c>
      <c r="G178" s="2">
        <f>0.3*B177 + 0.7*G177</f>
        <v>28.475773393912895</v>
      </c>
      <c r="H178" s="2">
        <f>0.5*B177 + 0.5*G177</f>
        <v>29.482695281366354</v>
      </c>
      <c r="I178" s="2">
        <f>0.7*B177 + 0.3*I177</f>
        <v>32.167705493639787</v>
      </c>
      <c r="K178">
        <f t="shared" si="12"/>
        <v>1</v>
      </c>
      <c r="L178">
        <f t="shared" si="14"/>
        <v>22.224489795918377</v>
      </c>
      <c r="M178">
        <f t="shared" si="17"/>
        <v>22.089999999999993</v>
      </c>
      <c r="N178">
        <f>(B178-G178)*(B178-G178)</f>
        <v>2.3232667467038133</v>
      </c>
      <c r="O178">
        <f>(B178-H178)*(B178-H178)</f>
        <v>0.26760417192063579</v>
      </c>
      <c r="P178">
        <f>(B178-I178)*(B178-I178)</f>
        <v>4.6989471071561111</v>
      </c>
    </row>
    <row r="179" spans="1:16">
      <c r="A179" s="1">
        <v>43028</v>
      </c>
      <c r="B179">
        <v>27</v>
      </c>
      <c r="D179" s="2">
        <f t="shared" si="13"/>
        <v>32.666666666666664</v>
      </c>
      <c r="E179" s="2">
        <f t="shared" si="15"/>
        <v>27.285714285714285</v>
      </c>
      <c r="F179">
        <f t="shared" si="16"/>
        <v>25.7</v>
      </c>
      <c r="G179" s="2">
        <f>0.3*B178 + 0.7*G178</f>
        <v>28.933041375739027</v>
      </c>
      <c r="H179" s="2">
        <f>0.5*B178 + 0.5*G178</f>
        <v>29.237886696956448</v>
      </c>
      <c r="I179" s="2">
        <f>0.7*B178 + 0.3*I178</f>
        <v>30.650311648091936</v>
      </c>
      <c r="K179">
        <f t="shared" si="12"/>
        <v>32.111111111111086</v>
      </c>
      <c r="L179">
        <f t="shared" si="14"/>
        <v>8.1632653061223914E-2</v>
      </c>
      <c r="M179">
        <f t="shared" si="17"/>
        <v>1.6900000000000019</v>
      </c>
      <c r="N179">
        <f>(B179-G179)*(B179-G179)</f>
        <v>3.7366489603190294</v>
      </c>
      <c r="O179">
        <f>(B179-H179)*(B179-H179)</f>
        <v>5.0081368684146392</v>
      </c>
      <c r="P179">
        <f>(B179-I179)*(B179-I179)</f>
        <v>13.324775128195666</v>
      </c>
    </row>
    <row r="180" spans="1:16">
      <c r="A180" s="1">
        <v>43029</v>
      </c>
      <c r="B180">
        <v>27</v>
      </c>
      <c r="D180" s="2">
        <f t="shared" si="13"/>
        <v>29.666666666666668</v>
      </c>
      <c r="E180" s="2">
        <f t="shared" si="15"/>
        <v>28.142857142857142</v>
      </c>
      <c r="F180">
        <f t="shared" si="16"/>
        <v>25.3</v>
      </c>
      <c r="G180" s="2">
        <f>0.3*B179 + 0.7*G179</f>
        <v>28.353128963017319</v>
      </c>
      <c r="H180" s="2">
        <f>0.5*B179 + 0.5*G179</f>
        <v>27.966520687869512</v>
      </c>
      <c r="I180" s="2">
        <f>0.7*B179 + 0.3*I179</f>
        <v>28.09509349442758</v>
      </c>
      <c r="K180">
        <f t="shared" si="12"/>
        <v>7.1111111111111178</v>
      </c>
      <c r="L180">
        <f t="shared" si="14"/>
        <v>1.3061224489795906</v>
      </c>
      <c r="M180">
        <f t="shared" si="17"/>
        <v>2.8899999999999975</v>
      </c>
      <c r="N180">
        <f>(B180-G180)*(B180-G180)</f>
        <v>1.8309579905563254</v>
      </c>
      <c r="O180">
        <f>(B180-H180)*(B180-H180)</f>
        <v>0.9341622400797539</v>
      </c>
      <c r="P180">
        <f>(B180-I180)*(B180-I180)</f>
        <v>1.1992297615376084</v>
      </c>
    </row>
    <row r="181" spans="1:16">
      <c r="A181" s="1">
        <v>43030</v>
      </c>
      <c r="B181">
        <v>19</v>
      </c>
      <c r="D181" s="2">
        <f t="shared" si="13"/>
        <v>28</v>
      </c>
      <c r="E181" s="2">
        <f t="shared" si="15"/>
        <v>28.714285714285715</v>
      </c>
      <c r="F181">
        <f t="shared" si="16"/>
        <v>26.1</v>
      </c>
      <c r="G181" s="2">
        <f>0.3*B180 + 0.7*G180</f>
        <v>27.947190274112124</v>
      </c>
      <c r="H181" s="2">
        <f>0.5*B180 + 0.5*G180</f>
        <v>27.67656448150866</v>
      </c>
      <c r="I181" s="2">
        <f>0.7*B180 + 0.3*I180</f>
        <v>27.328528048328273</v>
      </c>
      <c r="K181">
        <f t="shared" si="12"/>
        <v>81</v>
      </c>
      <c r="L181">
        <f t="shared" si="14"/>
        <v>94.367346938775526</v>
      </c>
      <c r="M181">
        <f t="shared" si="17"/>
        <v>50.410000000000018</v>
      </c>
      <c r="N181">
        <f>(B181-G181)*(B181-G181)</f>
        <v>80.052213801166587</v>
      </c>
      <c r="O181">
        <f>(B181-H181)*(B181-H181)</f>
        <v>75.282771201777635</v>
      </c>
      <c r="P181">
        <f>(B181-I181)*(B181-I181)</f>
        <v>69.364379451790754</v>
      </c>
    </row>
    <row r="182" spans="1:16">
      <c r="A182" s="1">
        <v>43031</v>
      </c>
      <c r="B182">
        <v>31</v>
      </c>
      <c r="D182" s="2">
        <f t="shared" si="13"/>
        <v>24.333333333333332</v>
      </c>
      <c r="E182" s="2">
        <f t="shared" si="15"/>
        <v>28</v>
      </c>
      <c r="F182">
        <f t="shared" si="16"/>
        <v>26.4</v>
      </c>
      <c r="G182" s="2">
        <f>0.3*B181 + 0.7*G181</f>
        <v>25.263033191878485</v>
      </c>
      <c r="H182" s="2">
        <f>0.5*B181 + 0.5*G181</f>
        <v>23.473595137056062</v>
      </c>
      <c r="I182" s="2">
        <f>0.7*B181 + 0.3*I181</f>
        <v>21.498558414498483</v>
      </c>
      <c r="K182">
        <f t="shared" si="12"/>
        <v>44.444444444444457</v>
      </c>
      <c r="L182">
        <f t="shared" si="14"/>
        <v>9</v>
      </c>
      <c r="M182">
        <f t="shared" si="17"/>
        <v>21.160000000000014</v>
      </c>
      <c r="N182">
        <f>(B182-G182)*(B182-G182)</f>
        <v>32.912788157487967</v>
      </c>
      <c r="O182">
        <f>(B182-H182)*(B182-H182)</f>
        <v>56.646770160946154</v>
      </c>
      <c r="P182">
        <f>(B182-I182)*(B182-I182)</f>
        <v>90.277392202697584</v>
      </c>
    </row>
    <row r="183" spans="1:16">
      <c r="A183" s="1">
        <v>43032</v>
      </c>
      <c r="B183">
        <v>40</v>
      </c>
      <c r="D183" s="2">
        <f t="shared" si="13"/>
        <v>25.666666666666668</v>
      </c>
      <c r="E183" s="2">
        <f t="shared" si="15"/>
        <v>28.857142857142858</v>
      </c>
      <c r="F183">
        <f t="shared" si="16"/>
        <v>27.4</v>
      </c>
      <c r="G183" s="2">
        <f>0.3*B182 + 0.7*G182</f>
        <v>26.984123234314936</v>
      </c>
      <c r="H183" s="2">
        <f>0.5*B182 + 0.5*G182</f>
        <v>28.131516595939242</v>
      </c>
      <c r="I183" s="2">
        <f>0.7*B182 + 0.3*I182</f>
        <v>28.149567524349543</v>
      </c>
      <c r="K183">
        <f t="shared" si="12"/>
        <v>205.4444444444444</v>
      </c>
      <c r="L183">
        <f t="shared" si="14"/>
        <v>124.16326530612244</v>
      </c>
      <c r="M183">
        <f t="shared" si="17"/>
        <v>158.76000000000005</v>
      </c>
      <c r="N183">
        <f>(B183-G183)*(B183-G183)</f>
        <v>169.41304797950028</v>
      </c>
      <c r="O183">
        <f>(B183-H183)*(B183-H183)</f>
        <v>140.86089831246562</v>
      </c>
      <c r="P183">
        <f>(B183-I183)*(B183-I183)</f>
        <v>140.43274985995103</v>
      </c>
    </row>
    <row r="184" spans="1:16">
      <c r="A184" s="1">
        <v>43033</v>
      </c>
      <c r="B184">
        <v>41</v>
      </c>
      <c r="D184" s="2">
        <f t="shared" si="13"/>
        <v>30</v>
      </c>
      <c r="E184" s="2">
        <f t="shared" si="15"/>
        <v>29.428571428571427</v>
      </c>
      <c r="F184">
        <f t="shared" si="16"/>
        <v>29.1</v>
      </c>
      <c r="G184" s="2">
        <f>0.3*B183 + 0.7*G183</f>
        <v>30.888886264020453</v>
      </c>
      <c r="H184" s="2">
        <f>0.5*B183 + 0.5*G183</f>
        <v>33.492061617157468</v>
      </c>
      <c r="I184" s="2">
        <f>0.7*B183 + 0.3*I183</f>
        <v>36.444870257304864</v>
      </c>
      <c r="K184">
        <f t="shared" si="12"/>
        <v>121</v>
      </c>
      <c r="L184">
        <f t="shared" si="14"/>
        <v>133.89795918367349</v>
      </c>
      <c r="M184">
        <f t="shared" si="17"/>
        <v>141.60999999999996</v>
      </c>
      <c r="N184">
        <f>(B184-G184)*(B184-G184)</f>
        <v>102.23462098191428</v>
      </c>
      <c r="O184">
        <f>(B184-H184)*(B184-H184)</f>
        <v>56.369138760560134</v>
      </c>
      <c r="P184">
        <f>(B184-I184)*(B184-I184)</f>
        <v>20.74920697278586</v>
      </c>
    </row>
    <row r="185" spans="1:16">
      <c r="A185" s="1">
        <v>43034</v>
      </c>
      <c r="B185">
        <v>53</v>
      </c>
      <c r="D185" s="2">
        <f t="shared" si="13"/>
        <v>37.333333333333336</v>
      </c>
      <c r="E185" s="2">
        <f t="shared" si="15"/>
        <v>30.714285714285715</v>
      </c>
      <c r="F185">
        <f t="shared" si="16"/>
        <v>30.8</v>
      </c>
      <c r="G185" s="2">
        <f>0.3*B184 + 0.7*G184</f>
        <v>33.922220384814317</v>
      </c>
      <c r="H185" s="2">
        <f>0.5*B184 + 0.5*G184</f>
        <v>35.944443132010228</v>
      </c>
      <c r="I185" s="2">
        <f>0.7*B184 + 0.3*I184</f>
        <v>39.633461077191456</v>
      </c>
      <c r="K185">
        <f t="shared" si="12"/>
        <v>245.44444444444437</v>
      </c>
      <c r="L185">
        <f t="shared" si="14"/>
        <v>496.65306122448976</v>
      </c>
      <c r="M185">
        <f t="shared" si="17"/>
        <v>492.84</v>
      </c>
      <c r="N185">
        <f>(B185-G185)*(B185-G185)</f>
        <v>363.9616750455944</v>
      </c>
      <c r="O185">
        <f>(B185-H185)*(B185-H185)</f>
        <v>290.8920200772331</v>
      </c>
      <c r="P185">
        <f>(B185-I185)*(B185-I185)</f>
        <v>178.6643627749558</v>
      </c>
    </row>
    <row r="186" spans="1:16">
      <c r="A186" s="1">
        <v>43035</v>
      </c>
      <c r="B186">
        <v>65</v>
      </c>
      <c r="D186" s="2">
        <f t="shared" si="13"/>
        <v>44.666666666666664</v>
      </c>
      <c r="E186" s="2">
        <f t="shared" si="15"/>
        <v>34</v>
      </c>
      <c r="F186">
        <f t="shared" si="16"/>
        <v>33.6</v>
      </c>
      <c r="G186" s="2">
        <f>0.3*B185 + 0.7*G185</f>
        <v>39.645554269370024</v>
      </c>
      <c r="H186" s="2">
        <f>0.5*B185 + 0.5*G185</f>
        <v>43.461110192407162</v>
      </c>
      <c r="I186" s="2">
        <f>0.7*B185 + 0.3*I185</f>
        <v>48.990038323157428</v>
      </c>
      <c r="K186">
        <f t="shared" si="12"/>
        <v>413.44444444444451</v>
      </c>
      <c r="L186">
        <f t="shared" si="14"/>
        <v>961</v>
      </c>
      <c r="M186">
        <f t="shared" si="17"/>
        <v>985.95999999999992</v>
      </c>
      <c r="N186">
        <f>(B186-G186)*(B186-G186)</f>
        <v>642.84791830746065</v>
      </c>
      <c r="O186">
        <f>(B186-H186)*(B186-H186)</f>
        <v>463.92377414362664</v>
      </c>
      <c r="P186">
        <f>(B186-I186)*(B186-I186)</f>
        <v>256.31887289396781</v>
      </c>
    </row>
    <row r="187" spans="1:16">
      <c r="A187" s="1">
        <v>43036</v>
      </c>
      <c r="B187">
        <v>46</v>
      </c>
      <c r="D187" s="2">
        <f t="shared" si="13"/>
        <v>53</v>
      </c>
      <c r="E187" s="2">
        <f t="shared" si="15"/>
        <v>39.428571428571431</v>
      </c>
      <c r="F187">
        <f t="shared" si="16"/>
        <v>36.5</v>
      </c>
      <c r="G187" s="2">
        <f>0.3*B186 + 0.7*G186</f>
        <v>47.25188798855902</v>
      </c>
      <c r="H187" s="2">
        <f>0.5*B186 + 0.5*G186</f>
        <v>52.322777134685012</v>
      </c>
      <c r="I187" s="2">
        <f>0.7*B186 + 0.3*I186</f>
        <v>60.197011496947226</v>
      </c>
      <c r="K187">
        <f t="shared" si="12"/>
        <v>49</v>
      </c>
      <c r="L187">
        <f t="shared" si="14"/>
        <v>43.183673469387728</v>
      </c>
      <c r="M187">
        <f t="shared" si="17"/>
        <v>90.25</v>
      </c>
      <c r="N187">
        <f>(B187-G187)*(B187-G187)</f>
        <v>1.5672235358983477</v>
      </c>
      <c r="O187">
        <f>(B187-H187)*(B187-H187)</f>
        <v>39.977510694895606</v>
      </c>
      <c r="P187">
        <f>(B187-I187)*(B187-I187)</f>
        <v>201.55513544445174</v>
      </c>
    </row>
    <row r="188" spans="1:16">
      <c r="A188" s="1">
        <v>43037</v>
      </c>
      <c r="B188">
        <v>42</v>
      </c>
      <c r="D188" s="2">
        <f t="shared" si="13"/>
        <v>54.666666666666664</v>
      </c>
      <c r="E188" s="2">
        <f t="shared" si="15"/>
        <v>42.142857142857146</v>
      </c>
      <c r="F188">
        <f t="shared" si="16"/>
        <v>37.9</v>
      </c>
      <c r="G188" s="2">
        <f>0.3*B187 + 0.7*G187</f>
        <v>46.876321591991307</v>
      </c>
      <c r="H188" s="2">
        <f>0.5*B187 + 0.5*G187</f>
        <v>46.62594399427951</v>
      </c>
      <c r="I188" s="2">
        <f>0.7*B187 + 0.3*I187</f>
        <v>50.259103449084165</v>
      </c>
      <c r="K188">
        <f t="shared" si="12"/>
        <v>160.44444444444437</v>
      </c>
      <c r="L188">
        <f t="shared" si="14"/>
        <v>2.0408163265306992E-2</v>
      </c>
      <c r="M188">
        <f t="shared" si="17"/>
        <v>16.810000000000013</v>
      </c>
      <c r="N188">
        <f>(B188-G188)*(B188-G188)</f>
        <v>23.778512268520629</v>
      </c>
      <c r="O188">
        <f>(B188-H188)*(B188-H188)</f>
        <v>21.399357838210666</v>
      </c>
      <c r="P188">
        <f>(B188-I188)*(B188-I188)</f>
        <v>68.212789782673951</v>
      </c>
    </row>
    <row r="189" spans="1:16">
      <c r="A189" s="1">
        <v>43038</v>
      </c>
      <c r="B189">
        <v>28</v>
      </c>
      <c r="D189" s="2">
        <f t="shared" si="13"/>
        <v>51</v>
      </c>
      <c r="E189" s="2">
        <f t="shared" si="15"/>
        <v>45.428571428571431</v>
      </c>
      <c r="F189">
        <f t="shared" si="16"/>
        <v>39.1</v>
      </c>
      <c r="G189" s="2">
        <f>0.3*B188 + 0.7*G188</f>
        <v>45.413425114393917</v>
      </c>
      <c r="H189" s="2">
        <f>0.5*B188 + 0.5*G188</f>
        <v>44.438160795995657</v>
      </c>
      <c r="I189" s="2">
        <f>0.7*B188 + 0.3*I188</f>
        <v>44.477731034725245</v>
      </c>
      <c r="K189">
        <f t="shared" si="12"/>
        <v>529</v>
      </c>
      <c r="L189">
        <f t="shared" si="14"/>
        <v>303.75510204081638</v>
      </c>
      <c r="M189">
        <f t="shared" si="17"/>
        <v>123.21000000000004</v>
      </c>
      <c r="N189">
        <f>(B189-G189)*(B189-G189)</f>
        <v>303.22737421460477</v>
      </c>
      <c r="O189">
        <f>(B189-H189)*(B189-H189)</f>
        <v>270.21313035500856</v>
      </c>
      <c r="P189">
        <f>(B189-I189)*(B189-I189)</f>
        <v>271.51562005274752</v>
      </c>
    </row>
    <row r="190" spans="1:16">
      <c r="A190" s="1">
        <v>43039</v>
      </c>
      <c r="B190">
        <v>36</v>
      </c>
      <c r="D190" s="2">
        <f t="shared" si="13"/>
        <v>38.666666666666664</v>
      </c>
      <c r="E190" s="2">
        <f t="shared" si="15"/>
        <v>45</v>
      </c>
      <c r="F190">
        <f t="shared" si="16"/>
        <v>39.200000000000003</v>
      </c>
      <c r="G190" s="2">
        <f>0.3*B189 + 0.7*G189</f>
        <v>40.189397580075742</v>
      </c>
      <c r="H190" s="2">
        <f>0.5*B189 + 0.5*G189</f>
        <v>36.706712557196958</v>
      </c>
      <c r="I190" s="2">
        <f>0.7*B189 + 0.3*I189</f>
        <v>32.943319310417571</v>
      </c>
      <c r="K190">
        <f t="shared" si="12"/>
        <v>7.1111111111110983</v>
      </c>
      <c r="L190">
        <f t="shared" si="14"/>
        <v>81</v>
      </c>
      <c r="M190">
        <f t="shared" si="17"/>
        <v>10.240000000000018</v>
      </c>
      <c r="N190">
        <f>(B190-G190)*(B190-G190)</f>
        <v>17.55105208394448</v>
      </c>
      <c r="O190">
        <f>(B190-H190)*(B190-H190)</f>
        <v>0.49944263849986414</v>
      </c>
      <c r="P190">
        <f>(B190-I190)*(B190-I190)</f>
        <v>9.3432968380661112</v>
      </c>
    </row>
    <row r="191" spans="1:16">
      <c r="A191" s="1">
        <v>43040</v>
      </c>
      <c r="B191">
        <v>42</v>
      </c>
      <c r="D191" s="2">
        <f t="shared" si="13"/>
        <v>35.333333333333336</v>
      </c>
      <c r="E191" s="2">
        <f t="shared" si="15"/>
        <v>44.428571428571431</v>
      </c>
      <c r="F191">
        <f t="shared" si="16"/>
        <v>40.1</v>
      </c>
      <c r="G191" s="2">
        <f>0.3*B190 + 0.7*G190</f>
        <v>38.932578306053017</v>
      </c>
      <c r="H191" s="2">
        <f>0.5*B190 + 0.5*G190</f>
        <v>38.094698790037867</v>
      </c>
      <c r="I191" s="2">
        <f>0.7*B190 + 0.3*I190</f>
        <v>35.082995793125271</v>
      </c>
      <c r="K191">
        <f t="shared" si="12"/>
        <v>44.444444444444414</v>
      </c>
      <c r="L191">
        <f t="shared" si="14"/>
        <v>5.8979591836734793</v>
      </c>
      <c r="M191">
        <f t="shared" si="17"/>
        <v>3.6099999999999945</v>
      </c>
      <c r="N191">
        <f>(B191-G191)*(B191-G191)</f>
        <v>9.4090758484965775</v>
      </c>
      <c r="O191">
        <f>(B191-H191)*(B191-H191)</f>
        <v>15.251377540531697</v>
      </c>
      <c r="P191">
        <f>(B191-I191)*(B191-I191)</f>
        <v>47.8449471979227</v>
      </c>
    </row>
    <row r="192" spans="1:16">
      <c r="A192" s="1">
        <v>43041</v>
      </c>
      <c r="B192">
        <v>45</v>
      </c>
      <c r="D192" s="2">
        <f t="shared" si="13"/>
        <v>35.333333333333336</v>
      </c>
      <c r="E192" s="2">
        <f t="shared" si="15"/>
        <v>44.571428571428569</v>
      </c>
      <c r="F192">
        <f t="shared" si="16"/>
        <v>42.4</v>
      </c>
      <c r="G192" s="2">
        <f>0.3*B191 + 0.7*G191</f>
        <v>39.852804814237111</v>
      </c>
      <c r="H192" s="2">
        <f>0.5*B191 + 0.5*G191</f>
        <v>40.466289153026509</v>
      </c>
      <c r="I192" s="2">
        <f>0.7*B191 + 0.3*I191</f>
        <v>39.924898737937582</v>
      </c>
      <c r="K192">
        <f t="shared" si="12"/>
        <v>93.4444444444444</v>
      </c>
      <c r="L192">
        <f t="shared" si="14"/>
        <v>0.18367346938775683</v>
      </c>
      <c r="M192">
        <f t="shared" si="17"/>
        <v>6.7600000000000078</v>
      </c>
      <c r="N192">
        <f>(B192-G192)*(B192-G192)</f>
        <v>26.493618280340666</v>
      </c>
      <c r="O192">
        <f>(B192-H192)*(B192-H192)</f>
        <v>20.554534043965095</v>
      </c>
      <c r="P192">
        <f>(B192-I192)*(B192-I192)</f>
        <v>25.756652820187547</v>
      </c>
    </row>
    <row r="193" spans="1:16">
      <c r="A193" s="1">
        <v>43042</v>
      </c>
      <c r="B193">
        <v>39</v>
      </c>
      <c r="D193" s="2">
        <f t="shared" si="13"/>
        <v>41</v>
      </c>
      <c r="E193" s="2">
        <f t="shared" si="15"/>
        <v>43.428571428571431</v>
      </c>
      <c r="F193">
        <f t="shared" si="16"/>
        <v>43.8</v>
      </c>
      <c r="G193" s="2">
        <f>0.3*B192 + 0.7*G192</f>
        <v>41.396963369965974</v>
      </c>
      <c r="H193" s="2">
        <f>0.5*B192 + 0.5*G192</f>
        <v>42.426402407118559</v>
      </c>
      <c r="I193" s="2">
        <f>0.7*B192 + 0.3*I192</f>
        <v>43.477469621381275</v>
      </c>
      <c r="K193">
        <f t="shared" si="12"/>
        <v>4</v>
      </c>
      <c r="L193">
        <f t="shared" si="14"/>
        <v>19.612244897959201</v>
      </c>
      <c r="M193">
        <f t="shared" si="17"/>
        <v>23.039999999999974</v>
      </c>
      <c r="N193">
        <f>(B193-G193)*(B193-G193)</f>
        <v>5.7454333969586378</v>
      </c>
      <c r="O193">
        <f>(B193-H193)*(B193-H193)</f>
        <v>11.740233455507854</v>
      </c>
      <c r="P193">
        <f>(B193-I193)*(B193-I193)</f>
        <v>20.047734210392175</v>
      </c>
    </row>
    <row r="194" spans="1:16">
      <c r="A194" s="1">
        <v>43043</v>
      </c>
      <c r="B194">
        <v>73</v>
      </c>
      <c r="D194" s="2">
        <f t="shared" si="13"/>
        <v>42</v>
      </c>
      <c r="E194" s="2">
        <f t="shared" si="15"/>
        <v>39.714285714285715</v>
      </c>
      <c r="F194">
        <f t="shared" si="16"/>
        <v>43.7</v>
      </c>
      <c r="G194" s="2">
        <f>0.3*B193 + 0.7*G193</f>
        <v>40.677874358976183</v>
      </c>
      <c r="H194" s="2">
        <f>0.5*B193 + 0.5*G193</f>
        <v>40.198481684982987</v>
      </c>
      <c r="I194" s="2">
        <f>0.7*B193 + 0.3*I193</f>
        <v>40.343240886414378</v>
      </c>
      <c r="K194">
        <f t="shared" si="12"/>
        <v>961</v>
      </c>
      <c r="L194">
        <f t="shared" si="14"/>
        <v>1107.9387755102041</v>
      </c>
      <c r="M194">
        <f t="shared" si="17"/>
        <v>858.48999999999978</v>
      </c>
      <c r="N194">
        <f>(B194-G194)*(B194-G194)</f>
        <v>1044.7198059541292</v>
      </c>
      <c r="O194">
        <f>(B194-H194)*(B194-H194)</f>
        <v>1075.9396037703966</v>
      </c>
      <c r="P194">
        <f>(B194-I194)*(B194-I194)</f>
        <v>1066.4639158027576</v>
      </c>
    </row>
    <row r="195" spans="1:16">
      <c r="A195" s="1">
        <v>43044</v>
      </c>
      <c r="B195">
        <v>44</v>
      </c>
      <c r="D195" s="2">
        <f t="shared" si="13"/>
        <v>52.333333333333336</v>
      </c>
      <c r="E195" s="2">
        <f t="shared" si="15"/>
        <v>43.571428571428569</v>
      </c>
      <c r="F195">
        <f t="shared" si="16"/>
        <v>46.9</v>
      </c>
      <c r="G195" s="2">
        <f>0.3*B194 + 0.7*G194</f>
        <v>50.374512051283325</v>
      </c>
      <c r="H195" s="2">
        <f>0.5*B194 + 0.5*G194</f>
        <v>56.838937179488092</v>
      </c>
      <c r="I195" s="2">
        <f>0.7*B194 + 0.3*I194</f>
        <v>63.202972265924309</v>
      </c>
      <c r="K195">
        <f t="shared" si="12"/>
        <v>69.444444444444485</v>
      </c>
      <c r="L195">
        <f t="shared" si="14"/>
        <v>0.18367346938775683</v>
      </c>
      <c r="M195">
        <f t="shared" si="17"/>
        <v>8.4099999999999913</v>
      </c>
      <c r="N195">
        <f>(B195-G195)*(B195-G195)</f>
        <v>40.634403891956346</v>
      </c>
      <c r="O195">
        <f>(B195-H195)*(B195-H195)</f>
        <v>164.83830789884163</v>
      </c>
      <c r="P195">
        <f>(B195-I195)*(B195-I195)</f>
        <v>368.75414384585821</v>
      </c>
    </row>
    <row r="196" spans="1:16">
      <c r="A196" s="1">
        <v>43045</v>
      </c>
      <c r="B196">
        <v>41</v>
      </c>
      <c r="D196" s="2">
        <f t="shared" si="13"/>
        <v>52</v>
      </c>
      <c r="E196" s="2">
        <f t="shared" si="15"/>
        <v>43.857142857142854</v>
      </c>
      <c r="F196">
        <f t="shared" si="16"/>
        <v>46</v>
      </c>
      <c r="G196" s="2">
        <f>0.3*B195 + 0.7*G195</f>
        <v>48.462158435898331</v>
      </c>
      <c r="H196" s="2">
        <f>0.5*B195 + 0.5*G195</f>
        <v>47.187256025641659</v>
      </c>
      <c r="I196" s="2">
        <f>0.7*B195 + 0.3*I195</f>
        <v>49.760891679777288</v>
      </c>
      <c r="K196">
        <f t="shared" si="12"/>
        <v>121</v>
      </c>
      <c r="L196">
        <f t="shared" si="14"/>
        <v>8.1632653061224314</v>
      </c>
      <c r="M196">
        <f t="shared" si="17"/>
        <v>25</v>
      </c>
      <c r="N196">
        <f>(B196-G196)*(B196-G196)</f>
        <v>55.683808522448629</v>
      </c>
      <c r="O196">
        <f>(B196-H196)*(B196-H196)</f>
        <v>38.282137126839018</v>
      </c>
      <c r="P196">
        <f>(B196-I196)*(B196-I196)</f>
        <v>76.753223024790913</v>
      </c>
    </row>
    <row r="197" spans="1:16">
      <c r="A197" s="1">
        <v>43046</v>
      </c>
      <c r="B197">
        <v>46</v>
      </c>
      <c r="D197" s="2">
        <f t="shared" si="13"/>
        <v>52.666666666666664</v>
      </c>
      <c r="E197" s="2">
        <f t="shared" si="15"/>
        <v>45.714285714285715</v>
      </c>
      <c r="F197">
        <f t="shared" si="16"/>
        <v>43.6</v>
      </c>
      <c r="G197" s="2">
        <f>0.3*B196 + 0.7*G196</f>
        <v>46.223510905128826</v>
      </c>
      <c r="H197" s="2">
        <f>0.5*B196 + 0.5*G196</f>
        <v>44.731079217949166</v>
      </c>
      <c r="I197" s="2">
        <f>0.7*B196 + 0.3*I196</f>
        <v>43.628267503933188</v>
      </c>
      <c r="K197">
        <f t="shared" si="12"/>
        <v>44.444444444444414</v>
      </c>
      <c r="L197">
        <f t="shared" si="14"/>
        <v>8.1632653061223914E-2</v>
      </c>
      <c r="M197">
        <f t="shared" si="17"/>
        <v>5.7599999999999936</v>
      </c>
      <c r="N197">
        <f>(B197-G197)*(B197-G197)</f>
        <v>4.995712471150715E-2</v>
      </c>
      <c r="O197">
        <f>(B197-H197)*(B197-H197)</f>
        <v>1.6101599511205011</v>
      </c>
      <c r="P197">
        <f>(B197-I197)*(B197-I197)</f>
        <v>5.6251150328993118</v>
      </c>
    </row>
    <row r="198" spans="1:16">
      <c r="A198" s="1">
        <v>43047</v>
      </c>
      <c r="B198">
        <v>62</v>
      </c>
      <c r="D198" s="2">
        <f t="shared" si="13"/>
        <v>43.666666666666664</v>
      </c>
      <c r="E198" s="2">
        <f t="shared" si="15"/>
        <v>47.142857142857146</v>
      </c>
      <c r="F198">
        <f t="shared" si="16"/>
        <v>43.6</v>
      </c>
      <c r="G198" s="2">
        <f>0.3*B197 + 0.7*G197</f>
        <v>46.156457633590172</v>
      </c>
      <c r="H198" s="2">
        <f>0.5*B197 + 0.5*G197</f>
        <v>46.11175545256441</v>
      </c>
      <c r="I198" s="2">
        <f>0.7*B197 + 0.3*I197</f>
        <v>45.288480251179948</v>
      </c>
      <c r="K198">
        <f t="shared" ref="K198:K251" si="18">(B198-D198)*(B198-D198)</f>
        <v>336.1111111111112</v>
      </c>
      <c r="L198">
        <f t="shared" si="14"/>
        <v>220.73469387755094</v>
      </c>
      <c r="M198">
        <f t="shared" si="17"/>
        <v>338.55999999999995</v>
      </c>
      <c r="N198">
        <f>(B198-G198)*(B198-G198)</f>
        <v>251.01783471622312</v>
      </c>
      <c r="O198">
        <f>(B198-H198)*(B198-H198)</f>
        <v>252.43631479911676</v>
      </c>
      <c r="P198">
        <f>(B198-I198)*(B198-I198)</f>
        <v>279.27489231520264</v>
      </c>
    </row>
    <row r="199" spans="1:16">
      <c r="A199" s="1">
        <v>43048</v>
      </c>
      <c r="B199">
        <v>34</v>
      </c>
      <c r="D199" s="2">
        <f t="shared" si="13"/>
        <v>49.666666666666664</v>
      </c>
      <c r="E199" s="2">
        <f t="shared" si="15"/>
        <v>50</v>
      </c>
      <c r="F199">
        <f t="shared" si="16"/>
        <v>45.6</v>
      </c>
      <c r="G199" s="2">
        <f>0.3*B198 + 0.7*G198</f>
        <v>50.909520343513122</v>
      </c>
      <c r="H199" s="2">
        <f>0.5*B198 + 0.5*G198</f>
        <v>54.07822881679509</v>
      </c>
      <c r="I199" s="2">
        <f>0.7*B198 + 0.3*I198</f>
        <v>56.986544075353983</v>
      </c>
      <c r="K199">
        <f t="shared" si="18"/>
        <v>245.44444444444437</v>
      </c>
      <c r="L199">
        <f t="shared" si="14"/>
        <v>256</v>
      </c>
      <c r="M199">
        <f t="shared" si="17"/>
        <v>134.56000000000003</v>
      </c>
      <c r="N199">
        <f>(B199-G199)*(B199-G199)</f>
        <v>285.93187824768415</v>
      </c>
      <c r="O199">
        <f>(B199-H199)*(B199-H199)</f>
        <v>403.13527241958076</v>
      </c>
      <c r="P199">
        <f>(B199-I199)*(B199-I199)</f>
        <v>528.38120852819134</v>
      </c>
    </row>
    <row r="200" spans="1:16">
      <c r="A200" s="1">
        <v>43049</v>
      </c>
      <c r="B200">
        <v>51</v>
      </c>
      <c r="D200" s="2">
        <f t="shared" ref="D200:D252" si="19">AVERAGE(B197:B199)</f>
        <v>47.333333333333336</v>
      </c>
      <c r="E200" s="2">
        <f t="shared" si="15"/>
        <v>48.428571428571431</v>
      </c>
      <c r="F200">
        <f t="shared" si="16"/>
        <v>46.2</v>
      </c>
      <c r="G200" s="2">
        <f>0.3*B199 + 0.7*G199</f>
        <v>45.836664240459186</v>
      </c>
      <c r="H200" s="2">
        <f>0.5*B199 + 0.5*G199</f>
        <v>42.454760171756561</v>
      </c>
      <c r="I200" s="2">
        <f>0.7*B199 + 0.3*I199</f>
        <v>40.895963222606191</v>
      </c>
      <c r="K200">
        <f t="shared" si="18"/>
        <v>13.444444444444427</v>
      </c>
      <c r="L200">
        <f t="shared" si="14"/>
        <v>6.6122448979591733</v>
      </c>
      <c r="M200">
        <f t="shared" si="17"/>
        <v>23.039999999999974</v>
      </c>
      <c r="N200">
        <f>(B200-G200)*(B200-G200)</f>
        <v>26.660036165752917</v>
      </c>
      <c r="O200">
        <f>(B200-H200)*(B200-H200)</f>
        <v>73.021123722197956</v>
      </c>
      <c r="P200">
        <f>(B200-I200)*(B200-I200)</f>
        <v>102.09155919892666</v>
      </c>
    </row>
    <row r="201" spans="1:16">
      <c r="A201" s="1">
        <v>43050</v>
      </c>
      <c r="B201">
        <v>59</v>
      </c>
      <c r="D201" s="2">
        <f t="shared" si="19"/>
        <v>49</v>
      </c>
      <c r="E201" s="2">
        <f t="shared" si="15"/>
        <v>50.142857142857146</v>
      </c>
      <c r="F201">
        <f t="shared" si="16"/>
        <v>47.7</v>
      </c>
      <c r="G201" s="2">
        <f>0.3*B200 + 0.7*G200</f>
        <v>47.385664968321429</v>
      </c>
      <c r="H201" s="2">
        <f>0.5*B200 + 0.5*G200</f>
        <v>48.418332120229593</v>
      </c>
      <c r="I201" s="2">
        <f>0.7*B200 + 0.3*I200</f>
        <v>47.968788966781851</v>
      </c>
      <c r="K201">
        <f t="shared" si="18"/>
        <v>100</v>
      </c>
      <c r="L201">
        <f t="shared" si="14"/>
        <v>78.448979591836675</v>
      </c>
      <c r="M201">
        <f t="shared" si="17"/>
        <v>127.68999999999994</v>
      </c>
      <c r="N201">
        <f>(B201-G201)*(B201-G201)</f>
        <v>134.89277822807608</v>
      </c>
      <c r="O201">
        <f>(B201-H201)*(B201-H201)</f>
        <v>111.97169511776474</v>
      </c>
      <c r="P201">
        <f>(B201-I201)*(B201-I201)</f>
        <v>121.68761685939383</v>
      </c>
    </row>
    <row r="202" spans="1:16">
      <c r="A202" s="1">
        <v>43051</v>
      </c>
      <c r="B202">
        <v>40</v>
      </c>
      <c r="D202" s="2">
        <f t="shared" si="19"/>
        <v>48</v>
      </c>
      <c r="E202" s="2">
        <f t="shared" si="15"/>
        <v>48.142857142857146</v>
      </c>
      <c r="F202">
        <f t="shared" si="16"/>
        <v>49.4</v>
      </c>
      <c r="G202" s="2">
        <f>0.3*B201 + 0.7*G201</f>
        <v>50.869965477824991</v>
      </c>
      <c r="H202" s="2">
        <f>0.5*B201 + 0.5*G201</f>
        <v>53.192832484160718</v>
      </c>
      <c r="I202" s="2">
        <f>0.7*B201 + 0.3*I201</f>
        <v>55.690636690034552</v>
      </c>
      <c r="K202">
        <f t="shared" si="18"/>
        <v>64</v>
      </c>
      <c r="L202">
        <f t="shared" ref="L202:L251" si="20">(B202-E202)*(B202-E202)</f>
        <v>66.306122448979636</v>
      </c>
      <c r="M202">
        <f t="shared" si="17"/>
        <v>88.359999999999971</v>
      </c>
      <c r="N202">
        <f>(B202-G202)*(B202-G202)</f>
        <v>118.15614948910708</v>
      </c>
      <c r="O202">
        <f>(B202-H202)*(B202-H202)</f>
        <v>174.05082895512626</v>
      </c>
      <c r="P202">
        <f>(B202-I202)*(B202-I202)</f>
        <v>246.19607973865843</v>
      </c>
    </row>
    <row r="203" spans="1:16">
      <c r="A203" s="1">
        <v>43052</v>
      </c>
      <c r="B203">
        <v>39</v>
      </c>
      <c r="D203" s="2">
        <f t="shared" si="19"/>
        <v>50</v>
      </c>
      <c r="E203" s="2">
        <f t="shared" ref="E203:E252" si="21">AVERAGE(B196:B202)</f>
        <v>47.571428571428569</v>
      </c>
      <c r="F203">
        <f t="shared" si="16"/>
        <v>48.9</v>
      </c>
      <c r="G203" s="2">
        <f>0.3*B202 + 0.7*G202</f>
        <v>47.608975834477491</v>
      </c>
      <c r="H203" s="2">
        <f>0.5*B202 + 0.5*G202</f>
        <v>45.434982738912495</v>
      </c>
      <c r="I203" s="2">
        <f>0.7*B202 + 0.3*I202</f>
        <v>44.707191007010366</v>
      </c>
      <c r="K203">
        <f t="shared" si="18"/>
        <v>121</v>
      </c>
      <c r="L203">
        <f t="shared" si="20"/>
        <v>73.469387755102005</v>
      </c>
      <c r="M203">
        <f t="shared" si="17"/>
        <v>98.009999999999977</v>
      </c>
      <c r="N203">
        <f>(B203-G203)*(B203-G203)</f>
        <v>74.114464918617401</v>
      </c>
      <c r="O203">
        <f>(B203-H203)*(B203-H203)</f>
        <v>41.409002850101764</v>
      </c>
      <c r="P203">
        <f>(B203-I203)*(B203-I203)</f>
        <v>32.57202919049999</v>
      </c>
    </row>
    <row r="204" spans="1:16">
      <c r="A204" s="1">
        <v>43053</v>
      </c>
      <c r="B204">
        <v>47</v>
      </c>
      <c r="D204" s="2">
        <f t="shared" si="19"/>
        <v>46</v>
      </c>
      <c r="E204" s="2">
        <f t="shared" si="21"/>
        <v>47.285714285714285</v>
      </c>
      <c r="F204">
        <f t="shared" si="16"/>
        <v>48.9</v>
      </c>
      <c r="G204" s="2">
        <f>0.3*B203 + 0.7*G203</f>
        <v>45.026283084134235</v>
      </c>
      <c r="H204" s="2">
        <f>0.5*B203 + 0.5*G203</f>
        <v>43.304487917238745</v>
      </c>
      <c r="I204" s="2">
        <f>0.7*B203 + 0.3*I203</f>
        <v>40.712157302103108</v>
      </c>
      <c r="K204">
        <f t="shared" si="18"/>
        <v>1</v>
      </c>
      <c r="L204">
        <f t="shared" si="20"/>
        <v>8.1632653061223914E-2</v>
      </c>
      <c r="M204">
        <f t="shared" si="17"/>
        <v>3.6099999999999945</v>
      </c>
      <c r="N204">
        <f>(B204-G204)*(B204-G204)</f>
        <v>3.8955584639746674</v>
      </c>
      <c r="O204">
        <f>(B204-H204)*(B204-H204)</f>
        <v>13.656809553834426</v>
      </c>
      <c r="P204">
        <f>(B204-I204)*(B204-I204)</f>
        <v>39.536965793495263</v>
      </c>
    </row>
    <row r="205" spans="1:16">
      <c r="A205" s="1">
        <v>43054</v>
      </c>
      <c r="B205">
        <v>34</v>
      </c>
      <c r="D205" s="2">
        <f t="shared" si="19"/>
        <v>42</v>
      </c>
      <c r="E205" s="2">
        <f t="shared" si="21"/>
        <v>47.428571428571431</v>
      </c>
      <c r="F205">
        <f t="shared" ref="F205:F252" si="22">AVERAGE(B195:B204)</f>
        <v>46.3</v>
      </c>
      <c r="G205" s="2">
        <f>0.3*B204 + 0.7*G204</f>
        <v>45.61839815889396</v>
      </c>
      <c r="H205" s="2">
        <f>0.5*B204 + 0.5*G204</f>
        <v>46.013141542067117</v>
      </c>
      <c r="I205" s="2">
        <f>0.7*B204 + 0.3*I204</f>
        <v>45.113647190630928</v>
      </c>
      <c r="K205">
        <f t="shared" si="18"/>
        <v>64</v>
      </c>
      <c r="L205">
        <f t="shared" si="20"/>
        <v>180.32653061224497</v>
      </c>
      <c r="M205">
        <f t="shared" ref="M205:M251" si="23">(B205-F205)*(B205-F205)</f>
        <v>151.28999999999994</v>
      </c>
      <c r="N205">
        <f>(B205-G205)*(B205-G205)</f>
        <v>134.98717577859057</v>
      </c>
      <c r="O205">
        <f>(B205-H205)*(B205-H205)</f>
        <v>144.31556970973872</v>
      </c>
      <c r="P205">
        <f>(B205-I205)*(B205-I205)</f>
        <v>123.51315387781872</v>
      </c>
    </row>
    <row r="206" spans="1:16">
      <c r="A206" s="1">
        <v>43055</v>
      </c>
      <c r="B206">
        <v>29</v>
      </c>
      <c r="D206" s="2">
        <f t="shared" si="19"/>
        <v>40</v>
      </c>
      <c r="E206" s="2">
        <f t="shared" si="21"/>
        <v>43.428571428571431</v>
      </c>
      <c r="F206">
        <f t="shared" si="22"/>
        <v>45.3</v>
      </c>
      <c r="G206" s="2">
        <f>0.3*B205 + 0.7*G205</f>
        <v>42.132878711225771</v>
      </c>
      <c r="H206" s="2">
        <f>0.5*B205 + 0.5*G205</f>
        <v>39.809199079446984</v>
      </c>
      <c r="I206" s="2">
        <f>0.7*B205 + 0.3*I205</f>
        <v>37.334094157189277</v>
      </c>
      <c r="K206">
        <f t="shared" si="18"/>
        <v>121</v>
      </c>
      <c r="L206">
        <f t="shared" si="20"/>
        <v>208.18367346938783</v>
      </c>
      <c r="M206">
        <f t="shared" si="23"/>
        <v>265.68999999999988</v>
      </c>
      <c r="N206">
        <f>(B206-G206)*(B206-G206)</f>
        <v>172.47250324376708</v>
      </c>
      <c r="O206">
        <f>(B206-H206)*(B206-H206)</f>
        <v>116.83878473911751</v>
      </c>
      <c r="P206">
        <f>(B206-I206)*(B206-I206)</f>
        <v>69.457125420896446</v>
      </c>
    </row>
    <row r="207" spans="1:16">
      <c r="A207" s="1">
        <v>43056</v>
      </c>
      <c r="B207">
        <v>37</v>
      </c>
      <c r="D207" s="2">
        <f t="shared" si="19"/>
        <v>36.666666666666664</v>
      </c>
      <c r="E207" s="2">
        <f t="shared" si="21"/>
        <v>42.714285714285715</v>
      </c>
      <c r="F207">
        <f t="shared" si="22"/>
        <v>44.1</v>
      </c>
      <c r="G207" s="2">
        <f>0.3*B206 + 0.7*G206</f>
        <v>38.193015097858037</v>
      </c>
      <c r="H207" s="2">
        <f>0.5*B206 + 0.5*G206</f>
        <v>35.566439355612886</v>
      </c>
      <c r="I207" s="2">
        <f>0.7*B206 + 0.3*I206</f>
        <v>31.50022824715678</v>
      </c>
      <c r="K207">
        <f t="shared" si="18"/>
        <v>0.11111111111111269</v>
      </c>
      <c r="L207">
        <f t="shared" si="20"/>
        <v>32.653061224489811</v>
      </c>
      <c r="M207">
        <f t="shared" si="23"/>
        <v>50.410000000000018</v>
      </c>
      <c r="N207">
        <f>(B207-G207)*(B207-G207)</f>
        <v>1.4232850237172221</v>
      </c>
      <c r="O207">
        <f>(B207-H207)*(B207-H207)</f>
        <v>2.0550961211355983</v>
      </c>
      <c r="P207">
        <f>(B207-I207)*(B207-I207)</f>
        <v>30.247489333372183</v>
      </c>
    </row>
    <row r="208" spans="1:16">
      <c r="A208" s="1">
        <v>43057</v>
      </c>
      <c r="B208">
        <v>33</v>
      </c>
      <c r="D208" s="2">
        <f t="shared" si="19"/>
        <v>33.333333333333336</v>
      </c>
      <c r="E208" s="2">
        <f t="shared" si="21"/>
        <v>40.714285714285715</v>
      </c>
      <c r="F208">
        <f t="shared" si="22"/>
        <v>43.2</v>
      </c>
      <c r="G208" s="2">
        <f>0.3*B207 + 0.7*G207</f>
        <v>37.835110568500625</v>
      </c>
      <c r="H208" s="2">
        <f>0.5*B207 + 0.5*G207</f>
        <v>37.596507548929019</v>
      </c>
      <c r="I208" s="2">
        <f>0.7*B207 + 0.3*I207</f>
        <v>35.350068474147037</v>
      </c>
      <c r="K208">
        <f t="shared" si="18"/>
        <v>0.11111111111111269</v>
      </c>
      <c r="L208">
        <f t="shared" si="20"/>
        <v>59.510204081632672</v>
      </c>
      <c r="M208">
        <f t="shared" si="23"/>
        <v>104.04000000000006</v>
      </c>
      <c r="N208">
        <f>(B208-G208)*(B208-G208)</f>
        <v>23.378294209626432</v>
      </c>
      <c r="O208">
        <f>(B208-H208)*(B208-H208)</f>
        <v>21.127881647361455</v>
      </c>
      <c r="P208">
        <f>(B208-I208)*(B208-I208)</f>
        <v>5.5228218331797807</v>
      </c>
    </row>
    <row r="209" spans="1:16">
      <c r="A209" s="1">
        <v>43058</v>
      </c>
      <c r="B209">
        <v>19</v>
      </c>
      <c r="D209" s="2">
        <f t="shared" si="19"/>
        <v>33</v>
      </c>
      <c r="E209" s="2">
        <f t="shared" si="21"/>
        <v>37</v>
      </c>
      <c r="F209">
        <f t="shared" si="22"/>
        <v>40.299999999999997</v>
      </c>
      <c r="G209" s="2">
        <f>0.3*B208 + 0.7*G208</f>
        <v>36.384577397950437</v>
      </c>
      <c r="H209" s="2">
        <f>0.5*B208 + 0.5*G208</f>
        <v>35.417555284250312</v>
      </c>
      <c r="I209" s="2">
        <f>0.7*B208 + 0.3*I208</f>
        <v>33.705020542244107</v>
      </c>
      <c r="K209">
        <f t="shared" si="18"/>
        <v>196</v>
      </c>
      <c r="L209">
        <f t="shared" si="20"/>
        <v>324</v>
      </c>
      <c r="M209">
        <f t="shared" si="23"/>
        <v>453.68999999999988</v>
      </c>
      <c r="N209">
        <f>(B209-G209)*(B209-G209)</f>
        <v>302.22353130532917</v>
      </c>
      <c r="O209">
        <f>(B209-H209)*(B209-H209)</f>
        <v>269.53612151141533</v>
      </c>
      <c r="P209">
        <f>(B209-I209)*(B209-I209)</f>
        <v>216.23762914782117</v>
      </c>
    </row>
    <row r="210" spans="1:16">
      <c r="A210" s="1">
        <v>43059</v>
      </c>
      <c r="B210">
        <v>35</v>
      </c>
      <c r="D210" s="2">
        <f t="shared" si="19"/>
        <v>29.666666666666668</v>
      </c>
      <c r="E210" s="2">
        <f t="shared" si="21"/>
        <v>34</v>
      </c>
      <c r="F210">
        <f t="shared" si="22"/>
        <v>38.799999999999997</v>
      </c>
      <c r="G210" s="2">
        <f>0.3*B209 + 0.7*G209</f>
        <v>31.169204178565305</v>
      </c>
      <c r="H210" s="2">
        <f>0.5*B209 + 0.5*G209</f>
        <v>27.692288698975219</v>
      </c>
      <c r="I210" s="2">
        <f>0.7*B209 + 0.3*I209</f>
        <v>23.411506162673231</v>
      </c>
      <c r="K210">
        <f t="shared" si="18"/>
        <v>28.444444444444432</v>
      </c>
      <c r="L210">
        <f t="shared" si="20"/>
        <v>1</v>
      </c>
      <c r="M210">
        <f t="shared" si="23"/>
        <v>14.439999999999978</v>
      </c>
      <c r="N210">
        <f>(B210-G210)*(B210-G210)</f>
        <v>14.674996625521517</v>
      </c>
      <c r="O210">
        <f>(B210-H210)*(B210-H210)</f>
        <v>53.402644459125305</v>
      </c>
      <c r="P210">
        <f>(B210-I210)*(B210-I210)</f>
        <v>134.29318941776052</v>
      </c>
    </row>
    <row r="211" spans="1:16">
      <c r="A211" s="1">
        <v>43060</v>
      </c>
      <c r="B211">
        <v>40</v>
      </c>
      <c r="D211" s="2">
        <f t="shared" si="19"/>
        <v>29</v>
      </c>
      <c r="E211" s="2">
        <f t="shared" si="21"/>
        <v>33.428571428571431</v>
      </c>
      <c r="F211">
        <f t="shared" si="22"/>
        <v>37.200000000000003</v>
      </c>
      <c r="G211" s="2">
        <f>0.3*B210 + 0.7*G210</f>
        <v>32.318442924995708</v>
      </c>
      <c r="H211" s="2">
        <f>0.5*B210 + 0.5*G210</f>
        <v>33.084602089282654</v>
      </c>
      <c r="I211" s="2">
        <f>0.7*B210 + 0.3*I210</f>
        <v>31.523451848801969</v>
      </c>
      <c r="K211">
        <f t="shared" si="18"/>
        <v>121</v>
      </c>
      <c r="L211">
        <f t="shared" si="20"/>
        <v>43.183673469387728</v>
      </c>
      <c r="M211">
        <f t="shared" si="23"/>
        <v>7.8399999999999839</v>
      </c>
      <c r="N211">
        <f>(B211-G211)*(B211-G211)</f>
        <v>59.006319096548502</v>
      </c>
      <c r="O211">
        <f>(B211-H211)*(B211-H211)</f>
        <v>47.822728263553827</v>
      </c>
      <c r="P211">
        <f>(B211-I211)*(B211-I211)</f>
        <v>71.851868559578762</v>
      </c>
    </row>
    <row r="212" spans="1:16">
      <c r="A212" s="1">
        <v>43061</v>
      </c>
      <c r="B212">
        <v>60</v>
      </c>
      <c r="D212" s="2">
        <f t="shared" si="19"/>
        <v>31.333333333333332</v>
      </c>
      <c r="E212" s="2">
        <f t="shared" si="21"/>
        <v>32.428571428571431</v>
      </c>
      <c r="F212">
        <f t="shared" si="22"/>
        <v>35.299999999999997</v>
      </c>
      <c r="G212" s="2">
        <f>0.3*B211 + 0.7*G211</f>
        <v>34.622910047496994</v>
      </c>
      <c r="H212" s="2">
        <f>0.5*B211 + 0.5*G211</f>
        <v>36.159221462497854</v>
      </c>
      <c r="I212" s="2">
        <f>0.7*B211 + 0.3*I211</f>
        <v>37.457035554640591</v>
      </c>
      <c r="K212">
        <f t="shared" si="18"/>
        <v>821.77777777777783</v>
      </c>
      <c r="L212">
        <f t="shared" si="20"/>
        <v>760.1836734693876</v>
      </c>
      <c r="M212">
        <f t="shared" si="23"/>
        <v>610.09000000000015</v>
      </c>
      <c r="N212">
        <f>(B212-G212)*(B212-G212)</f>
        <v>643.99669445742904</v>
      </c>
      <c r="O212">
        <f>(B212-H212)*(B212-H212)</f>
        <v>568.38272127422294</v>
      </c>
      <c r="P212">
        <f>(B212-I212)*(B212-I212)</f>
        <v>508.18524598473846</v>
      </c>
    </row>
    <row r="213" spans="1:16">
      <c r="A213" s="1">
        <v>43062</v>
      </c>
      <c r="B213">
        <v>19</v>
      </c>
      <c r="D213" s="2">
        <f t="shared" si="19"/>
        <v>45</v>
      </c>
      <c r="E213" s="2">
        <f t="shared" si="21"/>
        <v>36.142857142857146</v>
      </c>
      <c r="F213">
        <f t="shared" si="22"/>
        <v>37.299999999999997</v>
      </c>
      <c r="G213" s="2">
        <f>0.3*B212 + 0.7*G212</f>
        <v>42.236037033247896</v>
      </c>
      <c r="H213" s="2">
        <f>0.5*B212 + 0.5*G212</f>
        <v>47.311455023748493</v>
      </c>
      <c r="I213" s="2">
        <f>0.7*B212 + 0.3*I212</f>
        <v>53.237110666392176</v>
      </c>
      <c r="K213">
        <f t="shared" si="18"/>
        <v>676</v>
      </c>
      <c r="L213">
        <f t="shared" si="20"/>
        <v>293.87755102040825</v>
      </c>
      <c r="M213">
        <f t="shared" si="23"/>
        <v>334.88999999999987</v>
      </c>
      <c r="N213">
        <f>(B213-G213)*(B213-G213)</f>
        <v>539.9134170104677</v>
      </c>
      <c r="O213">
        <f>(B213-H213)*(B213-H213)</f>
        <v>801.53848556173375</v>
      </c>
      <c r="P213">
        <f>(B213-I213)*(B213-I213)</f>
        <v>1172.1797467827848</v>
      </c>
    </row>
    <row r="214" spans="1:16">
      <c r="A214" s="1">
        <v>43063</v>
      </c>
      <c r="B214">
        <v>34</v>
      </c>
      <c r="D214" s="2">
        <f t="shared" si="19"/>
        <v>39.666666666666664</v>
      </c>
      <c r="E214" s="2">
        <f t="shared" si="21"/>
        <v>34.714285714285715</v>
      </c>
      <c r="F214">
        <f t="shared" si="22"/>
        <v>35.299999999999997</v>
      </c>
      <c r="G214" s="2">
        <f>0.3*B213 + 0.7*G213</f>
        <v>35.265225923273526</v>
      </c>
      <c r="H214" s="2">
        <f>0.5*B213 + 0.5*G213</f>
        <v>30.618018516623948</v>
      </c>
      <c r="I214" s="2">
        <f>0.7*B213 + 0.3*I213</f>
        <v>29.271133199917649</v>
      </c>
      <c r="K214">
        <f t="shared" si="18"/>
        <v>32.111111111111086</v>
      </c>
      <c r="L214">
        <f t="shared" si="20"/>
        <v>0.51020408163265452</v>
      </c>
      <c r="M214">
        <f t="shared" si="23"/>
        <v>1.6899999999999926</v>
      </c>
      <c r="N214">
        <f>(B214-G214)*(B214-G214)</f>
        <v>1.6007966369233466</v>
      </c>
      <c r="O214">
        <f>(B214-H214)*(B214-H214)</f>
        <v>11.437798753898479</v>
      </c>
      <c r="P214">
        <f>(B214-I214)*(B214-I214)</f>
        <v>22.36218121292109</v>
      </c>
    </row>
    <row r="215" spans="1:16">
      <c r="A215" s="1">
        <v>43064</v>
      </c>
      <c r="B215">
        <v>39</v>
      </c>
      <c r="D215" s="2">
        <f t="shared" si="19"/>
        <v>37.666666666666664</v>
      </c>
      <c r="E215" s="2">
        <f t="shared" si="21"/>
        <v>34.285714285714285</v>
      </c>
      <c r="F215">
        <f t="shared" si="22"/>
        <v>34</v>
      </c>
      <c r="G215" s="2">
        <f>0.3*B214 + 0.7*G214</f>
        <v>34.885658146291462</v>
      </c>
      <c r="H215" s="2">
        <f>0.5*B214 + 0.5*G214</f>
        <v>34.632612961636767</v>
      </c>
      <c r="I215" s="2">
        <f>0.7*B214 + 0.3*I214</f>
        <v>32.581339959975296</v>
      </c>
      <c r="K215">
        <f t="shared" si="18"/>
        <v>1.7777777777777841</v>
      </c>
      <c r="L215">
        <f t="shared" si="20"/>
        <v>22.224489795918377</v>
      </c>
      <c r="M215">
        <f t="shared" si="23"/>
        <v>25</v>
      </c>
      <c r="N215">
        <f>(B215-G215)*(B215-G215)</f>
        <v>16.927808889177811</v>
      </c>
      <c r="O215">
        <f>(B215-H215)*(B215-H215)</f>
        <v>19.074069542863175</v>
      </c>
      <c r="P215">
        <f>(B215-I215)*(B215-I215)</f>
        <v>41.199196709409939</v>
      </c>
    </row>
    <row r="216" spans="1:16">
      <c r="A216" s="1">
        <v>43065</v>
      </c>
      <c r="B216">
        <v>54</v>
      </c>
      <c r="D216" s="2">
        <f t="shared" si="19"/>
        <v>30.666666666666668</v>
      </c>
      <c r="E216" s="2">
        <f t="shared" si="21"/>
        <v>35.142857142857146</v>
      </c>
      <c r="F216">
        <f t="shared" si="22"/>
        <v>34.5</v>
      </c>
      <c r="G216" s="2">
        <f>0.3*B215 + 0.7*G215</f>
        <v>36.119960702404022</v>
      </c>
      <c r="H216" s="2">
        <f>0.5*B215 + 0.5*G215</f>
        <v>36.942829073145731</v>
      </c>
      <c r="I216" s="2">
        <f>0.7*B215 + 0.3*I215</f>
        <v>37.074401987992587</v>
      </c>
      <c r="K216">
        <f t="shared" si="18"/>
        <v>544.44444444444434</v>
      </c>
      <c r="L216">
        <f t="shared" si="20"/>
        <v>355.59183673469374</v>
      </c>
      <c r="M216">
        <f t="shared" si="23"/>
        <v>380.25</v>
      </c>
      <c r="N216">
        <f>(B216-G216)*(B216-G216)</f>
        <v>319.69580528357648</v>
      </c>
      <c r="O216">
        <f>(B216-H216)*(B216-H216)</f>
        <v>290.94708002792254</v>
      </c>
      <c r="P216">
        <f>(B216-I216)*(B216-I216)</f>
        <v>286.47586806406929</v>
      </c>
    </row>
    <row r="217" spans="1:16">
      <c r="A217" s="1">
        <v>43066</v>
      </c>
      <c r="B217">
        <v>49</v>
      </c>
      <c r="D217" s="2">
        <f t="shared" si="19"/>
        <v>42.333333333333336</v>
      </c>
      <c r="E217" s="2">
        <f t="shared" si="21"/>
        <v>40.142857142857146</v>
      </c>
      <c r="F217">
        <f t="shared" si="22"/>
        <v>37</v>
      </c>
      <c r="G217" s="2">
        <f>0.3*B216 + 0.7*G216</f>
        <v>41.483972491682813</v>
      </c>
      <c r="H217" s="2">
        <f>0.5*B216 + 0.5*G216</f>
        <v>45.059980351202015</v>
      </c>
      <c r="I217" s="2">
        <f>0.7*B216 + 0.3*I216</f>
        <v>48.922320596397775</v>
      </c>
      <c r="K217">
        <f t="shared" si="18"/>
        <v>44.444444444444414</v>
      </c>
      <c r="L217">
        <f t="shared" si="20"/>
        <v>78.448979591836675</v>
      </c>
      <c r="M217">
        <f t="shared" si="23"/>
        <v>144</v>
      </c>
      <c r="N217">
        <f>(B217-G217)*(B217-G217)</f>
        <v>56.490669505780659</v>
      </c>
      <c r="O217">
        <f>(B217-H217)*(B217-H217)</f>
        <v>15.5237548329142</v>
      </c>
      <c r="P217">
        <f>(B217-I217)*(B217-I217)</f>
        <v>6.0340897439974048E-3</v>
      </c>
    </row>
    <row r="218" spans="1:16">
      <c r="A218" s="1">
        <v>43067</v>
      </c>
      <c r="B218">
        <v>57</v>
      </c>
      <c r="D218" s="2">
        <f t="shared" si="19"/>
        <v>47.333333333333336</v>
      </c>
      <c r="E218" s="2">
        <f t="shared" si="21"/>
        <v>42.142857142857146</v>
      </c>
      <c r="F218">
        <f t="shared" si="22"/>
        <v>38.200000000000003</v>
      </c>
      <c r="G218" s="2">
        <f>0.3*B217 + 0.7*G217</f>
        <v>43.738780744177966</v>
      </c>
      <c r="H218" s="2">
        <f>0.5*B217 + 0.5*G217</f>
        <v>45.241986245841403</v>
      </c>
      <c r="I218" s="2">
        <f>0.7*B217 + 0.3*I217</f>
        <v>48.976696178919326</v>
      </c>
      <c r="K218">
        <f t="shared" si="18"/>
        <v>93.4444444444444</v>
      </c>
      <c r="L218">
        <f t="shared" si="20"/>
        <v>220.73469387755094</v>
      </c>
      <c r="M218">
        <f t="shared" si="23"/>
        <v>353.43999999999988</v>
      </c>
      <c r="N218">
        <f>(B218-G218)*(B218-G218)</f>
        <v>175.85993615098511</v>
      </c>
      <c r="O218">
        <f>(B218-H218)*(B218-H218)</f>
        <v>138.25088744298273</v>
      </c>
      <c r="P218">
        <f>(B218-I218)*(B218-I218)</f>
        <v>64.373404205367748</v>
      </c>
    </row>
    <row r="219" spans="1:16">
      <c r="A219" s="1">
        <v>43068</v>
      </c>
      <c r="B219">
        <v>55</v>
      </c>
      <c r="D219" s="2">
        <f t="shared" si="19"/>
        <v>53.333333333333336</v>
      </c>
      <c r="E219" s="2">
        <f t="shared" si="21"/>
        <v>44.571428571428569</v>
      </c>
      <c r="F219">
        <f t="shared" si="22"/>
        <v>40.6</v>
      </c>
      <c r="G219" s="2">
        <f>0.3*B218 + 0.7*G218</f>
        <v>47.717146520924572</v>
      </c>
      <c r="H219" s="2">
        <f>0.5*B218 + 0.5*G218</f>
        <v>50.369390372088986</v>
      </c>
      <c r="I219" s="2">
        <f>0.7*B218 + 0.3*I218</f>
        <v>54.593008853675798</v>
      </c>
      <c r="K219">
        <f t="shared" si="18"/>
        <v>2.7777777777777697</v>
      </c>
      <c r="L219">
        <f t="shared" si="20"/>
        <v>108.75510204081637</v>
      </c>
      <c r="M219">
        <f t="shared" si="23"/>
        <v>207.35999999999996</v>
      </c>
      <c r="N219">
        <f>(B219-G219)*(B219-G219)</f>
        <v>53.039954797681062</v>
      </c>
      <c r="O219">
        <f>(B219-H219)*(B219-H219)</f>
        <v>21.442545526102176</v>
      </c>
      <c r="P219">
        <f>(B219-I219)*(B219-I219)</f>
        <v>0.16564179318628816</v>
      </c>
    </row>
    <row r="220" spans="1:16">
      <c r="A220" s="1">
        <v>43069</v>
      </c>
      <c r="B220">
        <v>23</v>
      </c>
      <c r="D220" s="2">
        <f t="shared" si="19"/>
        <v>53.666666666666664</v>
      </c>
      <c r="E220" s="2">
        <f t="shared" si="21"/>
        <v>43.857142857142854</v>
      </c>
      <c r="F220">
        <f t="shared" si="22"/>
        <v>44.2</v>
      </c>
      <c r="G220" s="2">
        <f>0.3*B219 + 0.7*G219</f>
        <v>49.902002564647198</v>
      </c>
      <c r="H220" s="2">
        <f>0.5*B219 + 0.5*G219</f>
        <v>51.358573260462286</v>
      </c>
      <c r="I220" s="2">
        <f>0.7*B219 + 0.3*I219</f>
        <v>54.877902656102734</v>
      </c>
      <c r="K220">
        <f t="shared" si="18"/>
        <v>940.44444444444434</v>
      </c>
      <c r="L220">
        <f t="shared" si="20"/>
        <v>435.02040816326519</v>
      </c>
      <c r="M220">
        <f t="shared" si="23"/>
        <v>449.44000000000011</v>
      </c>
      <c r="N220">
        <f>(B220-G220)*(B220-G220)</f>
        <v>723.71774198828439</v>
      </c>
      <c r="O220">
        <f>(B220-H220)*(B220-H220)</f>
        <v>804.20867736900664</v>
      </c>
      <c r="P220">
        <f>(B220-I220)*(B220-I220)</f>
        <v>1016.2006777519617</v>
      </c>
    </row>
    <row r="221" spans="1:16">
      <c r="A221" s="1">
        <v>43070</v>
      </c>
      <c r="B221">
        <v>25</v>
      </c>
      <c r="D221" s="2">
        <f t="shared" si="19"/>
        <v>45</v>
      </c>
      <c r="E221" s="2">
        <f t="shared" si="21"/>
        <v>44.428571428571431</v>
      </c>
      <c r="F221">
        <f t="shared" si="22"/>
        <v>43</v>
      </c>
      <c r="G221" s="2">
        <f>0.3*B220 + 0.7*G220</f>
        <v>41.831401795253036</v>
      </c>
      <c r="H221" s="2">
        <f>0.5*B220 + 0.5*G220</f>
        <v>36.451001282323602</v>
      </c>
      <c r="I221" s="2">
        <f>0.7*B220 + 0.3*I220</f>
        <v>32.563370796830817</v>
      </c>
      <c r="K221">
        <f t="shared" si="18"/>
        <v>400</v>
      </c>
      <c r="L221">
        <f t="shared" si="20"/>
        <v>377.4693877551021</v>
      </c>
      <c r="M221">
        <f t="shared" si="23"/>
        <v>324</v>
      </c>
      <c r="N221">
        <f>(B221-G221)*(B221-G221)</f>
        <v>283.29608639324715</v>
      </c>
      <c r="O221">
        <f>(B221-H221)*(B221-H221)</f>
        <v>131.1254303677768</v>
      </c>
      <c r="P221">
        <f>(B221-I221)*(B221-I221)</f>
        <v>57.204577810353229</v>
      </c>
    </row>
    <row r="222" spans="1:16">
      <c r="A222" s="1">
        <v>43071</v>
      </c>
      <c r="B222">
        <v>46</v>
      </c>
      <c r="D222" s="2">
        <f t="shared" si="19"/>
        <v>34.333333333333336</v>
      </c>
      <c r="E222" s="2">
        <f t="shared" si="21"/>
        <v>43.142857142857146</v>
      </c>
      <c r="F222">
        <f t="shared" si="22"/>
        <v>41.5</v>
      </c>
      <c r="G222" s="2">
        <f>0.3*B221 + 0.7*G221</f>
        <v>36.781981256677128</v>
      </c>
      <c r="H222" s="2">
        <f>0.5*B221 + 0.5*G221</f>
        <v>33.415700897626522</v>
      </c>
      <c r="I222" s="2">
        <f>0.7*B221 + 0.3*I221</f>
        <v>27.269011239049245</v>
      </c>
      <c r="K222">
        <f t="shared" si="18"/>
        <v>136.11111111111106</v>
      </c>
      <c r="L222">
        <f t="shared" si="20"/>
        <v>8.1632653061224314</v>
      </c>
      <c r="M222">
        <f t="shared" si="23"/>
        <v>20.25</v>
      </c>
      <c r="N222">
        <f>(B222-G222)*(B222-G222)</f>
        <v>84.971869552251789</v>
      </c>
      <c r="O222">
        <f>(B222-H222)*(B222-H222)</f>
        <v>158.36458389799793</v>
      </c>
      <c r="P222">
        <f>(B222-I222)*(B222-I222)</f>
        <v>350.84993996286352</v>
      </c>
    </row>
    <row r="223" spans="1:16">
      <c r="A223" s="1">
        <v>43072</v>
      </c>
      <c r="B223">
        <v>49</v>
      </c>
      <c r="D223" s="2">
        <f t="shared" si="19"/>
        <v>31.333333333333332</v>
      </c>
      <c r="E223" s="2">
        <f t="shared" si="21"/>
        <v>44.142857142857146</v>
      </c>
      <c r="F223">
        <f t="shared" si="22"/>
        <v>40.1</v>
      </c>
      <c r="G223" s="2">
        <f>0.3*B222 + 0.7*G222</f>
        <v>39.547386879673986</v>
      </c>
      <c r="H223" s="2">
        <f>0.5*B222 + 0.5*G222</f>
        <v>41.390990628338564</v>
      </c>
      <c r="I223" s="2">
        <f>0.7*B222 + 0.3*I222</f>
        <v>40.380703371714773</v>
      </c>
      <c r="K223">
        <f t="shared" si="18"/>
        <v>312.11111111111114</v>
      </c>
      <c r="L223">
        <f t="shared" si="20"/>
        <v>23.59183673469385</v>
      </c>
      <c r="M223">
        <f t="shared" si="23"/>
        <v>79.20999999999998</v>
      </c>
      <c r="N223">
        <f>(B223-G223)*(B223-G223)</f>
        <v>89.351894802559499</v>
      </c>
      <c r="O223">
        <f>(B223-H223)*(B223-H223)</f>
        <v>57.897023618031561</v>
      </c>
      <c r="P223">
        <f>(B223-I223)*(B223-I223)</f>
        <v>74.292274366369085</v>
      </c>
    </row>
    <row r="224" spans="1:16">
      <c r="A224" s="1">
        <v>43073</v>
      </c>
      <c r="B224">
        <v>37</v>
      </c>
      <c r="D224" s="2">
        <f t="shared" si="19"/>
        <v>40</v>
      </c>
      <c r="E224" s="2">
        <f t="shared" si="21"/>
        <v>43.428571428571431</v>
      </c>
      <c r="F224">
        <f t="shared" si="22"/>
        <v>43.1</v>
      </c>
      <c r="G224" s="2">
        <f>0.3*B223 + 0.7*G223</f>
        <v>42.383170815771791</v>
      </c>
      <c r="H224" s="2">
        <f>0.5*B223 + 0.5*G223</f>
        <v>44.27369343983699</v>
      </c>
      <c r="I224" s="2">
        <f>0.7*B223 + 0.3*I223</f>
        <v>46.414211011514425</v>
      </c>
      <c r="K224">
        <f t="shared" si="18"/>
        <v>9</v>
      </c>
      <c r="L224">
        <f t="shared" si="20"/>
        <v>41.326530612244923</v>
      </c>
      <c r="M224">
        <f t="shared" si="23"/>
        <v>37.210000000000015</v>
      </c>
      <c r="N224">
        <f>(B224-G224)*(B224-G224)</f>
        <v>28.978528031777131</v>
      </c>
      <c r="O224">
        <f>(B224-H224)*(B224-H224)</f>
        <v>52.906616256727659</v>
      </c>
      <c r="P224">
        <f>(B224-I224)*(B224-I224)</f>
        <v>88.627368969319448</v>
      </c>
    </row>
    <row r="225" spans="1:16">
      <c r="A225" s="1">
        <v>43074</v>
      </c>
      <c r="B225">
        <v>18</v>
      </c>
      <c r="D225" s="2">
        <f t="shared" si="19"/>
        <v>44</v>
      </c>
      <c r="E225" s="2">
        <f t="shared" si="21"/>
        <v>41.714285714285715</v>
      </c>
      <c r="F225">
        <f t="shared" si="22"/>
        <v>43.4</v>
      </c>
      <c r="G225" s="2">
        <f>0.3*B224 + 0.7*G224</f>
        <v>40.768219571040248</v>
      </c>
      <c r="H225" s="2">
        <f>0.5*B224 + 0.5*G224</f>
        <v>39.691585407885896</v>
      </c>
      <c r="I225" s="2">
        <f>0.7*B224 + 0.3*I224</f>
        <v>39.824263303454323</v>
      </c>
      <c r="K225">
        <f t="shared" si="18"/>
        <v>676</v>
      </c>
      <c r="L225">
        <f t="shared" si="20"/>
        <v>562.36734693877554</v>
      </c>
      <c r="M225">
        <f t="shared" si="23"/>
        <v>645.16</v>
      </c>
      <c r="N225">
        <f>(B225-G225)*(B225-G225)</f>
        <v>518.39182243510015</v>
      </c>
      <c r="O225">
        <f>(B225-H225)*(B225-H225)</f>
        <v>470.52487750760832</v>
      </c>
      <c r="P225">
        <f>(B225-I225)*(B225-I225)</f>
        <v>476.298468738503</v>
      </c>
    </row>
    <row r="226" spans="1:16">
      <c r="A226" s="1">
        <v>43075</v>
      </c>
      <c r="B226">
        <v>48</v>
      </c>
      <c r="D226" s="2">
        <f t="shared" si="19"/>
        <v>34.666666666666664</v>
      </c>
      <c r="E226" s="2">
        <f t="shared" si="21"/>
        <v>36.142857142857146</v>
      </c>
      <c r="F226">
        <f t="shared" si="22"/>
        <v>41.3</v>
      </c>
      <c r="G226" s="2">
        <f>0.3*B225 + 0.7*G225</f>
        <v>33.937753699728169</v>
      </c>
      <c r="H226" s="2">
        <f>0.5*B225 + 0.5*G225</f>
        <v>29.384109785520124</v>
      </c>
      <c r="I226" s="2">
        <f>0.7*B225 + 0.3*I225</f>
        <v>24.547278991036297</v>
      </c>
      <c r="K226">
        <f t="shared" si="18"/>
        <v>177.77777777777783</v>
      </c>
      <c r="L226">
        <f t="shared" si="20"/>
        <v>140.5918367346938</v>
      </c>
      <c r="M226">
        <f t="shared" si="23"/>
        <v>44.890000000000036</v>
      </c>
      <c r="N226">
        <f>(B226-G226)*(B226-G226)</f>
        <v>197.74677100950879</v>
      </c>
      <c r="O226">
        <f>(B226-H226)*(B226-H226)</f>
        <v>346.55136847756762</v>
      </c>
      <c r="P226">
        <f>(B226-I226)*(B226-I226)</f>
        <v>550.03012272428748</v>
      </c>
    </row>
    <row r="227" spans="1:16">
      <c r="A227" s="1">
        <v>43076</v>
      </c>
      <c r="B227">
        <v>49</v>
      </c>
      <c r="D227" s="2">
        <f t="shared" si="19"/>
        <v>34.333333333333336</v>
      </c>
      <c r="E227" s="2">
        <f t="shared" si="21"/>
        <v>35.142857142857146</v>
      </c>
      <c r="F227">
        <f t="shared" si="22"/>
        <v>40.700000000000003</v>
      </c>
      <c r="G227" s="2">
        <f>0.3*B226 + 0.7*G226</f>
        <v>38.156427589809716</v>
      </c>
      <c r="H227" s="2">
        <f>0.5*B226 + 0.5*G226</f>
        <v>40.968876849864088</v>
      </c>
      <c r="I227" s="2">
        <f>0.7*B226 + 0.3*I226</f>
        <v>40.964183697310887</v>
      </c>
      <c r="K227">
        <f t="shared" si="18"/>
        <v>215.11111111111103</v>
      </c>
      <c r="L227">
        <f t="shared" si="20"/>
        <v>192.02040816326522</v>
      </c>
      <c r="M227">
        <f t="shared" si="23"/>
        <v>68.889999999999958</v>
      </c>
      <c r="N227">
        <f>(B227-G227)*(B227-G227)</f>
        <v>117.58306261503991</v>
      </c>
      <c r="O227">
        <f>(B227-H227)*(B227-H227)</f>
        <v>64.498939052648964</v>
      </c>
      <c r="P227">
        <f>(B227-I227)*(B227-I227)</f>
        <v>64.574343650564131</v>
      </c>
    </row>
    <row r="228" spans="1:16">
      <c r="A228" s="1">
        <v>43077</v>
      </c>
      <c r="B228">
        <v>18</v>
      </c>
      <c r="D228" s="2">
        <f t="shared" si="19"/>
        <v>38.333333333333336</v>
      </c>
      <c r="E228" s="2">
        <f t="shared" si="21"/>
        <v>38.857142857142854</v>
      </c>
      <c r="F228">
        <f t="shared" si="22"/>
        <v>40.700000000000003</v>
      </c>
      <c r="G228" s="2">
        <f>0.3*B227 + 0.7*G227</f>
        <v>41.409499312866799</v>
      </c>
      <c r="H228" s="2">
        <f>0.5*B227 + 0.5*G227</f>
        <v>43.578213794904855</v>
      </c>
      <c r="I228" s="2">
        <f>0.7*B227 + 0.3*I227</f>
        <v>46.58925510919326</v>
      </c>
      <c r="K228">
        <f t="shared" si="18"/>
        <v>413.44444444444451</v>
      </c>
      <c r="L228">
        <f t="shared" si="20"/>
        <v>435.02040816326519</v>
      </c>
      <c r="M228">
        <f t="shared" si="23"/>
        <v>515.29000000000008</v>
      </c>
      <c r="N228">
        <f>(B228-G228)*(B228-G228)</f>
        <v>548.00465807911121</v>
      </c>
      <c r="O228">
        <f>(B228-H228)*(B228-H228)</f>
        <v>654.245020937861</v>
      </c>
      <c r="P228">
        <f>(B228-I228)*(B228-I228)</f>
        <v>817.34550769853297</v>
      </c>
    </row>
    <row r="229" spans="1:16">
      <c r="A229" s="1">
        <v>43078</v>
      </c>
      <c r="B229">
        <v>41</v>
      </c>
      <c r="D229" s="2">
        <f t="shared" si="19"/>
        <v>38.333333333333336</v>
      </c>
      <c r="E229" s="2">
        <f t="shared" si="21"/>
        <v>37.857142857142854</v>
      </c>
      <c r="F229">
        <f t="shared" si="22"/>
        <v>36.799999999999997</v>
      </c>
      <c r="G229" s="2">
        <f>0.3*B228 + 0.7*G228</f>
        <v>34.38664951900676</v>
      </c>
      <c r="H229" s="2">
        <f>0.5*B228 + 0.5*G228</f>
        <v>29.7047496564334</v>
      </c>
      <c r="I229" s="2">
        <f>0.7*B228 + 0.3*I228</f>
        <v>26.576776532757975</v>
      </c>
      <c r="K229">
        <f t="shared" si="18"/>
        <v>7.1111111111110983</v>
      </c>
      <c r="L229">
        <f t="shared" si="20"/>
        <v>9.8775510204081822</v>
      </c>
      <c r="M229">
        <f t="shared" si="23"/>
        <v>17.640000000000025</v>
      </c>
      <c r="N229">
        <f>(B229-G229)*(B229-G229)</f>
        <v>43.736404584453524</v>
      </c>
      <c r="O229">
        <f>(B229-H229)*(B229-H229)</f>
        <v>127.5826803238414</v>
      </c>
      <c r="P229">
        <f>(B229-I229)*(B229-I229)</f>
        <v>208.02937518600106</v>
      </c>
    </row>
    <row r="230" spans="1:16">
      <c r="A230" s="1">
        <v>43079</v>
      </c>
      <c r="B230">
        <v>41</v>
      </c>
      <c r="D230" s="2">
        <f t="shared" si="19"/>
        <v>36</v>
      </c>
      <c r="E230" s="2">
        <f t="shared" si="21"/>
        <v>37.142857142857146</v>
      </c>
      <c r="F230">
        <f t="shared" si="22"/>
        <v>35.4</v>
      </c>
      <c r="G230" s="2">
        <f>0.3*B229 + 0.7*G229</f>
        <v>36.370654663304727</v>
      </c>
      <c r="H230" s="2">
        <f>0.5*B229 + 0.5*G229</f>
        <v>37.693324759503383</v>
      </c>
      <c r="I230" s="2">
        <f>0.7*B229 + 0.3*I229</f>
        <v>36.673032959827395</v>
      </c>
      <c r="K230">
        <f t="shared" si="18"/>
        <v>25</v>
      </c>
      <c r="L230">
        <f t="shared" si="20"/>
        <v>14.87755102040814</v>
      </c>
      <c r="M230">
        <f t="shared" si="23"/>
        <v>31.360000000000017</v>
      </c>
      <c r="N230">
        <f>(B230-G230)*(B230-G230)</f>
        <v>21.430838246382272</v>
      </c>
      <c r="O230">
        <f>(B230-H230)*(B230-H230)</f>
        <v>10.934101146113358</v>
      </c>
      <c r="P230">
        <f>(B230-I230)*(B230-I230)</f>
        <v>18.72264376674007</v>
      </c>
    </row>
    <row r="231" spans="1:16">
      <c r="A231" s="1">
        <v>43080</v>
      </c>
      <c r="B231">
        <v>18</v>
      </c>
      <c r="D231" s="2">
        <f t="shared" si="19"/>
        <v>33.333333333333336</v>
      </c>
      <c r="E231" s="2">
        <f t="shared" si="21"/>
        <v>36</v>
      </c>
      <c r="F231">
        <f t="shared" si="22"/>
        <v>37.200000000000003</v>
      </c>
      <c r="G231" s="2">
        <f>0.3*B230 + 0.7*G230</f>
        <v>37.759458264313309</v>
      </c>
      <c r="H231" s="2">
        <f>0.5*B230 + 0.5*G230</f>
        <v>38.68532733165236</v>
      </c>
      <c r="I231" s="2">
        <f>0.7*B230 + 0.3*I230</f>
        <v>39.701909887948219</v>
      </c>
      <c r="K231">
        <f t="shared" si="18"/>
        <v>235.11111111111117</v>
      </c>
      <c r="L231">
        <f t="shared" si="20"/>
        <v>324</v>
      </c>
      <c r="M231">
        <f t="shared" si="23"/>
        <v>368.6400000000001</v>
      </c>
      <c r="N231">
        <f>(B231-G231)*(B231-G231)</f>
        <v>390.43619089913955</v>
      </c>
      <c r="O231">
        <f>(B231-H231)*(B231-H231)</f>
        <v>427.88276681760414</v>
      </c>
      <c r="P231">
        <f>(B231-I231)*(B231-I231)</f>
        <v>470.97289278462466</v>
      </c>
    </row>
    <row r="232" spans="1:16">
      <c r="A232" s="1">
        <v>43081</v>
      </c>
      <c r="B232">
        <v>19</v>
      </c>
      <c r="D232" s="2">
        <f t="shared" si="19"/>
        <v>33.333333333333336</v>
      </c>
      <c r="E232" s="2">
        <f t="shared" si="21"/>
        <v>33.285714285714285</v>
      </c>
      <c r="F232">
        <f t="shared" si="22"/>
        <v>36.5</v>
      </c>
      <c r="G232" s="2">
        <f>0.3*B231 + 0.7*G231</f>
        <v>31.831620785019314</v>
      </c>
      <c r="H232" s="2">
        <f>0.5*B231 + 0.5*G231</f>
        <v>27.879729132156655</v>
      </c>
      <c r="I232" s="2">
        <f>0.7*B231 + 0.3*I231</f>
        <v>24.510572966384466</v>
      </c>
      <c r="K232">
        <f t="shared" si="18"/>
        <v>205.44444444444451</v>
      </c>
      <c r="L232">
        <f t="shared" si="20"/>
        <v>204.08163265306121</v>
      </c>
      <c r="M232">
        <f t="shared" si="23"/>
        <v>306.25</v>
      </c>
      <c r="N232">
        <f>(B232-G232)*(B232-G232)</f>
        <v>164.65049197053969</v>
      </c>
      <c r="O232">
        <f>(B232-H232)*(B232-H232)</f>
        <v>78.849589460471577</v>
      </c>
      <c r="P232">
        <f>(B232-I232)*(B232-I232)</f>
        <v>30.366414417847288</v>
      </c>
    </row>
    <row r="233" spans="1:16">
      <c r="A233" s="1">
        <v>43082</v>
      </c>
      <c r="B233">
        <v>22</v>
      </c>
      <c r="D233" s="2">
        <f t="shared" si="19"/>
        <v>26</v>
      </c>
      <c r="E233" s="2">
        <f t="shared" si="21"/>
        <v>33.428571428571431</v>
      </c>
      <c r="F233">
        <f t="shared" si="22"/>
        <v>33.799999999999997</v>
      </c>
      <c r="G233" s="2">
        <f>0.3*B232 + 0.7*G232</f>
        <v>27.982134549513518</v>
      </c>
      <c r="H233" s="2">
        <f>0.5*B232 + 0.5*G232</f>
        <v>25.415810392509655</v>
      </c>
      <c r="I233" s="2">
        <f>0.7*B232 + 0.3*I232</f>
        <v>20.653171889915338</v>
      </c>
      <c r="K233">
        <f t="shared" si="18"/>
        <v>16</v>
      </c>
      <c r="L233">
        <f t="shared" si="20"/>
        <v>130.61224489795924</v>
      </c>
      <c r="M233">
        <f t="shared" si="23"/>
        <v>139.23999999999992</v>
      </c>
      <c r="N233">
        <f>(B233-G233)*(B233-G233)</f>
        <v>35.785933768483297</v>
      </c>
      <c r="O233">
        <f>(B233-H233)*(B233-H233)</f>
        <v>11.667760637576967</v>
      </c>
      <c r="P233">
        <f>(B233-I233)*(B233-I233)</f>
        <v>1.8139459581142217</v>
      </c>
    </row>
    <row r="234" spans="1:16">
      <c r="A234" s="1">
        <v>43083</v>
      </c>
      <c r="B234">
        <v>28</v>
      </c>
      <c r="D234" s="2">
        <f t="shared" si="19"/>
        <v>19.666666666666668</v>
      </c>
      <c r="E234" s="2">
        <f t="shared" si="21"/>
        <v>29.714285714285715</v>
      </c>
      <c r="F234">
        <f t="shared" si="22"/>
        <v>31.1</v>
      </c>
      <c r="G234" s="2">
        <f>0.3*B233 + 0.7*G233</f>
        <v>26.187494184659464</v>
      </c>
      <c r="H234" s="2">
        <f>0.5*B233 + 0.5*G233</f>
        <v>24.991067274756759</v>
      </c>
      <c r="I234" s="2">
        <f>0.7*B233 + 0.3*I233</f>
        <v>21.595951566974598</v>
      </c>
      <c r="K234">
        <f t="shared" si="18"/>
        <v>69.444444444444429</v>
      </c>
      <c r="L234">
        <f t="shared" si="20"/>
        <v>2.9387755102040849</v>
      </c>
      <c r="M234">
        <f t="shared" si="23"/>
        <v>9.6100000000000083</v>
      </c>
      <c r="N234">
        <f>(B234-G234)*(B234-G234)</f>
        <v>3.2851773306432621</v>
      </c>
      <c r="O234">
        <f>(B234-H234)*(B234-H234)</f>
        <v>9.0536761450397183</v>
      </c>
      <c r="P234">
        <f>(B234-I234)*(B234-I234)</f>
        <v>41.011836332535104</v>
      </c>
    </row>
    <row r="235" spans="1:16">
      <c r="A235" s="1">
        <v>43084</v>
      </c>
      <c r="B235">
        <v>39</v>
      </c>
      <c r="D235" s="2">
        <f t="shared" si="19"/>
        <v>23</v>
      </c>
      <c r="E235" s="2">
        <f t="shared" si="21"/>
        <v>26.714285714285715</v>
      </c>
      <c r="F235">
        <f t="shared" si="22"/>
        <v>30.2</v>
      </c>
      <c r="G235" s="2">
        <f>0.3*B234 + 0.7*G234</f>
        <v>26.731245929261625</v>
      </c>
      <c r="H235" s="2">
        <f>0.5*B234 + 0.5*G234</f>
        <v>27.093747092329732</v>
      </c>
      <c r="I235" s="2">
        <f>0.7*B234 + 0.3*I234</f>
        <v>26.078785470092377</v>
      </c>
      <c r="K235">
        <f t="shared" si="18"/>
        <v>256</v>
      </c>
      <c r="L235">
        <f t="shared" si="20"/>
        <v>150.93877551020407</v>
      </c>
      <c r="M235">
        <f t="shared" si="23"/>
        <v>77.440000000000012</v>
      </c>
      <c r="N235">
        <f>(B235-G235)*(B235-G235)</f>
        <v>150.52232644825943</v>
      </c>
      <c r="O235">
        <f>(B235-H235)*(B235-H235)</f>
        <v>141.75885830140672</v>
      </c>
      <c r="P235">
        <f>(B235-I235)*(B235-I235)</f>
        <v>166.95778492789586</v>
      </c>
    </row>
    <row r="236" spans="1:16">
      <c r="A236" s="1">
        <v>43085</v>
      </c>
      <c r="B236">
        <v>32</v>
      </c>
      <c r="D236" s="2">
        <f t="shared" si="19"/>
        <v>29.666666666666668</v>
      </c>
      <c r="E236" s="2">
        <f t="shared" si="21"/>
        <v>29.714285714285715</v>
      </c>
      <c r="F236">
        <f t="shared" si="22"/>
        <v>32.299999999999997</v>
      </c>
      <c r="G236" s="2">
        <f>0.3*B235 + 0.7*G235</f>
        <v>30.411872150483134</v>
      </c>
      <c r="H236" s="2">
        <f>0.5*B235 + 0.5*G235</f>
        <v>32.865622964630816</v>
      </c>
      <c r="I236" s="2">
        <f>0.7*B235 + 0.3*I235</f>
        <v>35.123635641027711</v>
      </c>
      <c r="K236">
        <f t="shared" si="18"/>
        <v>5.4444444444444393</v>
      </c>
      <c r="L236">
        <f t="shared" si="20"/>
        <v>5.2244897959183625</v>
      </c>
      <c r="M236">
        <f t="shared" si="23"/>
        <v>8.999999999999829E-2</v>
      </c>
      <c r="N236">
        <f>(B236-G236)*(B236-G236)</f>
        <v>2.522150066411065</v>
      </c>
      <c r="O236">
        <f>(B236-H236)*(B236-H236)</f>
        <v>0.74930311689624329</v>
      </c>
      <c r="P236">
        <f>(B236-I236)*(B236-I236)</f>
        <v>9.7570996178986</v>
      </c>
    </row>
    <row r="237" spans="1:16">
      <c r="A237" s="1">
        <v>43086</v>
      </c>
      <c r="B237">
        <v>25</v>
      </c>
      <c r="D237" s="2">
        <f t="shared" si="19"/>
        <v>33</v>
      </c>
      <c r="E237" s="2">
        <f t="shared" si="21"/>
        <v>28.428571428571427</v>
      </c>
      <c r="F237">
        <f t="shared" si="22"/>
        <v>30.7</v>
      </c>
      <c r="G237" s="2">
        <f>0.3*B236 + 0.7*G236</f>
        <v>30.88831050533819</v>
      </c>
      <c r="H237" s="2">
        <f>0.5*B236 + 0.5*G236</f>
        <v>31.205936075241567</v>
      </c>
      <c r="I237" s="2">
        <f>0.7*B236 + 0.3*I236</f>
        <v>32.93709069230831</v>
      </c>
      <c r="K237">
        <f t="shared" si="18"/>
        <v>64</v>
      </c>
      <c r="L237">
        <f t="shared" si="20"/>
        <v>11.755102040816316</v>
      </c>
      <c r="M237">
        <f t="shared" si="23"/>
        <v>32.489999999999995</v>
      </c>
      <c r="N237">
        <f>(B237-G237)*(B237-G237)</f>
        <v>34.672200607276089</v>
      </c>
      <c r="O237">
        <f>(B237-H237)*(B237-H237)</f>
        <v>38.513642569984704</v>
      </c>
      <c r="P237">
        <f>(B237-I237)*(B237-I237)</f>
        <v>62.997408657927203</v>
      </c>
    </row>
    <row r="238" spans="1:16">
      <c r="A238" s="1">
        <v>43087</v>
      </c>
      <c r="B238">
        <v>45</v>
      </c>
      <c r="D238" s="2">
        <f t="shared" si="19"/>
        <v>32</v>
      </c>
      <c r="E238" s="2">
        <f t="shared" si="21"/>
        <v>26.142857142857142</v>
      </c>
      <c r="F238">
        <f t="shared" si="22"/>
        <v>28.3</v>
      </c>
      <c r="G238" s="2">
        <f>0.3*B237 + 0.7*G237</f>
        <v>29.121817353736731</v>
      </c>
      <c r="H238" s="2">
        <f>0.5*B237 + 0.5*G237</f>
        <v>27.944155252669095</v>
      </c>
      <c r="I238" s="2">
        <f>0.7*B237 + 0.3*I237</f>
        <v>27.381127207692494</v>
      </c>
      <c r="K238">
        <f t="shared" si="18"/>
        <v>169</v>
      </c>
      <c r="L238">
        <f t="shared" si="20"/>
        <v>355.59183673469391</v>
      </c>
      <c r="M238">
        <f t="shared" si="23"/>
        <v>278.89</v>
      </c>
      <c r="N238">
        <f>(B238-G238)*(B238-G238)</f>
        <v>252.11668414809603</v>
      </c>
      <c r="O238">
        <f>(B238-H238)*(B238-H238)</f>
        <v>290.90184004505522</v>
      </c>
      <c r="P238">
        <f>(B238-I238)*(B238-I238)</f>
        <v>310.42467847151369</v>
      </c>
    </row>
    <row r="239" spans="1:16">
      <c r="A239" s="1">
        <v>43088</v>
      </c>
      <c r="B239">
        <v>36</v>
      </c>
      <c r="D239" s="2">
        <f t="shared" si="19"/>
        <v>34</v>
      </c>
      <c r="E239" s="2">
        <f t="shared" si="21"/>
        <v>30</v>
      </c>
      <c r="F239">
        <f t="shared" si="22"/>
        <v>31</v>
      </c>
      <c r="G239" s="2">
        <f>0.3*B238 + 0.7*G238</f>
        <v>33.885272147615709</v>
      </c>
      <c r="H239" s="2">
        <f>0.5*B238 + 0.5*G238</f>
        <v>37.060908676868365</v>
      </c>
      <c r="I239" s="2">
        <f>0.7*B238 + 0.3*I238</f>
        <v>39.71433816230774</v>
      </c>
      <c r="K239">
        <f t="shared" si="18"/>
        <v>4</v>
      </c>
      <c r="L239">
        <f t="shared" si="20"/>
        <v>36</v>
      </c>
      <c r="M239">
        <f t="shared" si="23"/>
        <v>25</v>
      </c>
      <c r="N239">
        <f>(B239-G239)*(B239-G239)</f>
        <v>4.4720738896498773</v>
      </c>
      <c r="O239">
        <f>(B239-H239)*(B239-H239)</f>
        <v>1.1255272206545857</v>
      </c>
      <c r="P239">
        <f>(B239-I239)*(B239-I239)</f>
        <v>13.796307983975641</v>
      </c>
    </row>
    <row r="240" spans="1:16">
      <c r="A240" s="1">
        <v>43089</v>
      </c>
      <c r="B240">
        <v>35</v>
      </c>
      <c r="D240" s="2">
        <f t="shared" si="19"/>
        <v>35.333333333333336</v>
      </c>
      <c r="E240" s="2">
        <f t="shared" si="21"/>
        <v>32.428571428571431</v>
      </c>
      <c r="F240">
        <f t="shared" si="22"/>
        <v>30.5</v>
      </c>
      <c r="G240" s="2">
        <f>0.3*B239 + 0.7*G239</f>
        <v>34.519690503330992</v>
      </c>
      <c r="H240" s="2">
        <f>0.5*B239 + 0.5*G239</f>
        <v>34.942636073807854</v>
      </c>
      <c r="I240" s="2">
        <f>0.7*B239 + 0.3*I239</f>
        <v>37.114301448692324</v>
      </c>
      <c r="K240">
        <f t="shared" si="18"/>
        <v>0.11111111111111269</v>
      </c>
      <c r="L240">
        <f t="shared" si="20"/>
        <v>6.6122448979591733</v>
      </c>
      <c r="M240">
        <f t="shared" si="23"/>
        <v>20.25</v>
      </c>
      <c r="N240">
        <f>(B240-G240)*(B240-G240)</f>
        <v>0.23069721259043605</v>
      </c>
      <c r="O240">
        <f>(B240-H240)*(B240-H240)</f>
        <v>3.2906200281779393E-3</v>
      </c>
      <c r="P240">
        <f>(B240-I240)*(B240-I240)</f>
        <v>4.4702706159424581</v>
      </c>
    </row>
    <row r="241" spans="1:16">
      <c r="A241" s="1">
        <v>43090</v>
      </c>
      <c r="B241">
        <v>31</v>
      </c>
      <c r="D241" s="2">
        <f t="shared" si="19"/>
        <v>38.666666666666664</v>
      </c>
      <c r="E241" s="2">
        <f t="shared" si="21"/>
        <v>34.285714285714285</v>
      </c>
      <c r="F241">
        <f t="shared" si="22"/>
        <v>29.9</v>
      </c>
      <c r="G241" s="2">
        <f>0.3*B240 + 0.7*G240</f>
        <v>34.663783352331691</v>
      </c>
      <c r="H241" s="2">
        <f>0.5*B240 + 0.5*G240</f>
        <v>34.759845251665496</v>
      </c>
      <c r="I241" s="2">
        <f>0.7*B240 + 0.3*I240</f>
        <v>35.634290434607699</v>
      </c>
      <c r="K241">
        <f t="shared" si="18"/>
        <v>58.777777777777743</v>
      </c>
      <c r="L241">
        <f t="shared" si="20"/>
        <v>10.795918367346932</v>
      </c>
      <c r="M241">
        <f t="shared" si="23"/>
        <v>1.2100000000000031</v>
      </c>
      <c r="N241">
        <f>(B241-G241)*(B241-G241)</f>
        <v>13.423308452822846</v>
      </c>
      <c r="O241">
        <f>(B241-H241)*(B241-H241)</f>
        <v>14.136436316471576</v>
      </c>
      <c r="P241">
        <f>(B241-I241)*(B241-I241)</f>
        <v>21.476647832296418</v>
      </c>
    </row>
    <row r="242" spans="1:16">
      <c r="A242" s="1">
        <v>43091</v>
      </c>
      <c r="B242">
        <v>48</v>
      </c>
      <c r="D242" s="2">
        <f t="shared" si="19"/>
        <v>34</v>
      </c>
      <c r="E242" s="2">
        <f t="shared" si="21"/>
        <v>34.714285714285715</v>
      </c>
      <c r="F242">
        <f t="shared" si="22"/>
        <v>31.2</v>
      </c>
      <c r="G242" s="2">
        <f>0.3*B241 + 0.7*G241</f>
        <v>33.564648346632183</v>
      </c>
      <c r="H242" s="2">
        <f>0.5*B241 + 0.5*G241</f>
        <v>32.831891676165846</v>
      </c>
      <c r="I242" s="2">
        <f>0.7*B241 + 0.3*I241</f>
        <v>32.390287130382305</v>
      </c>
      <c r="K242">
        <f t="shared" si="18"/>
        <v>196</v>
      </c>
      <c r="L242">
        <f t="shared" si="20"/>
        <v>176.51020408163262</v>
      </c>
      <c r="M242">
        <f t="shared" si="23"/>
        <v>282.24</v>
      </c>
      <c r="N242">
        <f>(B242-G242)*(B242-G242)</f>
        <v>208.37937735638897</v>
      </c>
      <c r="O242">
        <f>(B242-H242)*(B242-H242)</f>
        <v>230.07151012356695</v>
      </c>
      <c r="P242">
        <f>(B242-I242)*(B242-I242)</f>
        <v>243.66313587190831</v>
      </c>
    </row>
    <row r="243" spans="1:16">
      <c r="A243" s="1">
        <v>43092</v>
      </c>
      <c r="B243">
        <v>64</v>
      </c>
      <c r="D243" s="2">
        <f t="shared" si="19"/>
        <v>38</v>
      </c>
      <c r="E243" s="2">
        <f t="shared" si="21"/>
        <v>36</v>
      </c>
      <c r="F243">
        <f t="shared" si="22"/>
        <v>34.1</v>
      </c>
      <c r="G243" s="2">
        <f>0.3*B242 + 0.7*G242</f>
        <v>37.895253842642525</v>
      </c>
      <c r="H243" s="2">
        <f>0.5*B242 + 0.5*G242</f>
        <v>40.782324173316091</v>
      </c>
      <c r="I243" s="2">
        <f>0.7*B242 + 0.3*I242</f>
        <v>43.317086139114686</v>
      </c>
      <c r="K243">
        <f t="shared" si="18"/>
        <v>676</v>
      </c>
      <c r="L243">
        <f t="shared" si="20"/>
        <v>784</v>
      </c>
      <c r="M243">
        <f t="shared" si="23"/>
        <v>894.00999999999988</v>
      </c>
      <c r="N243">
        <f>(B243-G243)*(B243-G243)</f>
        <v>681.45777194006985</v>
      </c>
      <c r="O243">
        <f>(B243-H243)*(B243-H243)</f>
        <v>539.0604707929823</v>
      </c>
      <c r="P243">
        <f>(B243-I243)*(B243-I243)</f>
        <v>427.78292577680185</v>
      </c>
    </row>
    <row r="244" spans="1:16">
      <c r="A244" s="1">
        <v>43093</v>
      </c>
      <c r="B244">
        <v>35</v>
      </c>
      <c r="D244" s="2">
        <f t="shared" si="19"/>
        <v>47.666666666666664</v>
      </c>
      <c r="E244" s="2">
        <f t="shared" si="21"/>
        <v>40.571428571428569</v>
      </c>
      <c r="F244">
        <f t="shared" si="22"/>
        <v>38.299999999999997</v>
      </c>
      <c r="G244" s="2">
        <f>0.3*B243 + 0.7*G243</f>
        <v>45.726677689849765</v>
      </c>
      <c r="H244" s="2">
        <f>0.5*B243 + 0.5*G243</f>
        <v>50.947626921321259</v>
      </c>
      <c r="I244" s="2">
        <f>0.7*B243 + 0.3*I243</f>
        <v>57.795125841734404</v>
      </c>
      <c r="K244">
        <f t="shared" si="18"/>
        <v>160.44444444444437</v>
      </c>
      <c r="L244">
        <f t="shared" si="20"/>
        <v>31.040816326530589</v>
      </c>
      <c r="M244">
        <f t="shared" si="23"/>
        <v>10.889999999999981</v>
      </c>
      <c r="N244">
        <f>(B244-G244)*(B244-G244)</f>
        <v>115.0616142619207</v>
      </c>
      <c r="O244">
        <f>(B244-H244)*(B244-H244)</f>
        <v>254.32680442165056</v>
      </c>
      <c r="P244">
        <f>(B244-I244)*(B244-I244)</f>
        <v>519.61776214050758</v>
      </c>
    </row>
    <row r="245" spans="1:16">
      <c r="A245" s="1">
        <v>43094</v>
      </c>
      <c r="B245">
        <v>28</v>
      </c>
      <c r="D245" s="2">
        <f t="shared" si="19"/>
        <v>49</v>
      </c>
      <c r="E245" s="2">
        <f t="shared" si="21"/>
        <v>42</v>
      </c>
      <c r="F245">
        <f t="shared" si="22"/>
        <v>39</v>
      </c>
      <c r="G245" s="2">
        <f>0.3*B244 + 0.7*G244</f>
        <v>42.508674382894831</v>
      </c>
      <c r="H245" s="2">
        <f>0.5*B244 + 0.5*G244</f>
        <v>40.363338844924883</v>
      </c>
      <c r="I245" s="2">
        <f>0.7*B244 + 0.3*I244</f>
        <v>41.838537752520324</v>
      </c>
      <c r="K245">
        <f t="shared" si="18"/>
        <v>441</v>
      </c>
      <c r="L245">
        <f t="shared" si="20"/>
        <v>196</v>
      </c>
      <c r="M245">
        <f t="shared" si="23"/>
        <v>121</v>
      </c>
      <c r="N245">
        <f>(B245-G245)*(B245-G245)</f>
        <v>210.50163234886872</v>
      </c>
      <c r="O245">
        <f>(B245-H245)*(B245-H245)</f>
        <v>152.85214739442853</v>
      </c>
      <c r="P245">
        <f>(B245-I245)*(B245-I245)</f>
        <v>191.50512712793025</v>
      </c>
    </row>
    <row r="246" spans="1:16">
      <c r="A246" s="1">
        <v>43095</v>
      </c>
      <c r="B246">
        <v>29</v>
      </c>
      <c r="D246" s="2">
        <f t="shared" si="19"/>
        <v>42.333333333333336</v>
      </c>
      <c r="E246" s="2">
        <f t="shared" si="21"/>
        <v>39.571428571428569</v>
      </c>
      <c r="F246">
        <f t="shared" si="22"/>
        <v>37.9</v>
      </c>
      <c r="G246" s="2">
        <f>0.3*B245 + 0.7*G245</f>
        <v>38.156072068026383</v>
      </c>
      <c r="H246" s="2">
        <f>0.5*B245 + 0.5*G245</f>
        <v>35.254337191447419</v>
      </c>
      <c r="I246" s="2">
        <f>0.7*B245 + 0.3*I245</f>
        <v>32.151561325756091</v>
      </c>
      <c r="K246">
        <f t="shared" si="18"/>
        <v>177.77777777777783</v>
      </c>
      <c r="L246">
        <f t="shared" si="20"/>
        <v>111.75510204081628</v>
      </c>
      <c r="M246">
        <f t="shared" si="23"/>
        <v>79.20999999999998</v>
      </c>
      <c r="N246">
        <f>(B246-G246)*(B246-G246)</f>
        <v>83.833655714892927</v>
      </c>
      <c r="O246">
        <f>(B246-H246)*(B246-H246)</f>
        <v>39.116733704322392</v>
      </c>
      <c r="P246">
        <f>(B246-I246)*(B246-I246)</f>
        <v>9.9323387900014932</v>
      </c>
    </row>
    <row r="247" spans="1:16">
      <c r="A247" s="1">
        <v>43096</v>
      </c>
      <c r="B247">
        <v>19</v>
      </c>
      <c r="D247" s="2">
        <f t="shared" si="19"/>
        <v>30.666666666666668</v>
      </c>
      <c r="E247" s="2">
        <f t="shared" si="21"/>
        <v>38.571428571428569</v>
      </c>
      <c r="F247">
        <f t="shared" si="22"/>
        <v>37.6</v>
      </c>
      <c r="G247" s="2">
        <f>0.3*B246 + 0.7*G246</f>
        <v>35.409250447618462</v>
      </c>
      <c r="H247" s="2">
        <f>0.5*B246 + 0.5*G246</f>
        <v>33.578036034013195</v>
      </c>
      <c r="I247" s="2">
        <f>0.7*B246 + 0.3*I246</f>
        <v>29.945468397726824</v>
      </c>
      <c r="K247">
        <f t="shared" si="18"/>
        <v>136.11111111111114</v>
      </c>
      <c r="L247">
        <f t="shared" si="20"/>
        <v>383.04081632653055</v>
      </c>
      <c r="M247">
        <f t="shared" si="23"/>
        <v>345.96000000000004</v>
      </c>
      <c r="N247">
        <f>(B247-G247)*(B247-G247)</f>
        <v>269.26350025266669</v>
      </c>
      <c r="O247">
        <f>(B247-H247)*(B247-H247)</f>
        <v>212.51913460898717</v>
      </c>
      <c r="P247">
        <f>(B247-I247)*(B247-I247)</f>
        <v>119.80327844563661</v>
      </c>
    </row>
    <row r="248" spans="1:16">
      <c r="A248" s="1">
        <v>43097</v>
      </c>
      <c r="B248">
        <v>46</v>
      </c>
      <c r="D248" s="2">
        <f t="shared" si="19"/>
        <v>25.333333333333332</v>
      </c>
      <c r="E248" s="2">
        <f t="shared" si="21"/>
        <v>36.285714285714285</v>
      </c>
      <c r="F248">
        <f t="shared" si="22"/>
        <v>37</v>
      </c>
      <c r="G248" s="2">
        <f>0.3*B247 + 0.7*G247</f>
        <v>30.486475313332921</v>
      </c>
      <c r="H248" s="2">
        <f>0.5*B247 + 0.5*G247</f>
        <v>27.204625223809231</v>
      </c>
      <c r="I248" s="2">
        <f>0.7*B247 + 0.3*I247</f>
        <v>22.283640519318048</v>
      </c>
      <c r="K248">
        <f t="shared" si="18"/>
        <v>427.11111111111114</v>
      </c>
      <c r="L248">
        <f t="shared" si="20"/>
        <v>94.367346938775526</v>
      </c>
      <c r="M248">
        <f t="shared" si="23"/>
        <v>81</v>
      </c>
      <c r="N248">
        <f>(B248-G248)*(B248-G248)</f>
        <v>240.66944820382889</v>
      </c>
      <c r="O248">
        <f>(B248-H248)*(B248-H248)</f>
        <v>353.2661129774682</v>
      </c>
      <c r="P248">
        <f>(B248-I248)*(B248-I248)</f>
        <v>562.4657070169327</v>
      </c>
    </row>
    <row r="249" spans="1:16">
      <c r="A249" s="1">
        <v>43098</v>
      </c>
      <c r="B249">
        <v>61</v>
      </c>
      <c r="D249" s="2">
        <f t="shared" si="19"/>
        <v>31.333333333333332</v>
      </c>
      <c r="E249" s="2">
        <f t="shared" si="21"/>
        <v>38.428571428571431</v>
      </c>
      <c r="F249">
        <f t="shared" si="22"/>
        <v>37.1</v>
      </c>
      <c r="G249" s="2">
        <f>0.3*B248 + 0.7*G248</f>
        <v>35.140532719333045</v>
      </c>
      <c r="H249" s="2">
        <f>0.5*B248 + 0.5*G248</f>
        <v>38.243237656666459</v>
      </c>
      <c r="I249" s="2">
        <f>0.7*B248 + 0.3*I248</f>
        <v>38.885092155795412</v>
      </c>
      <c r="K249">
        <f t="shared" si="18"/>
        <v>880.1111111111112</v>
      </c>
      <c r="L249">
        <f t="shared" si="20"/>
        <v>509.46938775510193</v>
      </c>
      <c r="M249">
        <f t="shared" si="23"/>
        <v>571.20999999999992</v>
      </c>
      <c r="N249">
        <f>(B249-G249)*(B249-G249)</f>
        <v>668.71204803988485</v>
      </c>
      <c r="O249">
        <f>(B249-H249)*(B249-H249)</f>
        <v>517.87023235096353</v>
      </c>
      <c r="P249">
        <f>(B249-I249)*(B249-I249)</f>
        <v>489.06914895766158</v>
      </c>
    </row>
    <row r="250" spans="1:16">
      <c r="A250" s="1">
        <v>43099</v>
      </c>
      <c r="B250">
        <v>91</v>
      </c>
      <c r="D250" s="2">
        <f t="shared" si="19"/>
        <v>42</v>
      </c>
      <c r="E250" s="2">
        <f t="shared" si="21"/>
        <v>40.285714285714285</v>
      </c>
      <c r="F250">
        <f t="shared" si="22"/>
        <v>39.6</v>
      </c>
      <c r="G250" s="2">
        <f>0.3*B249 + 0.7*G249</f>
        <v>42.898372903533129</v>
      </c>
      <c r="H250" s="2">
        <f>0.5*B249 + 0.5*G249</f>
        <v>48.070266359666519</v>
      </c>
      <c r="I250" s="2">
        <f>0.7*B249 + 0.3*I249</f>
        <v>54.36552764673862</v>
      </c>
      <c r="K250">
        <f t="shared" si="18"/>
        <v>2401</v>
      </c>
      <c r="L250">
        <f t="shared" si="20"/>
        <v>2571.9387755102043</v>
      </c>
      <c r="M250">
        <f t="shared" si="23"/>
        <v>2641.96</v>
      </c>
      <c r="N250">
        <f>(B250-G250)*(B250-G250)</f>
        <v>2313.7665293275559</v>
      </c>
      <c r="O250">
        <f>(B250-H250)*(B250-H250)</f>
        <v>1842.9620304299801</v>
      </c>
      <c r="P250">
        <f>(B250-I250)*(B250-I250)</f>
        <v>1342.0845646018724</v>
      </c>
    </row>
    <row r="251" spans="1:16">
      <c r="A251" s="1">
        <v>43100</v>
      </c>
      <c r="B251">
        <v>73</v>
      </c>
      <c r="D251" s="2">
        <f t="shared" si="19"/>
        <v>66</v>
      </c>
      <c r="E251" s="2">
        <f t="shared" si="21"/>
        <v>44.142857142857146</v>
      </c>
      <c r="F251">
        <f t="shared" si="22"/>
        <v>45.2</v>
      </c>
      <c r="G251" s="2">
        <f>0.3*B250 + 0.7*G250</f>
        <v>57.328861032473185</v>
      </c>
      <c r="H251" s="2">
        <f>0.5*B250 + 0.5*G250</f>
        <v>66.949186451766565</v>
      </c>
      <c r="I251" s="2">
        <f>0.7*B250 + 0.3*I250</f>
        <v>80.009658294021577</v>
      </c>
      <c r="K251">
        <f t="shared" si="18"/>
        <v>49</v>
      </c>
      <c r="L251">
        <f t="shared" si="20"/>
        <v>832.73469387755085</v>
      </c>
      <c r="M251">
        <f t="shared" si="23"/>
        <v>772.8399999999998</v>
      </c>
      <c r="N251">
        <f>(B251-G251)*(B251-G251)</f>
        <v>245.58459653953742</v>
      </c>
      <c r="O251">
        <f>(B251-H251)*(B251-H251)</f>
        <v>36.612344595485297</v>
      </c>
      <c r="P251">
        <f>(B251-I251)*(B251-I251)</f>
        <v>49.135309398945481</v>
      </c>
    </row>
    <row r="252" spans="1:16">
      <c r="C252" s="3" t="s">
        <v>9</v>
      </c>
      <c r="D252" s="7">
        <f t="shared" si="19"/>
        <v>75</v>
      </c>
      <c r="E252" s="7">
        <f t="shared" si="21"/>
        <v>49.571428571428569</v>
      </c>
      <c r="F252" s="8">
        <f t="shared" si="22"/>
        <v>49.4</v>
      </c>
      <c r="G252" s="5">
        <f>0.3*B251 + 0.7*G251</f>
        <v>62.030202722731225</v>
      </c>
      <c r="H252" s="5">
        <f>0.5*B251 + 0.5*G251</f>
        <v>65.164430516236592</v>
      </c>
      <c r="I252" s="5">
        <f>0.7*B251 + 0.3*I251</f>
        <v>75.102897488206466</v>
      </c>
      <c r="J252" s="3" t="s">
        <v>8</v>
      </c>
      <c r="K252" s="8">
        <f>SUM(K5:K251)/247</f>
        <v>154.6585695006747</v>
      </c>
      <c r="L252" s="8">
        <f>SUM(L9:L251)/243</f>
        <v>150.66095574032079</v>
      </c>
      <c r="M252" s="9">
        <f>SUM(M12:M251)/240</f>
        <v>143.5214166666666</v>
      </c>
      <c r="N252" s="6">
        <f>SUM(N3:N251)/249</f>
        <v>134.71494688724314</v>
      </c>
      <c r="O252" s="10">
        <f>SUM(O3:O251)/249</f>
        <v>128.09363330450313</v>
      </c>
      <c r="P252" s="6">
        <f>SUM(P3:P251)/249</f>
        <v>140.92899870063584</v>
      </c>
    </row>
    <row r="253" spans="1:16">
      <c r="C253" s="3" t="s">
        <v>11</v>
      </c>
      <c r="D253" s="7">
        <f>D252-1.96*SQRT(K252)</f>
        <v>50.625087475156107</v>
      </c>
      <c r="E253" s="7">
        <f t="shared" ref="E253:F254" si="24">E252-1.96*SQRT(L252)</f>
        <v>25.513599750605685</v>
      </c>
      <c r="F253" s="7">
        <f t="shared" si="24"/>
        <v>25.91911683375886</v>
      </c>
      <c r="G253" s="5">
        <f>G252-1.96*SQRT(N252)</f>
        <v>39.281116148496352</v>
      </c>
      <c r="H253" s="5">
        <f t="shared" ref="H253:I253" si="25">H252-1.96*SQRT(O252)</f>
        <v>42.981452769717094</v>
      </c>
      <c r="I253" s="5">
        <f t="shared" si="25"/>
        <v>51.83504753578579</v>
      </c>
    </row>
    <row r="254" spans="1:16">
      <c r="C254" s="3" t="s">
        <v>12</v>
      </c>
      <c r="D254" s="7">
        <f>D252+1.96*SQRT(K252)</f>
        <v>99.374912524843893</v>
      </c>
      <c r="E254" s="7">
        <f>E252+1.96*SQRT(L252)</f>
        <v>73.629257392251446</v>
      </c>
      <c r="F254" s="8">
        <f>F252+1.96*SQRT(M252)</f>
        <v>72.880883166241134</v>
      </c>
      <c r="G254" s="5">
        <f>G252+1.96*SQRT(N252)</f>
        <v>84.779289296966098</v>
      </c>
      <c r="H254" s="5">
        <f t="shared" ref="H254:I254" si="26">H252+1.96*SQRT(O252)</f>
        <v>87.34740826275609</v>
      </c>
      <c r="I254" s="5">
        <f t="shared" si="26"/>
        <v>98.370747440627142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6" zoomScale="55" zoomScaleNormal="55" workbookViewId="0">
      <selection activeCell="AE47" sqref="AE47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미세먼지현황(2017년12월31일기준)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Ayeong</dc:creator>
  <cp:lastModifiedBy>Windows 사용자</cp:lastModifiedBy>
  <dcterms:created xsi:type="dcterms:W3CDTF">2019-05-06T10:54:33Z</dcterms:created>
  <dcterms:modified xsi:type="dcterms:W3CDTF">2019-05-06T12:18:55Z</dcterms:modified>
</cp:coreProperties>
</file>