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\GraduateProject\Documents\기획서\게임 플레이\"/>
    </mc:Choice>
  </mc:AlternateContent>
  <xr:revisionPtr revIDLastSave="0" documentId="13_ncr:1_{B38948C5-DFE1-4970-BCFF-718DC2C4B5D3}" xr6:coauthVersionLast="34" xr6:coauthVersionMax="34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N5" i="1"/>
  <c r="F5" i="1"/>
  <c r="O5" i="1"/>
  <c r="K5" i="1"/>
  <c r="G5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<sst xmlns="http://schemas.openxmlformats.org/spreadsheetml/2006/main" count="109" uniqueCount="70">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</sst>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B1" zoomScale="70" zoomScaleNormal="70" workbookViewId="0">
      <selection activeCell="G5" sqref="G5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38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Q1" s="38" t="s">
        <v>6</v>
      </c>
      <c r="R1" s="39"/>
      <c r="S1" s="39"/>
      <c r="T1" s="40"/>
      <c r="V1" s="38" t="s">
        <v>43</v>
      </c>
      <c r="W1" s="39"/>
      <c r="X1" s="39"/>
      <c r="Y1" s="40"/>
    </row>
    <row r="2" spans="1:25" ht="17.25" thickBot="1" x14ac:dyDescent="0.35">
      <c r="A2" s="57"/>
      <c r="B2" s="58"/>
      <c r="C2" s="59"/>
      <c r="D2" s="41" t="s">
        <v>24</v>
      </c>
      <c r="E2" s="42"/>
      <c r="F2" s="42"/>
      <c r="G2" s="50"/>
      <c r="H2" s="51" t="s">
        <v>25</v>
      </c>
      <c r="I2" s="42"/>
      <c r="J2" s="42"/>
      <c r="K2" s="50"/>
      <c r="L2" s="42" t="s">
        <v>26</v>
      </c>
      <c r="M2" s="42"/>
      <c r="N2" s="42"/>
      <c r="O2" s="43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44" t="s">
        <v>32</v>
      </c>
      <c r="X2" s="45"/>
      <c r="Y2" s="46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54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47">
        <v>110</v>
      </c>
      <c r="X3" s="48"/>
      <c r="Y3" s="49"/>
    </row>
    <row r="4" spans="1:25" x14ac:dyDescent="0.3">
      <c r="A4" s="36">
        <v>0</v>
      </c>
      <c r="B4" s="36">
        <v>170</v>
      </c>
      <c r="C4" s="37"/>
      <c r="D4" s="36">
        <v>880</v>
      </c>
      <c r="E4" s="36">
        <v>150</v>
      </c>
      <c r="F4" s="36">
        <v>110</v>
      </c>
      <c r="G4" s="36">
        <v>60</v>
      </c>
      <c r="Q4" s="55"/>
      <c r="R4" s="41" t="s">
        <v>7</v>
      </c>
      <c r="S4" s="42"/>
      <c r="T4" s="43"/>
      <c r="V4" s="41" t="s">
        <v>37</v>
      </c>
      <c r="W4" s="42"/>
      <c r="X4" s="42"/>
      <c r="Y4" s="43"/>
    </row>
    <row r="5" spans="1:25" x14ac:dyDescent="0.3">
      <c r="A5" s="1">
        <v>1</v>
      </c>
      <c r="B5" s="2">
        <v>280</v>
      </c>
      <c r="C5" s="3"/>
      <c r="D5" s="2">
        <f>D4+116</f>
        <v>996</v>
      </c>
      <c r="E5" s="2">
        <v>184</v>
      </c>
      <c r="F5" s="2">
        <f>F4+16</f>
        <v>126</v>
      </c>
      <c r="G5" s="17">
        <f>G4 + 16</f>
        <v>76</v>
      </c>
      <c r="H5" s="2">
        <f>D4+15</f>
        <v>895</v>
      </c>
      <c r="I5" s="2">
        <v>284</v>
      </c>
      <c r="J5" s="2">
        <f>F4+8</f>
        <v>118</v>
      </c>
      <c r="K5" s="17">
        <f>G4+11</f>
        <v>71</v>
      </c>
      <c r="L5" s="2">
        <f>D4+23</f>
        <v>903</v>
      </c>
      <c r="M5" s="19">
        <v>384</v>
      </c>
      <c r="N5" s="19">
        <f>F4+11</f>
        <v>121</v>
      </c>
      <c r="O5" s="3">
        <f>G4+5</f>
        <v>65</v>
      </c>
      <c r="Q5" s="55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1080</v>
      </c>
      <c r="E6" s="34">
        <f>(E5+$W$7)</f>
        <v>214</v>
      </c>
      <c r="F6" s="34">
        <f>(F5+$W$8)</f>
        <v>130.5</v>
      </c>
      <c r="G6" s="17">
        <f>(G5+$W$9)</f>
        <v>79</v>
      </c>
      <c r="H6" s="34">
        <f>(H5+$X$6)</f>
        <v>971</v>
      </c>
      <c r="I6" s="34">
        <f>(I5+$X$7)</f>
        <v>334</v>
      </c>
      <c r="J6" s="34">
        <f>(J5+$X$8)</f>
        <v>120.41</v>
      </c>
      <c r="K6" s="17">
        <f>(K5+$X$9)</f>
        <v>74.25</v>
      </c>
      <c r="L6" s="34">
        <f>(L5+$Y$6)</f>
        <v>971</v>
      </c>
      <c r="M6" s="34">
        <f>(M5+$Y$7)</f>
        <v>444</v>
      </c>
      <c r="N6" s="34">
        <f>(N5+$Y$8)</f>
        <v>123.9</v>
      </c>
      <c r="O6" s="35">
        <f>(O5+$Y$9)</f>
        <v>68.400000000000006</v>
      </c>
      <c r="Q6" s="55"/>
      <c r="R6" s="27" t="s">
        <v>39</v>
      </c>
      <c r="S6" s="9">
        <v>0.2</v>
      </c>
      <c r="T6" s="28" t="s">
        <v>40</v>
      </c>
      <c r="V6" s="13" t="s">
        <v>20</v>
      </c>
      <c r="W6" s="2">
        <v>84</v>
      </c>
      <c r="X6" s="2">
        <v>76</v>
      </c>
      <c r="Y6" s="3">
        <v>68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1164</v>
      </c>
      <c r="E7" s="34">
        <f t="shared" ref="E7:E25" si="2">(E6+$W$7)</f>
        <v>244</v>
      </c>
      <c r="F7" s="34">
        <f t="shared" ref="F7:F25" si="3">(F6+$W$8)</f>
        <v>135</v>
      </c>
      <c r="G7" s="17">
        <f t="shared" ref="G7:G25" si="4">(G6+$W$9)</f>
        <v>82</v>
      </c>
      <c r="H7" s="34">
        <f t="shared" ref="H7:H25" si="5">(H6+$X$6)</f>
        <v>1047</v>
      </c>
      <c r="I7" s="34">
        <f t="shared" ref="I7:I25" si="6">(I6+$X$7)</f>
        <v>384</v>
      </c>
      <c r="J7" s="34">
        <f t="shared" ref="J7:J25" si="7">(J6+$X$8)</f>
        <v>122.82</v>
      </c>
      <c r="K7" s="17">
        <f t="shared" ref="K7:K25" si="8">(K6+$X$9)</f>
        <v>77.5</v>
      </c>
      <c r="L7" s="34">
        <f t="shared" ref="L7:L25" si="9">(L6+$Y$6)</f>
        <v>1039</v>
      </c>
      <c r="M7" s="34">
        <f t="shared" ref="M7:M25" si="10">(M6+$Y$7)</f>
        <v>504</v>
      </c>
      <c r="N7" s="34">
        <f t="shared" ref="N7:N25" si="11">(N6+$Y$8)</f>
        <v>126.80000000000001</v>
      </c>
      <c r="O7" s="35">
        <f t="shared" ref="O7:O25" si="12">(O6+$Y$9)</f>
        <v>71.800000000000011</v>
      </c>
      <c r="Q7" s="55"/>
      <c r="R7" s="41" t="s">
        <v>17</v>
      </c>
      <c r="S7" s="42"/>
      <c r="T7" s="43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1248</v>
      </c>
      <c r="E8" s="34">
        <f t="shared" si="2"/>
        <v>274</v>
      </c>
      <c r="F8" s="34">
        <f t="shared" si="3"/>
        <v>139.5</v>
      </c>
      <c r="G8" s="17">
        <f t="shared" si="4"/>
        <v>85</v>
      </c>
      <c r="H8" s="34">
        <f t="shared" si="5"/>
        <v>1123</v>
      </c>
      <c r="I8" s="34">
        <f t="shared" si="6"/>
        <v>434</v>
      </c>
      <c r="J8" s="34">
        <f t="shared" si="7"/>
        <v>125.22999999999999</v>
      </c>
      <c r="K8" s="17">
        <f t="shared" si="8"/>
        <v>80.75</v>
      </c>
      <c r="L8" s="34">
        <f t="shared" si="9"/>
        <v>1107</v>
      </c>
      <c r="M8" s="34">
        <f t="shared" si="10"/>
        <v>564</v>
      </c>
      <c r="N8" s="34">
        <f t="shared" si="11"/>
        <v>129.70000000000002</v>
      </c>
      <c r="O8" s="35">
        <f t="shared" si="12"/>
        <v>75.200000000000017</v>
      </c>
      <c r="Q8" s="55"/>
      <c r="R8" s="27" t="s">
        <v>28</v>
      </c>
      <c r="S8" s="27">
        <v>153</v>
      </c>
      <c r="T8" s="28"/>
      <c r="V8" s="13" t="s">
        <v>23</v>
      </c>
      <c r="W8" s="2">
        <v>4.5</v>
      </c>
      <c r="X8" s="2">
        <v>2.41</v>
      </c>
      <c r="Y8" s="3">
        <v>2.9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1332</v>
      </c>
      <c r="E9" s="34">
        <f t="shared" si="2"/>
        <v>304</v>
      </c>
      <c r="F9" s="34">
        <f t="shared" si="3"/>
        <v>144</v>
      </c>
      <c r="G9" s="17">
        <f t="shared" si="4"/>
        <v>88</v>
      </c>
      <c r="H9" s="34">
        <f t="shared" si="5"/>
        <v>1199</v>
      </c>
      <c r="I9" s="34">
        <f t="shared" si="6"/>
        <v>484</v>
      </c>
      <c r="J9" s="34">
        <f t="shared" si="7"/>
        <v>127.63999999999999</v>
      </c>
      <c r="K9" s="17">
        <f t="shared" si="8"/>
        <v>84</v>
      </c>
      <c r="L9" s="34">
        <f t="shared" si="9"/>
        <v>1175</v>
      </c>
      <c r="M9" s="34">
        <f t="shared" si="10"/>
        <v>624</v>
      </c>
      <c r="N9" s="34">
        <f t="shared" si="11"/>
        <v>132.60000000000002</v>
      </c>
      <c r="O9" s="35">
        <f t="shared" si="12"/>
        <v>78.600000000000023</v>
      </c>
      <c r="Q9" s="55"/>
      <c r="R9" s="27" t="s">
        <v>29</v>
      </c>
      <c r="S9" s="27">
        <v>400</v>
      </c>
      <c r="T9" s="28" t="s">
        <v>35</v>
      </c>
      <c r="V9" s="14" t="s">
        <v>21</v>
      </c>
      <c r="W9" s="4">
        <v>3</v>
      </c>
      <c r="X9" s="4">
        <v>3.25</v>
      </c>
      <c r="Y9" s="5">
        <v>3.4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1416</v>
      </c>
      <c r="E10" s="34">
        <f t="shared" si="2"/>
        <v>334</v>
      </c>
      <c r="F10" s="34">
        <f t="shared" si="3"/>
        <v>148.5</v>
      </c>
      <c r="G10" s="17">
        <f t="shared" si="4"/>
        <v>91</v>
      </c>
      <c r="H10" s="34">
        <f t="shared" si="5"/>
        <v>1275</v>
      </c>
      <c r="I10" s="34">
        <f t="shared" si="6"/>
        <v>534</v>
      </c>
      <c r="J10" s="34">
        <f t="shared" si="7"/>
        <v>130.04999999999998</v>
      </c>
      <c r="K10" s="17">
        <f t="shared" si="8"/>
        <v>87.25</v>
      </c>
      <c r="L10" s="34">
        <f t="shared" si="9"/>
        <v>1243</v>
      </c>
      <c r="M10" s="34">
        <f t="shared" si="10"/>
        <v>684</v>
      </c>
      <c r="N10" s="34">
        <f t="shared" si="11"/>
        <v>135.50000000000003</v>
      </c>
      <c r="O10" s="35">
        <f t="shared" si="12"/>
        <v>82.000000000000028</v>
      </c>
      <c r="Q10" s="55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1500</v>
      </c>
      <c r="E11" s="34">
        <f t="shared" si="2"/>
        <v>364</v>
      </c>
      <c r="F11" s="34">
        <f t="shared" si="3"/>
        <v>153</v>
      </c>
      <c r="G11" s="17">
        <f t="shared" si="4"/>
        <v>94</v>
      </c>
      <c r="H11" s="34">
        <f t="shared" si="5"/>
        <v>1351</v>
      </c>
      <c r="I11" s="34">
        <f t="shared" si="6"/>
        <v>584</v>
      </c>
      <c r="J11" s="34">
        <f t="shared" si="7"/>
        <v>132.45999999999998</v>
      </c>
      <c r="K11" s="17">
        <f t="shared" si="8"/>
        <v>90.5</v>
      </c>
      <c r="L11" s="34">
        <f t="shared" si="9"/>
        <v>1311</v>
      </c>
      <c r="M11" s="34">
        <f t="shared" si="10"/>
        <v>744</v>
      </c>
      <c r="N11" s="34">
        <f t="shared" si="11"/>
        <v>138.40000000000003</v>
      </c>
      <c r="O11" s="35">
        <f t="shared" si="12"/>
        <v>85.400000000000034</v>
      </c>
      <c r="Q11" s="55"/>
      <c r="R11" s="41" t="s">
        <v>49</v>
      </c>
      <c r="S11" s="42"/>
      <c r="T11" s="43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1584</v>
      </c>
      <c r="E12" s="34">
        <f t="shared" si="2"/>
        <v>394</v>
      </c>
      <c r="F12" s="34">
        <f t="shared" si="3"/>
        <v>157.5</v>
      </c>
      <c r="G12" s="17">
        <f t="shared" si="4"/>
        <v>97</v>
      </c>
      <c r="H12" s="34">
        <f t="shared" si="5"/>
        <v>1427</v>
      </c>
      <c r="I12" s="34">
        <f t="shared" si="6"/>
        <v>634</v>
      </c>
      <c r="J12" s="34">
        <f t="shared" si="7"/>
        <v>134.86999999999998</v>
      </c>
      <c r="K12" s="17">
        <f t="shared" si="8"/>
        <v>93.75</v>
      </c>
      <c r="L12" s="34">
        <f t="shared" si="9"/>
        <v>1379</v>
      </c>
      <c r="M12" s="34">
        <f t="shared" si="10"/>
        <v>804</v>
      </c>
      <c r="N12" s="34">
        <f t="shared" si="11"/>
        <v>141.30000000000004</v>
      </c>
      <c r="O12" s="35">
        <f t="shared" si="12"/>
        <v>88.80000000000004</v>
      </c>
      <c r="Q12" s="55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1668</v>
      </c>
      <c r="E13" s="34">
        <f t="shared" si="2"/>
        <v>424</v>
      </c>
      <c r="F13" s="34">
        <f t="shared" si="3"/>
        <v>162</v>
      </c>
      <c r="G13" s="17">
        <f t="shared" si="4"/>
        <v>100</v>
      </c>
      <c r="H13" s="34">
        <f t="shared" si="5"/>
        <v>1503</v>
      </c>
      <c r="I13" s="34">
        <f t="shared" si="6"/>
        <v>684</v>
      </c>
      <c r="J13" s="34">
        <f t="shared" si="7"/>
        <v>137.27999999999997</v>
      </c>
      <c r="K13" s="17">
        <f t="shared" si="8"/>
        <v>97</v>
      </c>
      <c r="L13" s="34">
        <f t="shared" si="9"/>
        <v>1447</v>
      </c>
      <c r="M13" s="34">
        <f t="shared" si="10"/>
        <v>864</v>
      </c>
      <c r="N13" s="34">
        <f t="shared" si="11"/>
        <v>144.20000000000005</v>
      </c>
      <c r="O13" s="35">
        <f t="shared" si="12"/>
        <v>92.200000000000045</v>
      </c>
      <c r="Q13" s="56"/>
      <c r="R13" s="19" t="s">
        <v>50</v>
      </c>
      <c r="S13" s="52" t="s">
        <v>51</v>
      </c>
      <c r="T13" s="53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1752</v>
      </c>
      <c r="E14" s="34">
        <f t="shared" si="2"/>
        <v>454</v>
      </c>
      <c r="F14" s="34">
        <f t="shared" si="3"/>
        <v>166.5</v>
      </c>
      <c r="G14" s="17">
        <f t="shared" si="4"/>
        <v>103</v>
      </c>
      <c r="H14" s="34">
        <f t="shared" si="5"/>
        <v>1579</v>
      </c>
      <c r="I14" s="34">
        <f t="shared" si="6"/>
        <v>734</v>
      </c>
      <c r="J14" s="34">
        <f t="shared" si="7"/>
        <v>139.68999999999997</v>
      </c>
      <c r="K14" s="17">
        <f t="shared" si="8"/>
        <v>100.25</v>
      </c>
      <c r="L14" s="34">
        <f t="shared" si="9"/>
        <v>1515</v>
      </c>
      <c r="M14" s="34">
        <f t="shared" si="10"/>
        <v>924</v>
      </c>
      <c r="N14" s="34">
        <f t="shared" si="11"/>
        <v>147.10000000000005</v>
      </c>
      <c r="O14" s="35">
        <f t="shared" si="12"/>
        <v>95.600000000000051</v>
      </c>
      <c r="Q14" s="54" t="s">
        <v>2</v>
      </c>
      <c r="R14" s="41" t="s">
        <v>9</v>
      </c>
      <c r="S14" s="42"/>
      <c r="T14" s="43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1836</v>
      </c>
      <c r="E15" s="34">
        <f t="shared" si="2"/>
        <v>484</v>
      </c>
      <c r="F15" s="34">
        <f t="shared" si="3"/>
        <v>171</v>
      </c>
      <c r="G15" s="17">
        <f t="shared" si="4"/>
        <v>106</v>
      </c>
      <c r="H15" s="34">
        <f t="shared" si="5"/>
        <v>1655</v>
      </c>
      <c r="I15" s="34">
        <f t="shared" si="6"/>
        <v>784</v>
      </c>
      <c r="J15" s="34">
        <f t="shared" si="7"/>
        <v>142.09999999999997</v>
      </c>
      <c r="K15" s="17">
        <f t="shared" si="8"/>
        <v>103.5</v>
      </c>
      <c r="L15" s="34">
        <f t="shared" si="9"/>
        <v>1583</v>
      </c>
      <c r="M15" s="34">
        <f t="shared" si="10"/>
        <v>984</v>
      </c>
      <c r="N15" s="34">
        <f t="shared" si="11"/>
        <v>150.00000000000006</v>
      </c>
      <c r="O15" s="35">
        <f t="shared" si="12"/>
        <v>99.000000000000057</v>
      </c>
      <c r="Q15" s="55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1920</v>
      </c>
      <c r="E16" s="34">
        <f t="shared" si="2"/>
        <v>514</v>
      </c>
      <c r="F16" s="34">
        <f t="shared" si="3"/>
        <v>175.5</v>
      </c>
      <c r="G16" s="17">
        <f t="shared" si="4"/>
        <v>109</v>
      </c>
      <c r="H16" s="34">
        <f t="shared" si="5"/>
        <v>1731</v>
      </c>
      <c r="I16" s="34">
        <f t="shared" si="6"/>
        <v>834</v>
      </c>
      <c r="J16" s="34">
        <f t="shared" si="7"/>
        <v>144.50999999999996</v>
      </c>
      <c r="K16" s="17">
        <f t="shared" si="8"/>
        <v>106.75</v>
      </c>
      <c r="L16" s="34">
        <f t="shared" si="9"/>
        <v>1651</v>
      </c>
      <c r="M16" s="34">
        <f t="shared" si="10"/>
        <v>1044</v>
      </c>
      <c r="N16" s="34">
        <f t="shared" si="11"/>
        <v>152.90000000000006</v>
      </c>
      <c r="O16" s="35">
        <f t="shared" si="12"/>
        <v>102.40000000000006</v>
      </c>
      <c r="Q16" s="55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2004</v>
      </c>
      <c r="E17" s="34">
        <f t="shared" si="2"/>
        <v>544</v>
      </c>
      <c r="F17" s="34">
        <f t="shared" si="3"/>
        <v>180</v>
      </c>
      <c r="G17" s="17">
        <f t="shared" si="4"/>
        <v>112</v>
      </c>
      <c r="H17" s="34">
        <f t="shared" si="5"/>
        <v>1807</v>
      </c>
      <c r="I17" s="34">
        <f t="shared" si="6"/>
        <v>884</v>
      </c>
      <c r="J17" s="34">
        <f t="shared" si="7"/>
        <v>146.91999999999996</v>
      </c>
      <c r="K17" s="17">
        <f t="shared" si="8"/>
        <v>110</v>
      </c>
      <c r="L17" s="34">
        <f t="shared" si="9"/>
        <v>1719</v>
      </c>
      <c r="M17" s="34">
        <f t="shared" si="10"/>
        <v>1104</v>
      </c>
      <c r="N17" s="34">
        <f t="shared" si="11"/>
        <v>155.80000000000007</v>
      </c>
      <c r="O17" s="35">
        <f t="shared" si="12"/>
        <v>105.80000000000007</v>
      </c>
      <c r="Q17" s="55"/>
      <c r="R17" s="41" t="s">
        <v>10</v>
      </c>
      <c r="S17" s="42"/>
      <c r="T17" s="43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2088</v>
      </c>
      <c r="E18" s="34">
        <f t="shared" si="2"/>
        <v>574</v>
      </c>
      <c r="F18" s="34">
        <f t="shared" si="3"/>
        <v>184.5</v>
      </c>
      <c r="G18" s="17">
        <f t="shared" si="4"/>
        <v>115</v>
      </c>
      <c r="H18" s="34">
        <f t="shared" si="5"/>
        <v>1883</v>
      </c>
      <c r="I18" s="34">
        <f t="shared" si="6"/>
        <v>934</v>
      </c>
      <c r="J18" s="34">
        <f t="shared" si="7"/>
        <v>149.32999999999996</v>
      </c>
      <c r="K18" s="17">
        <f t="shared" si="8"/>
        <v>113.25</v>
      </c>
      <c r="L18" s="34">
        <f t="shared" si="9"/>
        <v>1787</v>
      </c>
      <c r="M18" s="34">
        <f t="shared" si="10"/>
        <v>1164</v>
      </c>
      <c r="N18" s="34">
        <f t="shared" si="11"/>
        <v>158.70000000000007</v>
      </c>
      <c r="O18" s="35">
        <f t="shared" si="12"/>
        <v>109.20000000000007</v>
      </c>
      <c r="Q18" s="55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2172</v>
      </c>
      <c r="E19" s="34">
        <f t="shared" si="2"/>
        <v>604</v>
      </c>
      <c r="F19" s="34">
        <f t="shared" si="3"/>
        <v>189</v>
      </c>
      <c r="G19" s="17">
        <f t="shared" si="4"/>
        <v>118</v>
      </c>
      <c r="H19" s="34">
        <f t="shared" si="5"/>
        <v>1959</v>
      </c>
      <c r="I19" s="34">
        <f t="shared" si="6"/>
        <v>984</v>
      </c>
      <c r="J19" s="34">
        <f t="shared" si="7"/>
        <v>151.73999999999995</v>
      </c>
      <c r="K19" s="17">
        <f t="shared" si="8"/>
        <v>116.5</v>
      </c>
      <c r="L19" s="34">
        <f t="shared" si="9"/>
        <v>1855</v>
      </c>
      <c r="M19" s="34">
        <f t="shared" si="10"/>
        <v>1224</v>
      </c>
      <c r="N19" s="34">
        <f t="shared" si="11"/>
        <v>161.60000000000008</v>
      </c>
      <c r="O19" s="35">
        <f t="shared" si="12"/>
        <v>112.60000000000008</v>
      </c>
      <c r="Q19" s="55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2256</v>
      </c>
      <c r="E20" s="34">
        <f t="shared" si="2"/>
        <v>634</v>
      </c>
      <c r="F20" s="34">
        <f t="shared" si="3"/>
        <v>193.5</v>
      </c>
      <c r="G20" s="17">
        <f t="shared" si="4"/>
        <v>121</v>
      </c>
      <c r="H20" s="34">
        <f t="shared" si="5"/>
        <v>2035</v>
      </c>
      <c r="I20" s="34">
        <f t="shared" si="6"/>
        <v>1034</v>
      </c>
      <c r="J20" s="34">
        <f t="shared" si="7"/>
        <v>154.14999999999995</v>
      </c>
      <c r="K20" s="17">
        <f t="shared" si="8"/>
        <v>119.75</v>
      </c>
      <c r="L20" s="34">
        <f t="shared" si="9"/>
        <v>1923</v>
      </c>
      <c r="M20" s="34">
        <f t="shared" si="10"/>
        <v>1284</v>
      </c>
      <c r="N20" s="34">
        <f t="shared" si="11"/>
        <v>164.50000000000009</v>
      </c>
      <c r="O20" s="35">
        <f t="shared" si="12"/>
        <v>116.00000000000009</v>
      </c>
      <c r="Q20" s="55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2340</v>
      </c>
      <c r="E21" s="34">
        <f t="shared" si="2"/>
        <v>664</v>
      </c>
      <c r="F21" s="34">
        <f t="shared" si="3"/>
        <v>198</v>
      </c>
      <c r="G21" s="17">
        <f t="shared" si="4"/>
        <v>124</v>
      </c>
      <c r="H21" s="34">
        <f t="shared" si="5"/>
        <v>2111</v>
      </c>
      <c r="I21" s="34">
        <f t="shared" si="6"/>
        <v>1084</v>
      </c>
      <c r="J21" s="34">
        <f t="shared" si="7"/>
        <v>156.55999999999995</v>
      </c>
      <c r="K21" s="17">
        <f t="shared" si="8"/>
        <v>123</v>
      </c>
      <c r="L21" s="34">
        <f t="shared" si="9"/>
        <v>1991</v>
      </c>
      <c r="M21" s="34">
        <f t="shared" si="10"/>
        <v>1344</v>
      </c>
      <c r="N21" s="34">
        <f t="shared" si="11"/>
        <v>167.40000000000009</v>
      </c>
      <c r="O21" s="35">
        <f t="shared" si="12"/>
        <v>119.40000000000009</v>
      </c>
      <c r="Q21" s="55"/>
      <c r="R21" s="41" t="s">
        <v>13</v>
      </c>
      <c r="S21" s="42"/>
      <c r="T21" s="43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2424</v>
      </c>
      <c r="E22" s="34">
        <f t="shared" si="2"/>
        <v>694</v>
      </c>
      <c r="F22" s="34">
        <f t="shared" si="3"/>
        <v>202.5</v>
      </c>
      <c r="G22" s="17">
        <f t="shared" si="4"/>
        <v>127</v>
      </c>
      <c r="H22" s="34">
        <f t="shared" si="5"/>
        <v>2187</v>
      </c>
      <c r="I22" s="34">
        <f t="shared" si="6"/>
        <v>1134</v>
      </c>
      <c r="J22" s="34">
        <f t="shared" si="7"/>
        <v>158.96999999999994</v>
      </c>
      <c r="K22" s="17">
        <f t="shared" si="8"/>
        <v>126.25</v>
      </c>
      <c r="L22" s="34">
        <f t="shared" si="9"/>
        <v>2059</v>
      </c>
      <c r="M22" s="34">
        <f t="shared" si="10"/>
        <v>1404</v>
      </c>
      <c r="N22" s="34">
        <f t="shared" si="11"/>
        <v>170.3000000000001</v>
      </c>
      <c r="O22" s="35">
        <f t="shared" si="12"/>
        <v>122.8000000000001</v>
      </c>
      <c r="Q22" s="55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2508</v>
      </c>
      <c r="E23" s="34">
        <f t="shared" si="2"/>
        <v>724</v>
      </c>
      <c r="F23" s="34">
        <f t="shared" si="3"/>
        <v>207</v>
      </c>
      <c r="G23" s="17">
        <f t="shared" si="4"/>
        <v>130</v>
      </c>
      <c r="H23" s="34">
        <f t="shared" si="5"/>
        <v>2263</v>
      </c>
      <c r="I23" s="34">
        <f t="shared" si="6"/>
        <v>1184</v>
      </c>
      <c r="J23" s="34">
        <f t="shared" si="7"/>
        <v>161.37999999999994</v>
      </c>
      <c r="K23" s="17">
        <f t="shared" si="8"/>
        <v>129.5</v>
      </c>
      <c r="L23" s="34">
        <f t="shared" si="9"/>
        <v>2127</v>
      </c>
      <c r="M23" s="34">
        <f t="shared" si="10"/>
        <v>1464</v>
      </c>
      <c r="N23" s="34">
        <f t="shared" si="11"/>
        <v>173.2000000000001</v>
      </c>
      <c r="O23" s="35">
        <f t="shared" si="12"/>
        <v>126.2000000000001</v>
      </c>
      <c r="Q23" s="55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2592</v>
      </c>
      <c r="E24" s="34">
        <f t="shared" si="2"/>
        <v>754</v>
      </c>
      <c r="F24" s="34">
        <f t="shared" si="3"/>
        <v>211.5</v>
      </c>
      <c r="G24" s="17">
        <f t="shared" si="4"/>
        <v>133</v>
      </c>
      <c r="H24" s="34">
        <f t="shared" si="5"/>
        <v>2339</v>
      </c>
      <c r="I24" s="34">
        <f t="shared" si="6"/>
        <v>1234</v>
      </c>
      <c r="J24" s="34">
        <f t="shared" si="7"/>
        <v>163.78999999999994</v>
      </c>
      <c r="K24" s="17">
        <f t="shared" si="8"/>
        <v>132.75</v>
      </c>
      <c r="L24" s="34">
        <f t="shared" si="9"/>
        <v>2195</v>
      </c>
      <c r="M24" s="34">
        <f t="shared" si="10"/>
        <v>1524</v>
      </c>
      <c r="N24" s="34">
        <f t="shared" si="11"/>
        <v>176.10000000000011</v>
      </c>
      <c r="O24" s="35">
        <f t="shared" si="12"/>
        <v>129.60000000000011</v>
      </c>
      <c r="Q24" s="55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2676</v>
      </c>
      <c r="E25" s="7">
        <f t="shared" si="2"/>
        <v>784</v>
      </c>
      <c r="F25" s="7">
        <f t="shared" si="3"/>
        <v>216</v>
      </c>
      <c r="G25" s="18">
        <f t="shared" si="4"/>
        <v>136</v>
      </c>
      <c r="H25" s="7">
        <f t="shared" si="5"/>
        <v>2415</v>
      </c>
      <c r="I25" s="7">
        <f t="shared" si="6"/>
        <v>1284</v>
      </c>
      <c r="J25" s="7">
        <f t="shared" si="7"/>
        <v>166.19999999999993</v>
      </c>
      <c r="K25" s="18">
        <f t="shared" si="8"/>
        <v>136</v>
      </c>
      <c r="L25" s="7">
        <f t="shared" si="9"/>
        <v>2263</v>
      </c>
      <c r="M25" s="7">
        <f t="shared" si="10"/>
        <v>1584</v>
      </c>
      <c r="N25" s="7">
        <f t="shared" si="11"/>
        <v>179.00000000000011</v>
      </c>
      <c r="O25" s="8">
        <f t="shared" si="12"/>
        <v>133.00000000000011</v>
      </c>
      <c r="Q25" s="55"/>
      <c r="R25" s="41" t="s">
        <v>41</v>
      </c>
      <c r="S25" s="42"/>
      <c r="T25" s="43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55"/>
      <c r="R26" s="27" t="s">
        <v>24</v>
      </c>
      <c r="S26" s="27">
        <v>66</v>
      </c>
      <c r="T26" s="28" t="s">
        <v>55</v>
      </c>
    </row>
    <row r="27" spans="1:20" x14ac:dyDescent="0.3">
      <c r="Q27" s="55"/>
      <c r="R27" s="27" t="s">
        <v>25</v>
      </c>
      <c r="S27" s="27">
        <v>65</v>
      </c>
      <c r="T27" s="28" t="s">
        <v>56</v>
      </c>
    </row>
    <row r="28" spans="1:20" x14ac:dyDescent="0.3">
      <c r="Q28" s="56"/>
      <c r="R28" s="27" t="s">
        <v>26</v>
      </c>
      <c r="S28" s="27">
        <v>53</v>
      </c>
      <c r="T28" s="28" t="s">
        <v>57</v>
      </c>
    </row>
    <row r="29" spans="1:20" x14ac:dyDescent="0.3">
      <c r="Q29" s="54" t="s">
        <v>1</v>
      </c>
      <c r="R29" s="41" t="s">
        <v>14</v>
      </c>
      <c r="S29" s="42"/>
      <c r="T29" s="43"/>
    </row>
    <row r="30" spans="1:20" x14ac:dyDescent="0.3">
      <c r="Q30" s="55"/>
      <c r="R30" s="27" t="s">
        <v>47</v>
      </c>
      <c r="S30" s="27">
        <v>40</v>
      </c>
      <c r="T30" s="30" t="s">
        <v>60</v>
      </c>
    </row>
    <row r="31" spans="1:20" x14ac:dyDescent="0.3">
      <c r="Q31" s="55"/>
      <c r="R31" s="27" t="s">
        <v>48</v>
      </c>
      <c r="S31" s="27">
        <v>40</v>
      </c>
      <c r="T31" s="30" t="s">
        <v>61</v>
      </c>
    </row>
    <row r="32" spans="1:20" x14ac:dyDescent="0.3">
      <c r="Q32" s="55"/>
      <c r="R32" s="41" t="s">
        <v>15</v>
      </c>
      <c r="S32" s="42"/>
      <c r="T32" s="43"/>
    </row>
    <row r="33" spans="1:20" x14ac:dyDescent="0.3">
      <c r="Q33" s="55"/>
      <c r="R33" s="19" t="s">
        <v>44</v>
      </c>
      <c r="S33" s="19">
        <v>0</v>
      </c>
      <c r="T33" s="29" t="s">
        <v>53</v>
      </c>
    </row>
    <row r="34" spans="1:20" x14ac:dyDescent="0.3">
      <c r="Q34" s="55"/>
      <c r="R34" s="19" t="s">
        <v>45</v>
      </c>
      <c r="S34" s="19">
        <v>0</v>
      </c>
      <c r="T34" s="29" t="s">
        <v>52</v>
      </c>
    </row>
    <row r="35" spans="1:20" x14ac:dyDescent="0.3">
      <c r="Q35" s="55"/>
      <c r="R35" s="19" t="s">
        <v>46</v>
      </c>
      <c r="S35" s="19">
        <v>0</v>
      </c>
      <c r="T35" s="29" t="s">
        <v>62</v>
      </c>
    </row>
    <row r="36" spans="1:20" x14ac:dyDescent="0.3">
      <c r="Q36" s="55"/>
      <c r="R36" s="41" t="s">
        <v>42</v>
      </c>
      <c r="S36" s="42"/>
      <c r="T36" s="43"/>
    </row>
    <row r="37" spans="1:20" x14ac:dyDescent="0.3">
      <c r="Q37" s="55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55"/>
      <c r="R38" s="27" t="s">
        <v>29</v>
      </c>
      <c r="S38" s="27">
        <v>35</v>
      </c>
      <c r="T38" s="30" t="s">
        <v>68</v>
      </c>
    </row>
    <row r="39" spans="1:20" x14ac:dyDescent="0.3">
      <c r="Q39" s="55"/>
      <c r="R39" s="27" t="s">
        <v>30</v>
      </c>
      <c r="S39" s="27">
        <v>120</v>
      </c>
      <c r="T39" s="30" t="s">
        <v>69</v>
      </c>
    </row>
    <row r="40" spans="1:20" x14ac:dyDescent="0.3">
      <c r="Q40" s="55"/>
      <c r="R40" s="41" t="s">
        <v>11</v>
      </c>
      <c r="S40" s="42"/>
      <c r="T40" s="43"/>
    </row>
    <row r="41" spans="1:20" x14ac:dyDescent="0.3">
      <c r="Q41" s="55"/>
      <c r="R41" s="27" t="s">
        <v>24</v>
      </c>
      <c r="S41" s="27">
        <v>36</v>
      </c>
      <c r="T41" s="28" t="s">
        <v>54</v>
      </c>
    </row>
    <row r="42" spans="1:20" x14ac:dyDescent="0.3">
      <c r="Q42" s="55"/>
      <c r="R42" s="27" t="s">
        <v>25</v>
      </c>
      <c r="S42" s="27">
        <v>31</v>
      </c>
      <c r="T42" s="28" t="s">
        <v>63</v>
      </c>
    </row>
    <row r="43" spans="1:20" x14ac:dyDescent="0.3">
      <c r="Q43" s="56"/>
      <c r="R43" s="25" t="s">
        <v>26</v>
      </c>
      <c r="S43" s="25">
        <v>24.7</v>
      </c>
      <c r="T43" s="26" t="s">
        <v>64</v>
      </c>
    </row>
  </sheetData>
  <mergeCells count="25"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  <mergeCell ref="R11:T11"/>
    <mergeCell ref="S13:T13"/>
    <mergeCell ref="Q3:Q13"/>
    <mergeCell ref="R14:T14"/>
    <mergeCell ref="R7:T7"/>
    <mergeCell ref="V1:Y1"/>
    <mergeCell ref="V4:Y4"/>
    <mergeCell ref="W2:Y2"/>
    <mergeCell ref="W3:Y3"/>
    <mergeCell ref="D2:G2"/>
    <mergeCell ref="H2:K2"/>
    <mergeCell ref="L2:O2"/>
    <mergeCell ref="R4:T4"/>
    <mergeCell ref="Q1:T1"/>
    <mergeCell ref="A1:O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ND K</cp:lastModifiedBy>
  <dcterms:created xsi:type="dcterms:W3CDTF">2018-01-18T07:11:37Z</dcterms:created>
  <dcterms:modified xsi:type="dcterms:W3CDTF">2018-09-11T03:29:57Z</dcterms:modified>
</cp:coreProperties>
</file>