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KJH_DOC\경력기술서\"/>
    </mc:Choice>
  </mc:AlternateContent>
  <bookViews>
    <workbookView xWindow="0" yWindow="0" windowWidth="24570" windowHeight="12315" activeTab="1"/>
  </bookViews>
  <sheets>
    <sheet name="개인신상정보" sheetId="6" r:id="rId1"/>
    <sheet name="이력경력기술서" sheetId="9" r:id="rId2"/>
    <sheet name="(sample)이력경력기술서" sheetId="11" state="hidden" r:id="rId3"/>
  </sheets>
  <definedNames>
    <definedName name="_xlnm.Print_Area" localSheetId="2">'(sample)이력경력기술서'!$B$1:$S$116</definedName>
    <definedName name="_xlnm.Print_Area" localSheetId="0">개인신상정보!$A$1:$W$6</definedName>
    <definedName name="_xlnm.Print_Area" localSheetId="1">이력경력기술서!$B$1:$S$120</definedName>
  </definedNames>
  <calcPr calcId="152511"/>
</workbook>
</file>

<file path=xl/calcChain.xml><?xml version="1.0" encoding="utf-8"?>
<calcChain xmlns="http://schemas.openxmlformats.org/spreadsheetml/2006/main">
  <c r="X14" i="9" l="1"/>
  <c r="Z14" i="9" s="1"/>
  <c r="AA14" i="9" s="1"/>
  <c r="X13" i="9"/>
  <c r="Z13" i="9" s="1"/>
  <c r="AA13" i="9" s="1"/>
  <c r="AE12" i="9"/>
  <c r="X12" i="9"/>
  <c r="Z12" i="9" s="1"/>
  <c r="AA12" i="9" s="1"/>
  <c r="AE11" i="9"/>
  <c r="X11" i="9"/>
  <c r="Z11" i="9" s="1"/>
  <c r="AA11" i="9" s="1"/>
  <c r="AE10" i="9"/>
  <c r="X10" i="9"/>
  <c r="Z10" i="9" s="1"/>
  <c r="AA10" i="9" s="1"/>
  <c r="AE9" i="9"/>
  <c r="X9" i="9"/>
  <c r="Z9" i="9" s="1"/>
  <c r="AA9" i="9" l="1"/>
  <c r="AA15" i="9" s="1"/>
  <c r="Z15" i="9"/>
  <c r="AE13" i="9"/>
  <c r="X15" i="9"/>
  <c r="AG9" i="9"/>
  <c r="AG10" i="9"/>
  <c r="AH10" i="9" s="1"/>
  <c r="AG11" i="9"/>
  <c r="AH11" i="9" s="1"/>
  <c r="AG12" i="9"/>
  <c r="AH12" i="9" s="1"/>
  <c r="AE15" i="9" l="1"/>
  <c r="AG13" i="9"/>
  <c r="AG15" i="9" s="1"/>
  <c r="AH9" i="9"/>
  <c r="AH13" i="9" s="1"/>
  <c r="AH15" i="9" s="1"/>
  <c r="H120" i="9" l="1"/>
  <c r="H119" i="9"/>
  <c r="H118" i="9"/>
  <c r="H117" i="9"/>
  <c r="H116" i="9"/>
  <c r="H115" i="9"/>
  <c r="H114" i="9"/>
  <c r="H113" i="9"/>
  <c r="H112" i="9"/>
  <c r="H111" i="9"/>
  <c r="H110" i="9"/>
  <c r="H109" i="9"/>
  <c r="G106" i="11"/>
  <c r="H106" i="11" s="1"/>
  <c r="G105" i="11"/>
  <c r="H105" i="11" s="1"/>
  <c r="G104" i="11"/>
  <c r="E23" i="11"/>
  <c r="H104" i="11" l="1"/>
  <c r="H95" i="11"/>
  <c r="J95" i="11" s="1"/>
  <c r="H93" i="11"/>
  <c r="J93" i="11" s="1"/>
  <c r="H91" i="11"/>
  <c r="J91" i="11" s="1"/>
  <c r="H89" i="11"/>
  <c r="J89" i="11" s="1"/>
  <c r="H87" i="11"/>
  <c r="J87" i="11" s="1"/>
  <c r="H85" i="11"/>
  <c r="J85" i="11" s="1"/>
  <c r="H83" i="11"/>
  <c r="J83" i="11" s="1"/>
  <c r="H81" i="11"/>
  <c r="J81" i="11" s="1"/>
  <c r="H79" i="11"/>
  <c r="J79" i="11" s="1"/>
  <c r="H77" i="11"/>
  <c r="J77" i="11" s="1"/>
  <c r="H75" i="11"/>
  <c r="J75" i="11" s="1"/>
  <c r="H73" i="11"/>
  <c r="J73" i="11" s="1"/>
  <c r="H71" i="11"/>
  <c r="J71" i="11" s="1"/>
  <c r="H69" i="11"/>
  <c r="J69" i="11" s="1"/>
  <c r="H67" i="11"/>
  <c r="J67" i="11" s="1"/>
  <c r="H65" i="11"/>
  <c r="J65" i="11" s="1"/>
  <c r="H63" i="11"/>
  <c r="J63" i="11" s="1"/>
  <c r="H61" i="11"/>
  <c r="J61" i="11" s="1"/>
  <c r="H55" i="11"/>
  <c r="J55" i="11" s="1"/>
  <c r="H53" i="11"/>
  <c r="J53" i="11" s="1"/>
  <c r="H51" i="11"/>
  <c r="J51" i="11" s="1"/>
  <c r="H49" i="11"/>
  <c r="J49" i="11" s="1"/>
  <c r="H47" i="11"/>
  <c r="J47" i="11" s="1"/>
  <c r="H45" i="11"/>
  <c r="J45" i="11" s="1"/>
  <c r="H43" i="11"/>
  <c r="J43" i="11" s="1"/>
  <c r="H41" i="11"/>
  <c r="J41" i="11" s="1"/>
  <c r="H39" i="11"/>
  <c r="J39" i="11" s="1"/>
  <c r="H37" i="11"/>
  <c r="J37" i="11" s="1"/>
  <c r="H35" i="11"/>
  <c r="J35" i="11" s="1"/>
  <c r="H33" i="11"/>
  <c r="J33" i="11" s="1"/>
  <c r="H31" i="11"/>
  <c r="J31" i="11" s="1"/>
  <c r="H29" i="11"/>
  <c r="J29" i="11" s="1"/>
  <c r="AE12" i="11"/>
  <c r="H27" i="11"/>
  <c r="J27" i="11" s="1"/>
  <c r="H25" i="11"/>
  <c r="J25" i="11" s="1"/>
  <c r="AE11" i="11"/>
  <c r="AE10" i="11"/>
  <c r="AG10" i="11" s="1"/>
  <c r="H23" i="11"/>
  <c r="J23" i="11" s="1"/>
  <c r="AE9" i="11"/>
  <c r="H21" i="11"/>
  <c r="J21" i="11" s="1"/>
  <c r="X14" i="11"/>
  <c r="H14" i="11"/>
  <c r="J14" i="11" s="1"/>
  <c r="X13" i="11"/>
  <c r="Z13" i="11" s="1"/>
  <c r="AA13" i="11" s="1"/>
  <c r="H13" i="11"/>
  <c r="J13" i="11" s="1"/>
  <c r="X12" i="11"/>
  <c r="Z12" i="11" s="1"/>
  <c r="H12" i="11"/>
  <c r="J12" i="11" s="1"/>
  <c r="X11" i="11"/>
  <c r="Z11" i="11" s="1"/>
  <c r="H11" i="11"/>
  <c r="X10" i="11"/>
  <c r="J10" i="11"/>
  <c r="X9" i="11"/>
  <c r="J9" i="11"/>
  <c r="AG9" i="11" l="1"/>
  <c r="AE13" i="11"/>
  <c r="H15" i="11"/>
  <c r="AA12" i="11"/>
  <c r="AG11" i="11"/>
  <c r="AH11" i="11" s="1"/>
  <c r="AA11" i="11"/>
  <c r="AH10" i="11"/>
  <c r="H97" i="11"/>
  <c r="J97" i="11"/>
  <c r="Z10" i="11"/>
  <c r="AA10" i="11" s="1"/>
  <c r="X15" i="11"/>
  <c r="AE15" i="11" s="1"/>
  <c r="AG12" i="11"/>
  <c r="AH12" i="11" s="1"/>
  <c r="Z14" i="11"/>
  <c r="AA14" i="11" s="1"/>
  <c r="Z9" i="11"/>
  <c r="AA9" i="11" s="1"/>
  <c r="J11" i="11"/>
  <c r="J15" i="11" s="1"/>
  <c r="H108" i="9"/>
  <c r="H99" i="9"/>
  <c r="J99" i="9" s="1"/>
  <c r="H97" i="9"/>
  <c r="J97" i="9" s="1"/>
  <c r="H95" i="9"/>
  <c r="J95" i="9" s="1"/>
  <c r="H93" i="9"/>
  <c r="J93" i="9" s="1"/>
  <c r="H91" i="9"/>
  <c r="J91" i="9" s="1"/>
  <c r="H89" i="9"/>
  <c r="J89" i="9" s="1"/>
  <c r="H87" i="9"/>
  <c r="J87" i="9" s="1"/>
  <c r="H85" i="9"/>
  <c r="J85" i="9" s="1"/>
  <c r="H83" i="9"/>
  <c r="J83" i="9" s="1"/>
  <c r="H81" i="9"/>
  <c r="J81" i="9" s="1"/>
  <c r="H79" i="9"/>
  <c r="J79" i="9" s="1"/>
  <c r="H77" i="9"/>
  <c r="J77" i="9" s="1"/>
  <c r="H75" i="9"/>
  <c r="J75" i="9" s="1"/>
  <c r="H73" i="9"/>
  <c r="J73" i="9" s="1"/>
  <c r="H71" i="9"/>
  <c r="J71" i="9" s="1"/>
  <c r="H69" i="9"/>
  <c r="J69" i="9" s="1"/>
  <c r="H67" i="9"/>
  <c r="J67" i="9" s="1"/>
  <c r="H65" i="9"/>
  <c r="J65" i="9" s="1"/>
  <c r="H59" i="9"/>
  <c r="J59" i="9" s="1"/>
  <c r="H57" i="9"/>
  <c r="J57" i="9" s="1"/>
  <c r="H55" i="9"/>
  <c r="J55" i="9" s="1"/>
  <c r="H53" i="9"/>
  <c r="J53" i="9" s="1"/>
  <c r="H50" i="9"/>
  <c r="J50" i="9" s="1"/>
  <c r="H47" i="9"/>
  <c r="J47" i="9" s="1"/>
  <c r="H44" i="9"/>
  <c r="J44" i="9" s="1"/>
  <c r="H42" i="9"/>
  <c r="J42" i="9" s="1"/>
  <c r="H39" i="9"/>
  <c r="J39" i="9" s="1"/>
  <c r="H37" i="9"/>
  <c r="J37" i="9" s="1"/>
  <c r="H35" i="9"/>
  <c r="J35" i="9" s="1"/>
  <c r="H33" i="9"/>
  <c r="J33" i="9" s="1"/>
  <c r="H31" i="9"/>
  <c r="J31" i="9" s="1"/>
  <c r="H27" i="9"/>
  <c r="J27" i="9" s="1"/>
  <c r="H25" i="9"/>
  <c r="J25" i="9" s="1"/>
  <c r="H23" i="9"/>
  <c r="J23" i="9" s="1"/>
  <c r="AH9" i="11" l="1"/>
  <c r="AH13" i="11" s="1"/>
  <c r="AG13" i="11"/>
  <c r="AA15" i="11"/>
  <c r="AH15" i="11" s="1"/>
  <c r="Z15" i="11"/>
  <c r="H21" i="9"/>
  <c r="J21" i="9" s="1"/>
  <c r="J10" i="9"/>
  <c r="J9" i="9"/>
  <c r="S6" i="11" l="1"/>
  <c r="AG15" i="11"/>
  <c r="H29" i="9"/>
  <c r="H14" i="9"/>
  <c r="J14" i="9" s="1"/>
  <c r="H13" i="9"/>
  <c r="J13" i="9" s="1"/>
  <c r="H12" i="9"/>
  <c r="J12" i="9" s="1"/>
  <c r="H11" i="9"/>
  <c r="J11" i="9" s="1"/>
  <c r="J29" i="9" l="1"/>
  <c r="J101" i="9" s="1"/>
  <c r="H101" i="9"/>
  <c r="H15" i="9"/>
  <c r="J15" i="9"/>
  <c r="S6" i="9" l="1"/>
</calcChain>
</file>

<file path=xl/comments1.xml><?xml version="1.0" encoding="utf-8"?>
<comments xmlns="http://schemas.openxmlformats.org/spreadsheetml/2006/main">
  <authors>
    <author>박창순</author>
    <author>changsoon</author>
  </authors>
  <commentList>
    <comment ref="G4" authorId="0" shapeId="0">
      <text>
        <r>
          <rPr>
            <b/>
            <sz val="9"/>
            <color indexed="81"/>
            <rFont val="돋움"/>
            <family val="3"/>
            <charset val="129"/>
          </rPr>
          <t>박창순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실제 생일 기재</t>
        </r>
      </text>
    </comment>
    <comment ref="W6" authorId="1" shapeId="0">
      <text>
        <r>
          <rPr>
            <b/>
            <sz val="9"/>
            <color indexed="81"/>
            <rFont val="Tahoma"/>
            <family val="2"/>
          </rPr>
          <t>changsoon: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사내</t>
        </r>
        <r>
          <rPr>
            <sz val="9"/>
            <color indexed="81"/>
            <rFont val="Tahoma"/>
            <family val="2"/>
          </rPr>
          <t xml:space="preserve"> e-mail </t>
        </r>
        <r>
          <rPr>
            <sz val="9"/>
            <color indexed="81"/>
            <rFont val="돋움"/>
            <family val="3"/>
            <charset val="129"/>
          </rPr>
          <t>이외메일</t>
        </r>
      </text>
    </comment>
    <comment ref="G9" authorId="0" shapeId="0">
      <text>
        <r>
          <rPr>
            <b/>
            <sz val="9"/>
            <color indexed="81"/>
            <rFont val="돋움"/>
            <family val="3"/>
            <charset val="129"/>
          </rPr>
          <t>박창순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실제 생일 기재</t>
        </r>
      </text>
    </comment>
  </commentList>
</comments>
</file>

<file path=xl/comments2.xml><?xml version="1.0" encoding="utf-8"?>
<comments xmlns="http://schemas.openxmlformats.org/spreadsheetml/2006/main">
  <authors>
    <author>박 창순</author>
  </authors>
  <commentList>
    <comment ref="P5" authorId="0" shapeId="0">
      <text>
        <r>
          <rPr>
            <b/>
            <sz val="9"/>
            <color indexed="81"/>
            <rFont val="돋움"/>
            <family val="3"/>
            <charset val="129"/>
          </rPr>
          <t>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창순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면제인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</text>
    </comment>
  </commentList>
</comments>
</file>

<file path=xl/comments3.xml><?xml version="1.0" encoding="utf-8"?>
<comments xmlns="http://schemas.openxmlformats.org/spreadsheetml/2006/main">
  <authors>
    <author>박 창순</author>
  </authors>
  <commentList>
    <comment ref="P5" authorId="0" shapeId="0">
      <text>
        <r>
          <rPr>
            <b/>
            <sz val="9"/>
            <color indexed="81"/>
            <rFont val="돋움"/>
            <family val="3"/>
            <charset val="129"/>
          </rPr>
          <t>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창순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면제인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</text>
    </comment>
  </commentList>
</comments>
</file>

<file path=xl/sharedStrings.xml><?xml version="1.0" encoding="utf-8"?>
<sst xmlns="http://schemas.openxmlformats.org/spreadsheetml/2006/main" count="668" uniqueCount="353">
  <si>
    <t>성  명</t>
    <phoneticPr fontId="2" type="noConversion"/>
  </si>
  <si>
    <t>주민등록번호</t>
    <phoneticPr fontId="2" type="noConversion"/>
  </si>
  <si>
    <t>출/퇴근방법</t>
    <phoneticPr fontId="2" type="noConversion"/>
  </si>
  <si>
    <t>주                         소</t>
    <phoneticPr fontId="2" type="noConversion"/>
  </si>
  <si>
    <t>e-mail</t>
    <phoneticPr fontId="2" type="noConversion"/>
  </si>
  <si>
    <t>생년월일</t>
    <phoneticPr fontId="2" type="noConversion"/>
  </si>
  <si>
    <t xml:space="preserve"> - 실거주지는 등본상 주소지와 다를 경우 실제로 거주하는 곳의 주소를 작성하시기 바랍니다.</t>
    <phoneticPr fontId="2" type="noConversion"/>
  </si>
  <si>
    <t>소속(팀)</t>
    <phoneticPr fontId="2" type="noConversion"/>
  </si>
  <si>
    <t>결혼기념일</t>
    <phoneticPr fontId="2" type="noConversion"/>
  </si>
  <si>
    <t>[sample]</t>
    <phoneticPr fontId="2" type="noConversion"/>
  </si>
  <si>
    <t>경영지원팀</t>
    <phoneticPr fontId="2" type="noConversion"/>
  </si>
  <si>
    <t>홍길동</t>
    <phoneticPr fontId="2" type="noConversion"/>
  </si>
  <si>
    <t>사원</t>
    <phoneticPr fontId="2" type="noConversion"/>
  </si>
  <si>
    <t>(양)1999.1.1</t>
    <phoneticPr fontId="2" type="noConversion"/>
  </si>
  <si>
    <t>111111-1111111</t>
    <phoneticPr fontId="2" type="noConversion"/>
  </si>
  <si>
    <t>1111-11-11</t>
    <phoneticPr fontId="2" type="noConversion"/>
  </si>
  <si>
    <t>(양)1911.11.11</t>
    <phoneticPr fontId="2" type="noConversion"/>
  </si>
  <si>
    <t>경기도 용인시 기흥구 영덕동 1029 유타워 2905호</t>
    <phoneticPr fontId="2" type="noConversion"/>
  </si>
  <si>
    <t>좌동</t>
    <phoneticPr fontId="2" type="noConversion"/>
  </si>
  <si>
    <t>도보 (10분)</t>
    <phoneticPr fontId="2" type="noConversion"/>
  </si>
  <si>
    <t>010-215-2905</t>
    <phoneticPr fontId="2" type="noConversion"/>
  </si>
  <si>
    <t>■ 내용</t>
    <phoneticPr fontId="2" type="noConversion"/>
  </si>
  <si>
    <t>번호</t>
    <phoneticPr fontId="2" type="noConversion"/>
  </si>
  <si>
    <t>직급</t>
    <phoneticPr fontId="2" type="noConversion"/>
  </si>
  <si>
    <t>입사일</t>
    <phoneticPr fontId="2" type="noConversion"/>
  </si>
  <si>
    <t>실 거주지</t>
    <phoneticPr fontId="2" type="noConversion"/>
  </si>
  <si>
    <t>휴대폰번호</t>
    <phoneticPr fontId="2" type="noConversion"/>
  </si>
  <si>
    <t xml:space="preserve"> - 생년월일 / 결혼기념일은 실제 생일을 기재해 주시기 바랍니다.(음 / 양력 반드시 표시요망)</t>
    <phoneticPr fontId="2" type="noConversion"/>
  </si>
  <si>
    <t xml:space="preserve"> - 출/퇴근 방법은 대중교통 등의 교통수단을 작성해 주시기 바랍니다. </t>
    <phoneticPr fontId="2" type="noConversion"/>
  </si>
  <si>
    <t>미혼인경우 "미혼" 기재</t>
    <phoneticPr fontId="2" type="noConversion"/>
  </si>
  <si>
    <t>개인신상정보 조사서</t>
    <phoneticPr fontId="2" type="noConversion"/>
  </si>
  <si>
    <t>aaa@gmail.com</t>
    <phoneticPr fontId="2" type="noConversion"/>
  </si>
  <si>
    <t>~</t>
  </si>
  <si>
    <t>[총괄표]</t>
    <phoneticPr fontId="2" type="noConversion"/>
  </si>
  <si>
    <t>개인 이력 / 경력 기술서</t>
    <phoneticPr fontId="2" type="noConversion"/>
  </si>
  <si>
    <t>주식회사 미래로시스템</t>
    <phoneticPr fontId="2" type="noConversion"/>
  </si>
  <si>
    <t>성   명</t>
    <phoneticPr fontId="2" type="noConversion"/>
  </si>
  <si>
    <t>입사일</t>
    <phoneticPr fontId="2" type="noConversion"/>
  </si>
  <si>
    <t>직    책</t>
    <phoneticPr fontId="2" type="noConversion"/>
  </si>
  <si>
    <t>직   급</t>
    <phoneticPr fontId="2" type="noConversion"/>
  </si>
  <si>
    <t>부서(팀)</t>
    <phoneticPr fontId="2" type="noConversion"/>
  </si>
  <si>
    <t>주민등록번호</t>
    <phoneticPr fontId="2" type="noConversion"/>
  </si>
  <si>
    <t>주   소</t>
    <phoneticPr fontId="2" type="noConversion"/>
  </si>
  <si>
    <t>자격증</t>
    <phoneticPr fontId="2" type="noConversion"/>
  </si>
  <si>
    <t>총    경    력</t>
    <phoneticPr fontId="2" type="noConversion"/>
  </si>
  <si>
    <t>학력 및 교육</t>
    <phoneticPr fontId="2" type="noConversion"/>
  </si>
  <si>
    <t>기간</t>
    <phoneticPr fontId="2" type="noConversion"/>
  </si>
  <si>
    <t>학교/교육기관</t>
    <phoneticPr fontId="2" type="noConversion"/>
  </si>
  <si>
    <t>기간(년제)</t>
    <phoneticPr fontId="2" type="noConversion"/>
  </si>
  <si>
    <t>년수</t>
    <phoneticPr fontId="2" type="noConversion"/>
  </si>
  <si>
    <t>인정여부
(%)</t>
    <phoneticPr fontId="2" type="noConversion"/>
  </si>
  <si>
    <t>인정경력</t>
    <phoneticPr fontId="2" type="noConversion"/>
  </si>
  <si>
    <t>전공/교육내용</t>
    <phoneticPr fontId="2" type="noConversion"/>
  </si>
  <si>
    <t>경력사항</t>
    <phoneticPr fontId="2" type="noConversion"/>
  </si>
  <si>
    <t>회사명</t>
    <phoneticPr fontId="2" type="noConversion"/>
  </si>
  <si>
    <t>최종직위</t>
    <phoneticPr fontId="2" type="noConversion"/>
  </si>
  <si>
    <t>경력</t>
    <phoneticPr fontId="2" type="noConversion"/>
  </si>
  <si>
    <t>인정여부</t>
    <phoneticPr fontId="2" type="noConversion"/>
  </si>
  <si>
    <t>비인정경력</t>
    <phoneticPr fontId="2" type="noConversion"/>
  </si>
  <si>
    <t>소계</t>
    <phoneticPr fontId="2" type="noConversion"/>
  </si>
  <si>
    <t xml:space="preserve">최종학위 : </t>
    <phoneticPr fontId="2" type="noConversion"/>
  </si>
  <si>
    <t>계</t>
    <phoneticPr fontId="2" type="noConversion"/>
  </si>
  <si>
    <t>※ 프로젝트 수행내역 작성 중 칸이 모자랄 경우 행 삽입하여 작성해 주시기 바랍니다.</t>
    <phoneticPr fontId="2" type="noConversion"/>
  </si>
  <si>
    <t>프로젝트 (업무) 수행내역</t>
    <phoneticPr fontId="2" type="noConversion"/>
  </si>
  <si>
    <t>기       간</t>
    <phoneticPr fontId="2" type="noConversion"/>
  </si>
  <si>
    <t>프로젝트명</t>
    <phoneticPr fontId="2" type="noConversion"/>
  </si>
  <si>
    <t>역      할</t>
    <phoneticPr fontId="2" type="noConversion"/>
  </si>
  <si>
    <t>세  부  업  무</t>
    <phoneticPr fontId="2" type="noConversion"/>
  </si>
  <si>
    <t>개   발   환   경</t>
    <phoneticPr fontId="2" type="noConversion"/>
  </si>
  <si>
    <t>OS</t>
    <phoneticPr fontId="2" type="noConversion"/>
  </si>
  <si>
    <t>언어</t>
    <phoneticPr fontId="2" type="noConversion"/>
  </si>
  <si>
    <t>DBMS</t>
    <phoneticPr fontId="2" type="noConversion"/>
  </si>
  <si>
    <t>기타</t>
    <phoneticPr fontId="2" type="noConversion"/>
  </si>
  <si>
    <t>(1)</t>
    <phoneticPr fontId="2" type="noConversion"/>
  </si>
  <si>
    <t>(2)</t>
    <phoneticPr fontId="2" type="noConversion"/>
  </si>
  <si>
    <t>※ 각 항목을 빠짐없이 작성하시기 바랍니다. (세부업무의 경우 자세히 기술요망)</t>
    <phoneticPr fontId="2" type="noConversion"/>
  </si>
  <si>
    <t>※ 작성기준일을 확인하여 작성요망</t>
    <phoneticPr fontId="2" type="noConversion"/>
  </si>
  <si>
    <t>입사 후 교육현황</t>
    <phoneticPr fontId="2" type="noConversion"/>
  </si>
  <si>
    <t>기간(H)</t>
    <phoneticPr fontId="2" type="noConversion"/>
  </si>
  <si>
    <t>일수
(기간/8)</t>
    <phoneticPr fontId="2" type="noConversion"/>
  </si>
  <si>
    <t>교육과정</t>
    <phoneticPr fontId="2" type="noConversion"/>
  </si>
  <si>
    <t>교육결과</t>
    <phoneticPr fontId="2" type="noConversion"/>
  </si>
  <si>
    <t>인사발령사항</t>
    <phoneticPr fontId="2" type="noConversion"/>
  </si>
  <si>
    <t>날짜</t>
    <phoneticPr fontId="2" type="noConversion"/>
  </si>
  <si>
    <t>발령전사항</t>
    <phoneticPr fontId="2" type="noConversion"/>
  </si>
  <si>
    <t>발령후 사항</t>
    <phoneticPr fontId="2" type="noConversion"/>
  </si>
  <si>
    <t>~</t>
    <phoneticPr fontId="2" type="noConversion"/>
  </si>
  <si>
    <t xml:space="preserve">작성기준일 : </t>
    <phoneticPr fontId="2" type="noConversion"/>
  </si>
  <si>
    <t>작성기준일</t>
    <phoneticPr fontId="2" type="noConversion"/>
  </si>
  <si>
    <t>※ 입사 전 경력사항 기록시 행이 부족할 경우 '행 추가' 후 작성요망</t>
    <phoneticPr fontId="2" type="noConversion"/>
  </si>
  <si>
    <t>병역사항</t>
    <phoneticPr fontId="2" type="noConversion"/>
  </si>
  <si>
    <t>군대 종류</t>
    <phoneticPr fontId="2" type="noConversion"/>
  </si>
  <si>
    <t>병과 (주특기)</t>
    <phoneticPr fontId="2" type="noConversion"/>
  </si>
  <si>
    <t>연락처</t>
    <phoneticPr fontId="2" type="noConversion"/>
  </si>
  <si>
    <t>연    락    처</t>
    <phoneticPr fontId="2" type="noConversion"/>
  </si>
  <si>
    <t>기간</t>
    <phoneticPr fontId="2" type="noConversion"/>
  </si>
  <si>
    <t>비       고</t>
    <phoneticPr fontId="2" type="noConversion"/>
  </si>
  <si>
    <t xml:space="preserve"> ※ 학력 : 고등학교 정보부터 입력 / 교육 : 입사전 정보 기재</t>
    <phoneticPr fontId="2" type="noConversion"/>
  </si>
  <si>
    <t>자택전화번호</t>
    <phoneticPr fontId="2" type="noConversion"/>
  </si>
  <si>
    <t>비상연락처</t>
    <phoneticPr fontId="2" type="noConversion"/>
  </si>
  <si>
    <t>비상연락처_1</t>
    <phoneticPr fontId="2" type="noConversion"/>
  </si>
  <si>
    <t>비상연락처_2</t>
    <phoneticPr fontId="2" type="noConversion"/>
  </si>
  <si>
    <t>031-215-2905</t>
    <phoneticPr fontId="2" type="noConversion"/>
  </si>
  <si>
    <t>관계</t>
    <phoneticPr fontId="2" type="noConversion"/>
  </si>
  <si>
    <t>배우자</t>
    <phoneticPr fontId="2" type="noConversion"/>
  </si>
  <si>
    <t>부</t>
    <phoneticPr fontId="2" type="noConversion"/>
  </si>
  <si>
    <t>010-111-1111</t>
    <phoneticPr fontId="2" type="noConversion"/>
  </si>
  <si>
    <t>010-222-2222</t>
    <phoneticPr fontId="2" type="noConversion"/>
  </si>
  <si>
    <t>가족관계</t>
    <phoneticPr fontId="2" type="noConversion"/>
  </si>
  <si>
    <t>부</t>
    <phoneticPr fontId="2" type="noConversion"/>
  </si>
  <si>
    <t>모</t>
    <phoneticPr fontId="2" type="noConversion"/>
  </si>
  <si>
    <t>자녀</t>
    <phoneticPr fontId="2" type="noConversion"/>
  </si>
  <si>
    <t>형제자매</t>
    <phoneticPr fontId="2" type="noConversion"/>
  </si>
  <si>
    <t>O</t>
    <phoneticPr fontId="2" type="noConversion"/>
  </si>
  <si>
    <t>2남2녀 중 셋째</t>
    <phoneticPr fontId="2" type="noConversion"/>
  </si>
  <si>
    <t>O</t>
    <phoneticPr fontId="2" type="noConversion"/>
  </si>
  <si>
    <t>2010년생 / 딸
2012년생 / 아들</t>
    <phoneticPr fontId="2" type="noConversion"/>
  </si>
  <si>
    <t>주요담당업무</t>
    <phoneticPr fontId="2" type="noConversion"/>
  </si>
  <si>
    <t xml:space="preserve"> - 기준일은 2020년 6월 30일자로 작성하시기 바랍니다.</t>
    <phoneticPr fontId="2" type="noConversion"/>
  </si>
  <si>
    <t>비   고</t>
    <phoneticPr fontId="2" type="noConversion"/>
  </si>
  <si>
    <t>홍길동</t>
    <phoneticPr fontId="2" type="noConversion"/>
  </si>
  <si>
    <t>팀원</t>
    <phoneticPr fontId="2" type="noConversion"/>
  </si>
  <si>
    <t>대리</t>
    <phoneticPr fontId="2" type="noConversion"/>
  </si>
  <si>
    <t>(실 거주지)  경기도 용인시 기흥구 흥덕중앙로 120 XXX 아파트 601-302호</t>
    <phoneticPr fontId="2" type="noConversion"/>
  </si>
  <si>
    <t>운전면허증(2종보통), 정보처리기사, 정보처리산업기사, 컴퓨터활용능력3급, ITQ파워포인트, ITQ엑셀, MOS Master, OCJP(Oracle Certified JAVA Programmer / 국제공인)</t>
    <phoneticPr fontId="2" type="noConversion"/>
  </si>
  <si>
    <t>육군3사단 22포병연대</t>
    <phoneticPr fontId="2" type="noConversion"/>
  </si>
  <si>
    <t>병과/전역여부</t>
    <phoneticPr fontId="2" type="noConversion"/>
  </si>
  <si>
    <t>운전병 / 만기전역</t>
    <phoneticPr fontId="2" type="noConversion"/>
  </si>
  <si>
    <t>개발팀</t>
    <phoneticPr fontId="2" type="noConversion"/>
  </si>
  <si>
    <t>010-9999-9999</t>
    <phoneticPr fontId="2" type="noConversion"/>
  </si>
  <si>
    <t>999999-9999999</t>
    <phoneticPr fontId="2" type="noConversion"/>
  </si>
  <si>
    <t>대한 고등학교 / 수원</t>
    <phoneticPr fontId="2" type="noConversion"/>
  </si>
  <si>
    <t>민국 대학교 / 수원 캠퍼스</t>
    <phoneticPr fontId="2" type="noConversion"/>
  </si>
  <si>
    <t>인문고 / 이과</t>
    <phoneticPr fontId="2" type="noConversion"/>
  </si>
  <si>
    <t>컴퓨터공학</t>
    <phoneticPr fontId="2" type="noConversion"/>
  </si>
  <si>
    <t>학사</t>
    <phoneticPr fontId="2" type="noConversion"/>
  </si>
  <si>
    <t>비트컴퓨터</t>
    <phoneticPr fontId="2" type="noConversion"/>
  </si>
  <si>
    <t>AWS를 활용한 IoT서비스 개발자양성과정 / 국비지원교육</t>
    <phoneticPr fontId="2" type="noConversion"/>
  </si>
  <si>
    <t>㈜미래로시스템</t>
    <phoneticPr fontId="2" type="noConversion"/>
  </si>
  <si>
    <t>2016-1-1 ~ (현재)</t>
    <phoneticPr fontId="2" type="noConversion"/>
  </si>
  <si>
    <t>㈜미래로시스템</t>
    <phoneticPr fontId="2" type="noConversion"/>
  </si>
  <si>
    <t>㈜대한시스템</t>
    <phoneticPr fontId="2" type="noConversion"/>
  </si>
  <si>
    <t>XXX 자율주행시스템
 (2016-3-1 ~ 2016-12-31 / 실질 투입기간)</t>
    <phoneticPr fontId="2" type="noConversion"/>
  </si>
  <si>
    <t>개발 / 팀원</t>
    <phoneticPr fontId="2" type="noConversion"/>
  </si>
  <si>
    <t>Client UI 개발 참여 (보조역할수행)</t>
    <phoneticPr fontId="2" type="noConversion"/>
  </si>
  <si>
    <t xml:space="preserve"> - 화면 UI 구성 및 기능개발 참여</t>
    <phoneticPr fontId="2" type="noConversion"/>
  </si>
  <si>
    <t>Windows 2012 R2</t>
    <phoneticPr fontId="2" type="noConversion"/>
  </si>
  <si>
    <t>Visual C++</t>
    <phoneticPr fontId="2" type="noConversion"/>
  </si>
  <si>
    <t>Oracle STD</t>
    <phoneticPr fontId="2" type="noConversion"/>
  </si>
  <si>
    <t>직무교육
 (2017-1-1 ~ 2017-2-28 / 8주 교육 및 Study)</t>
    <phoneticPr fontId="2" type="noConversion"/>
  </si>
  <si>
    <t>교육생 / 팀원</t>
    <phoneticPr fontId="2" type="noConversion"/>
  </si>
  <si>
    <t>개발자 기초 직무교육 수행</t>
    <phoneticPr fontId="2" type="noConversion"/>
  </si>
  <si>
    <t xml:space="preserve"> - C++ , JAVA, WBS 기록, Wish사용자 교육, </t>
    <phoneticPr fontId="2" type="noConversion"/>
  </si>
  <si>
    <t>windows</t>
    <phoneticPr fontId="2" type="noConversion"/>
  </si>
  <si>
    <t>Visual C++, JAVA</t>
    <phoneticPr fontId="2" type="noConversion"/>
  </si>
  <si>
    <t>-</t>
    <phoneticPr fontId="2" type="noConversion"/>
  </si>
  <si>
    <t>내부 교육 기간</t>
    <phoneticPr fontId="2" type="noConversion"/>
  </si>
  <si>
    <t>㈜대한시스템</t>
    <phoneticPr fontId="2" type="noConversion"/>
  </si>
  <si>
    <t>2016-1-1 ~ 2016-12-31</t>
    <phoneticPr fontId="2" type="noConversion"/>
  </si>
  <si>
    <t>사원</t>
    <phoneticPr fontId="2" type="noConversion"/>
  </si>
  <si>
    <t>개발 보조</t>
    <phoneticPr fontId="2" type="noConversion"/>
  </si>
  <si>
    <t>대리</t>
    <phoneticPr fontId="2" type="noConversion"/>
  </si>
  <si>
    <t>개발</t>
    <phoneticPr fontId="2" type="noConversion"/>
  </si>
  <si>
    <t>XXX 개발 과제 
 (2017-3-1 ~ 2017-12-31)</t>
    <phoneticPr fontId="2" type="noConversion"/>
  </si>
  <si>
    <t>개발 / 팀원</t>
    <phoneticPr fontId="2" type="noConversion"/>
  </si>
  <si>
    <t>XXX Project client 기능 개발</t>
    <phoneticPr fontId="2" type="noConversion"/>
  </si>
  <si>
    <t xml:space="preserve"> - Client 기능 개발 ( XXXX, XXXX 기능 개발 및 연동 TEST 진행)</t>
    <phoneticPr fontId="2" type="noConversion"/>
  </si>
  <si>
    <t xml:space="preserve">yyyy 제품 유지보수 (VoC 개발)
 (2018-1-1 ~ 2018-6-30) </t>
    <phoneticPr fontId="2" type="noConversion"/>
  </si>
  <si>
    <t>VoC 개발 / 팀원</t>
    <phoneticPr fontId="2" type="noConversion"/>
  </si>
  <si>
    <t>yyyy 제품에 대한 유지보수 개발 참여</t>
    <phoneticPr fontId="2" type="noConversion"/>
  </si>
  <si>
    <t xml:space="preserve"> - VoC 개발 결정 대응 (Miner 개발 진행)</t>
    <phoneticPr fontId="2" type="noConversion"/>
  </si>
  <si>
    <t>ZZZZ 알고리즘 연구 개발
 (2018-7-1 ~ 2019-12-31)</t>
    <phoneticPr fontId="2" type="noConversion"/>
  </si>
  <si>
    <t>연구개발 / 팀원</t>
    <phoneticPr fontId="2" type="noConversion"/>
  </si>
  <si>
    <t>가칭 '오라클' 제품에 ZZZZ 알고리즘 연구 개발 참여</t>
    <phoneticPr fontId="2" type="noConversion"/>
  </si>
  <si>
    <t xml:space="preserve"> - 신규 트랜드 연구개발과제로 사내 TF 구성으로 진행 </t>
    <phoneticPr fontId="2" type="noConversion"/>
  </si>
  <si>
    <t>Linux (Ubuntu 14x.0)</t>
    <phoneticPr fontId="2" type="noConversion"/>
  </si>
  <si>
    <t>Python</t>
    <phoneticPr fontId="2" type="noConversion"/>
  </si>
  <si>
    <t>오라클 제품 개발
 (2020-1-1 ~ 현재 진행중)</t>
    <phoneticPr fontId="2" type="noConversion"/>
  </si>
  <si>
    <t>신규제품인 오라클 알고리즘 적용 및 API 구현</t>
    <phoneticPr fontId="2" type="noConversion"/>
  </si>
  <si>
    <t>Oracle ENT</t>
    <phoneticPr fontId="2" type="noConversion"/>
  </si>
  <si>
    <t>㈜미래로시스템 / 내부교육</t>
    <phoneticPr fontId="2" type="noConversion"/>
  </si>
  <si>
    <t>개발자 기초 직무교육 / 8주</t>
    <phoneticPr fontId="2" type="noConversion"/>
  </si>
  <si>
    <t>이수 완료</t>
    <phoneticPr fontId="2" type="noConversion"/>
  </si>
  <si>
    <t>패스트캠퍼스</t>
    <phoneticPr fontId="2" type="noConversion"/>
  </si>
  <si>
    <t>개발자 대상 기초 Python 정복</t>
    <phoneticPr fontId="2" type="noConversion"/>
  </si>
  <si>
    <t>빅데이터 분석을 활용한 예측&amp;인공지능(AI) 모델링</t>
    <phoneticPr fontId="2" type="noConversion"/>
  </si>
  <si>
    <t>비트컴퓨터 / 주말반(토 4h)</t>
    <phoneticPr fontId="2" type="noConversion"/>
  </si>
  <si>
    <t>개발팀 / 사원</t>
    <phoneticPr fontId="2" type="noConversion"/>
  </si>
  <si>
    <t>입사</t>
    <phoneticPr fontId="2" type="noConversion"/>
  </si>
  <si>
    <t>개발팀 사원</t>
    <phoneticPr fontId="2" type="noConversion"/>
  </si>
  <si>
    <t>개발팀 대리</t>
    <phoneticPr fontId="2" type="noConversion"/>
  </si>
  <si>
    <t>승진 (사원 → 대리)</t>
    <phoneticPr fontId="2" type="noConversion"/>
  </si>
  <si>
    <t>개발팀 대리</t>
    <phoneticPr fontId="2" type="noConversion"/>
  </si>
  <si>
    <t>R&amp;D팀 대리</t>
    <phoneticPr fontId="2" type="noConversion"/>
  </si>
  <si>
    <t>부서 이동</t>
    <phoneticPr fontId="2" type="noConversion"/>
  </si>
  <si>
    <t>제품개발팀 대리</t>
    <phoneticPr fontId="2" type="noConversion"/>
  </si>
  <si>
    <t xml:space="preserve"> - 제품 기획 및 설계 참여, ZZZZ 알고리즘 적용</t>
    <phoneticPr fontId="2" type="noConversion"/>
  </si>
  <si>
    <t>미 선정</t>
    <phoneticPr fontId="2" type="noConversion"/>
  </si>
  <si>
    <t>해당사항 없음</t>
    <phoneticPr fontId="2" type="noConversion"/>
  </si>
  <si>
    <t>570개 강의 이수 완료</t>
    <phoneticPr fontId="2" type="noConversion"/>
  </si>
  <si>
    <t>이수 완료</t>
    <phoneticPr fontId="2" type="noConversion"/>
  </si>
  <si>
    <t>[외부경력]</t>
    <phoneticPr fontId="2" type="noConversion"/>
  </si>
  <si>
    <t>내부경력</t>
    <phoneticPr fontId="2" type="noConversion"/>
  </si>
  <si>
    <t>총 경력</t>
    <phoneticPr fontId="2" type="noConversion"/>
  </si>
  <si>
    <t xml:space="preserve"> (2016-3-1 ~ 2016-12-31 / 실질 투입기간)</t>
    <phoneticPr fontId="2" type="noConversion"/>
  </si>
  <si>
    <t>직무교육
 (2017-1-1 ~ 2017-2-28 / 8주 교육 및 Study)</t>
  </si>
  <si>
    <t xml:space="preserve"> (2017-3-1 ~ 2017-12-31)</t>
    <phoneticPr fontId="2" type="noConversion"/>
  </si>
  <si>
    <t xml:space="preserve"> (2018-1-1 ~ 2018-6-30) </t>
    <phoneticPr fontId="2" type="noConversion"/>
  </si>
  <si>
    <t xml:space="preserve"> (2018-7-1 ~ 2019-12-31)</t>
    <phoneticPr fontId="2" type="noConversion"/>
  </si>
  <si>
    <t xml:space="preserve"> (2020-1-1 ~ 현재 진행중)</t>
    <phoneticPr fontId="2" type="noConversion"/>
  </si>
  <si>
    <t>학교/교육기관/지역</t>
    <phoneticPr fontId="2" type="noConversion"/>
  </si>
  <si>
    <t>학교/교육기관/지역</t>
    <phoneticPr fontId="2" type="noConversion"/>
  </si>
  <si>
    <t>없은경우 - '없음'</t>
    <phoneticPr fontId="2" type="noConversion"/>
  </si>
  <si>
    <t xml:space="preserve"> - 자녀의 경우 기준일에 맞추어 작성해 주시기 바랍니다. (ex 출생년도-성별)</t>
    <phoneticPr fontId="2" type="noConversion"/>
  </si>
  <si>
    <t xml:space="preserve"> - email 은 회사 메일이 아닌 개인이 사용하는 mail 주소를 기재 해 주시기 바랍니다. </t>
    <phoneticPr fontId="2" type="noConversion"/>
  </si>
  <si>
    <t>프로젝트팀</t>
    <phoneticPr fontId="2" type="noConversion"/>
  </si>
  <si>
    <t>김재학</t>
    <phoneticPr fontId="2" type="noConversion"/>
  </si>
  <si>
    <t>810201-1047639</t>
    <phoneticPr fontId="2" type="noConversion"/>
  </si>
  <si>
    <t>과장</t>
    <phoneticPr fontId="2" type="noConversion"/>
  </si>
  <si>
    <t>(양)1981.02.01</t>
    <phoneticPr fontId="2" type="noConversion"/>
  </si>
  <si>
    <t>(양)2013.02.16</t>
    <phoneticPr fontId="2" type="noConversion"/>
  </si>
  <si>
    <t>경기도 용인시 수지구 푸른솔로 20, 551동 1603호</t>
  </si>
  <si>
    <t>경기도 용인시 수지구 푸른솔로 20, 551동 1603호</t>
    <phoneticPr fontId="2" type="noConversion"/>
  </si>
  <si>
    <t>좌동</t>
    <phoneticPr fontId="2" type="noConversion"/>
  </si>
  <si>
    <t>대중교통(50분)</t>
    <phoneticPr fontId="2" type="noConversion"/>
  </si>
  <si>
    <t>010-3139-4800</t>
    <phoneticPr fontId="2" type="noConversion"/>
  </si>
  <si>
    <t>○</t>
    <phoneticPr fontId="2" type="noConversion"/>
  </si>
  <si>
    <t>2남 중 둘 쨰</t>
    <phoneticPr fontId="2" type="noConversion"/>
  </si>
  <si>
    <t>2013년생 / 딸
2017년생 / 딸</t>
    <phoneticPr fontId="19" type="noConversion"/>
  </si>
  <si>
    <t>배우자</t>
    <phoneticPr fontId="2" type="noConversion"/>
  </si>
  <si>
    <t>형</t>
    <phoneticPr fontId="2" type="noConversion"/>
  </si>
  <si>
    <t>010-3108-8982</t>
    <phoneticPr fontId="2" type="noConversion"/>
  </si>
  <si>
    <t>010-5257-4800</t>
    <phoneticPr fontId="2" type="noConversion"/>
  </si>
  <si>
    <t>09saver@naver.com</t>
    <phoneticPr fontId="2" type="noConversion"/>
  </si>
  <si>
    <t>없음</t>
    <phoneticPr fontId="2" type="noConversion"/>
  </si>
  <si>
    <t>김재학</t>
    <phoneticPr fontId="2" type="noConversion"/>
  </si>
  <si>
    <t>팀원</t>
    <phoneticPr fontId="2" type="noConversion"/>
  </si>
  <si>
    <t>과장(4년차)</t>
    <phoneticPr fontId="2" type="noConversion"/>
  </si>
  <si>
    <t>프로젝트</t>
    <phoneticPr fontId="2" type="noConversion"/>
  </si>
  <si>
    <t>육군</t>
    <phoneticPr fontId="2" type="noConversion"/>
  </si>
  <si>
    <t>통신병</t>
    <phoneticPr fontId="2" type="noConversion"/>
  </si>
  <si>
    <t>810201-1047639</t>
    <phoneticPr fontId="19" type="noConversion"/>
  </si>
  <si>
    <t>010-3139-4800</t>
    <phoneticPr fontId="19" type="noConversion"/>
  </si>
  <si>
    <t>정보처리기사 1급</t>
    <phoneticPr fontId="2" type="noConversion"/>
  </si>
  <si>
    <t>인창고등학교(서울)</t>
    <phoneticPr fontId="19" type="noConversion"/>
  </si>
  <si>
    <t>성결대학교</t>
    <phoneticPr fontId="19" type="noConversion"/>
  </si>
  <si>
    <t>한국항공대학교</t>
    <phoneticPr fontId="19" type="noConversion"/>
  </si>
  <si>
    <t>비트교육센터</t>
    <phoneticPr fontId="19" type="noConversion"/>
  </si>
  <si>
    <t>6(개월)</t>
    <phoneticPr fontId="19" type="noConversion"/>
  </si>
  <si>
    <t>학사</t>
    <phoneticPr fontId="2" type="noConversion"/>
  </si>
  <si>
    <t>인문 자연계</t>
  </si>
  <si>
    <t>정보통신공학</t>
    <phoneticPr fontId="19" type="noConversion"/>
  </si>
  <si>
    <t>정보통신공학</t>
    <phoneticPr fontId="19" type="noConversion"/>
  </si>
  <si>
    <t>.net Expert 과정</t>
    <phoneticPr fontId="19" type="noConversion"/>
  </si>
  <si>
    <t>소프트웨어개발</t>
    <phoneticPr fontId="2" type="noConversion"/>
  </si>
  <si>
    <t>더존비즈온</t>
    <phoneticPr fontId="2" type="noConversion"/>
  </si>
  <si>
    <t>주임</t>
    <phoneticPr fontId="2" type="noConversion"/>
  </si>
  <si>
    <t>미래로시스템</t>
    <phoneticPr fontId="2" type="noConversion"/>
  </si>
  <si>
    <t>2015-07-01 ~ 현재</t>
    <phoneticPr fontId="2" type="noConversion"/>
  </si>
  <si>
    <t>과장</t>
    <phoneticPr fontId="2" type="noConversion"/>
  </si>
  <si>
    <t>2011-02-04 ~ 
2015-06-30</t>
    <phoneticPr fontId="2" type="noConversion"/>
  </si>
  <si>
    <t>금융권 스크래핑</t>
    <phoneticPr fontId="2" type="noConversion"/>
  </si>
  <si>
    <t>(2011-02-04 ~ 2011-12-30)</t>
    <phoneticPr fontId="2" type="noConversion"/>
  </si>
  <si>
    <t>국세청 자료수집 자동화 시스템</t>
    <phoneticPr fontId="2" type="noConversion"/>
  </si>
  <si>
    <t>(2012-01-01 ~ 2012-03-31)</t>
    <phoneticPr fontId="2" type="noConversion"/>
  </si>
  <si>
    <t>Report Designer</t>
    <phoneticPr fontId="2" type="noConversion"/>
  </si>
  <si>
    <t>(2012-04-01 ~ 2013-12-31)</t>
    <phoneticPr fontId="2" type="noConversion"/>
  </si>
  <si>
    <t>ERDesigner</t>
    <phoneticPr fontId="2" type="noConversion"/>
  </si>
  <si>
    <t>(2014-01-01 ~ 2014-12-31)</t>
    <phoneticPr fontId="2" type="noConversion"/>
  </si>
  <si>
    <t>Web Viewer</t>
    <phoneticPr fontId="2" type="noConversion"/>
  </si>
  <si>
    <t>(2015-01-01 ~ 2015-06-30)</t>
    <phoneticPr fontId="2" type="noConversion"/>
  </si>
  <si>
    <t>(주)더존비즈온</t>
    <phoneticPr fontId="2" type="noConversion"/>
  </si>
  <si>
    <t>㈜매래로시스템</t>
    <phoneticPr fontId="2" type="noConversion"/>
  </si>
  <si>
    <t>은행별 모듈 interface 설계, 요구사항 분석</t>
    <phoneticPr fontId="2" type="noConversion"/>
  </si>
  <si>
    <t>스크래핑 Core Module 설계 및 구현</t>
    <phoneticPr fontId="2" type="noConversion"/>
  </si>
  <si>
    <t>Client 개발, 요구사항 분석, Service Module 개발</t>
    <phoneticPr fontId="2" type="noConversion"/>
  </si>
  <si>
    <t>기존 Report Tool 분석, UI 동작 설계 및 기능 구현</t>
    <phoneticPr fontId="2" type="noConversion"/>
  </si>
  <si>
    <t>Component 설계 및 구현</t>
    <phoneticPr fontId="2" type="noConversion"/>
  </si>
  <si>
    <t>ERDesigner Main 화면 개발</t>
    <phoneticPr fontId="2" type="noConversion"/>
  </si>
  <si>
    <t>Server 개발, Report File Convert Server</t>
    <phoneticPr fontId="2" type="noConversion"/>
  </si>
  <si>
    <t>Wiener(Remix)</t>
    <phoneticPr fontId="2" type="noConversion"/>
  </si>
  <si>
    <t>(2015-07-01 ~ 2016-12-31)</t>
    <phoneticPr fontId="2" type="noConversion"/>
  </si>
  <si>
    <t>Winer(Remix), Optica</t>
    <phoneticPr fontId="2" type="noConversion"/>
  </si>
  <si>
    <t>(2017-01-01 ~ 2017-06-30)</t>
    <phoneticPr fontId="2" type="noConversion"/>
  </si>
  <si>
    <t>FFNN, Optica</t>
    <phoneticPr fontId="2" type="noConversion"/>
  </si>
  <si>
    <t>(2017-07-01 ~ 2017-12-31)</t>
    <phoneticPr fontId="2" type="noConversion"/>
  </si>
  <si>
    <t>FFNN, Optica</t>
    <phoneticPr fontId="2" type="noConversion"/>
  </si>
  <si>
    <t>(2018-01-01 ~ 2018-06-30)</t>
    <phoneticPr fontId="2" type="noConversion"/>
  </si>
  <si>
    <t>Optica , FFNN , Data Manager</t>
    <phoneticPr fontId="2" type="noConversion"/>
  </si>
  <si>
    <t>Offline : Train , Generate 기능 구현, Inline UI 설계 및 구현</t>
    <phoneticPr fontId="2" type="noConversion"/>
  </si>
  <si>
    <t>Spectrum Convertor 기능 구현, 3D Modeling 유지보수 및 기능 추가</t>
    <phoneticPr fontId="2" type="noConversion"/>
  </si>
  <si>
    <t>Remix, Optica 3D Modeling 기능 추가</t>
    <phoneticPr fontId="2" type="noConversion"/>
  </si>
  <si>
    <t>K,N사 장비 File Converter 및 자동화 기능 개발, FTP Download 구현, File Parser 구현</t>
    <phoneticPr fontId="2" type="noConversion"/>
  </si>
  <si>
    <t>(Optica) Boolean Operation 속도개선, Superellipsolid 타입 추가</t>
    <phoneticPr fontId="2" type="noConversion"/>
  </si>
  <si>
    <t>(FFNN) Sampling 기능 추가, CSV Raw file Parser Update</t>
    <phoneticPr fontId="2" type="noConversion"/>
  </si>
  <si>
    <t>(Optica) Hoops View 성능 최적화, 구조해석 성능 최적화, Modeling UI 편의성 개선</t>
    <phoneticPr fontId="2" type="noConversion"/>
  </si>
  <si>
    <t>(2018-07-01 ~ 2018-12-30)</t>
    <phoneticPr fontId="2" type="noConversion"/>
  </si>
  <si>
    <t>(DataManager) 3D Wafer Map 개발</t>
    <phoneticPr fontId="2" type="noConversion"/>
  </si>
  <si>
    <t>(Optica) Rendering 및 UI 속도 개선 관련 버그 수정</t>
    <phoneticPr fontId="2" type="noConversion"/>
  </si>
  <si>
    <t>(Rimix) 1D Swiching, Pass, Preprocessor, Angle Fitting 기능 추가</t>
    <phoneticPr fontId="2" type="noConversion"/>
  </si>
  <si>
    <t>XCD</t>
    <phoneticPr fontId="2" type="noConversion"/>
  </si>
  <si>
    <t>2019-01-01 ~ 2019-03-01</t>
    <phoneticPr fontId="2" type="noConversion"/>
  </si>
  <si>
    <t>개발/팀원</t>
  </si>
  <si>
    <t>개발/팀원</t>
    <phoneticPr fontId="2" type="noConversion"/>
  </si>
  <si>
    <t>XCD Main UI 개발, Python Service 개발</t>
    <phoneticPr fontId="2" type="noConversion"/>
  </si>
  <si>
    <t>Conformal Algorithm 개발</t>
    <phoneticPr fontId="2" type="noConversion"/>
  </si>
  <si>
    <t>Optica</t>
    <phoneticPr fontId="2" type="noConversion"/>
  </si>
  <si>
    <t>2019-03-01 ~ 2019-12-31</t>
    <phoneticPr fontId="2" type="noConversion"/>
  </si>
  <si>
    <t>External File Import 개발</t>
    <phoneticPr fontId="2" type="noConversion"/>
  </si>
  <si>
    <t>Modeling 추가 기능 개발</t>
    <phoneticPr fontId="2" type="noConversion"/>
  </si>
  <si>
    <t>개발/팀원</t>
    <phoneticPr fontId="2" type="noConversion"/>
  </si>
  <si>
    <t>Optica</t>
    <phoneticPr fontId="2" type="noConversion"/>
  </si>
  <si>
    <t>2020-01-01 ~ 2020-06-30</t>
    <phoneticPr fontId="2" type="noConversion"/>
  </si>
  <si>
    <t>Mesh 생성 성능 최적화</t>
    <phoneticPr fontId="2" type="noConversion"/>
  </si>
  <si>
    <t>Analyzer UI 기능 개선</t>
    <phoneticPr fontId="2" type="noConversion"/>
  </si>
  <si>
    <t>Nonuniform Algorithm 개발</t>
    <phoneticPr fontId="2" type="noConversion"/>
  </si>
  <si>
    <t>Windows</t>
  </si>
  <si>
    <t>Visual C#</t>
  </si>
  <si>
    <t>MS SQL</t>
  </si>
  <si>
    <t>C#</t>
  </si>
  <si>
    <t>Oracle 10g</t>
  </si>
  <si>
    <t>Java</t>
  </si>
  <si>
    <t>Maria DB</t>
  </si>
  <si>
    <t>Visual C#, C++</t>
  </si>
  <si>
    <t>ACIS, HOOPS</t>
  </si>
  <si>
    <t>ACIS, HOOPS</t>
    <phoneticPr fontId="2" type="noConversion"/>
  </si>
  <si>
    <t>한국생산성본부(KPC)</t>
  </si>
  <si>
    <t>사내</t>
  </si>
  <si>
    <t>한국기술대학교 온라인평생교육원</t>
  </si>
  <si>
    <t>신임 차장, 과장 교육</t>
  </si>
  <si>
    <t>이것이 오라클이다.</t>
  </si>
  <si>
    <t>애자일 교육</t>
  </si>
  <si>
    <t>객체지향 설계 역량 강화</t>
  </si>
  <si>
    <t>클라우드 개발을 위한 가상화 &amp; 도커</t>
  </si>
  <si>
    <t>수료</t>
    <phoneticPr fontId="2" type="noConversion"/>
  </si>
  <si>
    <t>수료</t>
    <phoneticPr fontId="2" type="noConversion"/>
  </si>
  <si>
    <t>수료</t>
    <phoneticPr fontId="2" type="noConversion"/>
  </si>
  <si>
    <t>수료</t>
    <phoneticPr fontId="2" type="noConversion"/>
  </si>
  <si>
    <t>수료</t>
    <phoneticPr fontId="2" type="noConversion"/>
  </si>
  <si>
    <t>개발팀 - 선임</t>
    <phoneticPr fontId="2" type="noConversion"/>
  </si>
  <si>
    <t>입사 발령</t>
    <phoneticPr fontId="2" type="noConversion"/>
  </si>
  <si>
    <t>선임</t>
    <phoneticPr fontId="2" type="noConversion"/>
  </si>
  <si>
    <t>제품개발팀-과장</t>
    <phoneticPr fontId="2" type="noConversion"/>
  </si>
  <si>
    <t>정기 승진</t>
    <phoneticPr fontId="2" type="noConversion"/>
  </si>
  <si>
    <t>패스트캠퍼스</t>
    <phoneticPr fontId="2" type="noConversion"/>
  </si>
  <si>
    <t>직장인을 위한 파이썬 데이터분석 올인원 패키지</t>
    <phoneticPr fontId="2" type="noConversion"/>
  </si>
  <si>
    <t>Optica</t>
    <phoneticPr fontId="2" type="noConversion"/>
  </si>
  <si>
    <t>2020-07-01 ~ 2020-12-31</t>
    <phoneticPr fontId="2" type="noConversion"/>
  </si>
  <si>
    <t>개발/팀원</t>
    <phoneticPr fontId="2" type="noConversion"/>
  </si>
  <si>
    <t>Modeling
 - Partial Rendering 기능 추가</t>
    <phoneticPr fontId="2" type="noConversion"/>
  </si>
  <si>
    <t>Analyzer UI
 - Model Polygon을 Analyzer 결과에 Drawing
 - Space Size 기준으로 결과 Drawing</t>
    <phoneticPr fontId="2" type="noConversion"/>
  </si>
  <si>
    <t>Main UI
 - Aperture Algorithm 개발
 - Set Polarizer 기능 개발</t>
    <phoneticPr fontId="2" type="noConversion"/>
  </si>
  <si>
    <t>이수완료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</si>
</sst>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.0_);[Red]\(0.0\)"/>
    <numFmt numFmtId="177" formatCode="0.0_ "/>
    <numFmt numFmtId="178" formatCode="0.0%"/>
  </numFmts>
  <fonts count="2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0"/>
      <color indexed="12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0000FF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>
      <alignment vertical="center"/>
    </xf>
    <xf numFmtId="0" fontId="20" fillId="0" borderId="0"/>
  </cellStyleXfs>
  <cellXfs count="396">
    <xf numFmtId="0" fontId="0" fillId="0" borderId="0" xfId="0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41" fontId="8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176" fontId="8" fillId="2" borderId="2" xfId="0" applyNumberFormat="1" applyFont="1" applyFill="1" applyBorder="1" applyAlignment="1">
      <alignment horizontal="center" vertical="center" wrapText="1"/>
    </xf>
    <xf numFmtId="41" fontId="8" fillId="2" borderId="2" xfId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14" fontId="9" fillId="0" borderId="5" xfId="0" applyNumberFormat="1" applyFont="1" applyFill="1" applyBorder="1" applyAlignment="1">
      <alignment horizontal="center" vertical="center"/>
    </xf>
    <xf numFmtId="41" fontId="9" fillId="0" borderId="5" xfId="1" applyFont="1" applyFill="1" applyBorder="1" applyAlignment="1">
      <alignment horizontal="center" vertical="center"/>
    </xf>
    <xf numFmtId="176" fontId="9" fillId="0" borderId="0" xfId="0" applyNumberFormat="1" applyFont="1" applyFill="1" applyAlignment="1">
      <alignment vertical="center"/>
    </xf>
    <xf numFmtId="41" fontId="9" fillId="0" borderId="0" xfId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41" fontId="9" fillId="0" borderId="0" xfId="1" applyFont="1" applyFill="1" applyBorder="1" applyAlignment="1">
      <alignment horizontal="center" vertical="center"/>
    </xf>
    <xf numFmtId="0" fontId="10" fillId="0" borderId="0" xfId="2" applyFont="1" applyFill="1" applyBorder="1" applyAlignment="1" applyProtection="1">
      <alignment horizontal="center" vertical="center"/>
    </xf>
    <xf numFmtId="0" fontId="3" fillId="0" borderId="7" xfId="2" applyFill="1" applyBorder="1" applyAlignment="1" applyProtection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>
      <alignment vertical="center"/>
    </xf>
    <xf numFmtId="177" fontId="12" fillId="0" borderId="9" xfId="0" applyNumberFormat="1" applyFont="1" applyBorder="1">
      <alignment vertical="center"/>
    </xf>
    <xf numFmtId="177" fontId="12" fillId="0" borderId="8" xfId="0" applyNumberFormat="1" applyFont="1" applyBorder="1">
      <alignment vertical="center"/>
    </xf>
    <xf numFmtId="0" fontId="13" fillId="2" borderId="45" xfId="0" applyFont="1" applyFill="1" applyBorder="1" applyAlignment="1">
      <alignment horizontal="center" vertical="center"/>
    </xf>
    <xf numFmtId="0" fontId="12" fillId="0" borderId="46" xfId="0" applyFont="1" applyBorder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 wrapText="1"/>
    </xf>
    <xf numFmtId="178" fontId="12" fillId="0" borderId="8" xfId="3" applyNumberFormat="1" applyFont="1" applyBorder="1">
      <alignment vertical="center"/>
    </xf>
    <xf numFmtId="177" fontId="12" fillId="0" borderId="18" xfId="0" applyNumberFormat="1" applyFont="1" applyBorder="1">
      <alignment vertical="center"/>
    </xf>
    <xf numFmtId="177" fontId="12" fillId="0" borderId="49" xfId="0" applyNumberFormat="1" applyFont="1" applyBorder="1">
      <alignment vertical="center"/>
    </xf>
    <xf numFmtId="177" fontId="12" fillId="0" borderId="40" xfId="0" applyNumberFormat="1" applyFont="1" applyBorder="1">
      <alignment vertical="center"/>
    </xf>
    <xf numFmtId="177" fontId="12" fillId="0" borderId="45" xfId="0" applyNumberFormat="1" applyFont="1" applyBorder="1">
      <alignment vertical="center"/>
    </xf>
    <xf numFmtId="177" fontId="12" fillId="0" borderId="50" xfId="0" applyNumberFormat="1" applyFont="1" applyBorder="1">
      <alignment vertical="center"/>
    </xf>
    <xf numFmtId="177" fontId="12" fillId="0" borderId="5" xfId="0" applyNumberFormat="1" applyFont="1" applyBorder="1">
      <alignment vertical="center"/>
    </xf>
    <xf numFmtId="0" fontId="12" fillId="0" borderId="5" xfId="0" applyFont="1" applyBorder="1">
      <alignment vertical="center"/>
    </xf>
    <xf numFmtId="177" fontId="12" fillId="0" borderId="7" xfId="0" applyNumberFormat="1" applyFont="1" applyBorder="1">
      <alignment vertical="center"/>
    </xf>
    <xf numFmtId="177" fontId="12" fillId="0" borderId="51" xfId="0" applyNumberFormat="1" applyFont="1" applyBorder="1">
      <alignment vertical="center"/>
    </xf>
    <xf numFmtId="177" fontId="12" fillId="0" borderId="0" xfId="0" applyNumberFormat="1" applyFont="1">
      <alignment vertical="center"/>
    </xf>
    <xf numFmtId="14" fontId="12" fillId="0" borderId="8" xfId="0" applyNumberFormat="1" applyFont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14" fontId="12" fillId="0" borderId="17" xfId="0" applyNumberFormat="1" applyFont="1" applyBorder="1" applyAlignment="1">
      <alignment horizontal="center" vertical="center"/>
    </xf>
    <xf numFmtId="14" fontId="12" fillId="0" borderId="44" xfId="0" applyNumberFormat="1" applyFont="1" applyBorder="1" applyAlignment="1">
      <alignment horizontal="center" vertical="center"/>
    </xf>
    <xf numFmtId="14" fontId="12" fillId="0" borderId="40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right" vertical="center"/>
    </xf>
    <xf numFmtId="14" fontId="12" fillId="0" borderId="65" xfId="0" applyNumberFormat="1" applyFont="1" applyBorder="1" applyAlignment="1">
      <alignment horizontal="center" vertical="center"/>
    </xf>
    <xf numFmtId="14" fontId="12" fillId="0" borderId="9" xfId="0" applyNumberFormat="1" applyFont="1" applyBorder="1" applyAlignment="1">
      <alignment horizontal="center" vertical="center"/>
    </xf>
    <xf numFmtId="178" fontId="12" fillId="0" borderId="9" xfId="3" applyNumberFormat="1" applyFont="1" applyBorder="1">
      <alignment vertical="center"/>
    </xf>
    <xf numFmtId="177" fontId="12" fillId="0" borderId="21" xfId="0" applyNumberFormat="1" applyFont="1" applyBorder="1">
      <alignment vertical="center"/>
    </xf>
    <xf numFmtId="177" fontId="12" fillId="0" borderId="66" xfId="0" applyNumberFormat="1" applyFont="1" applyBorder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41" fontId="13" fillId="2" borderId="67" xfId="1" applyFont="1" applyFill="1" applyBorder="1" applyAlignment="1">
      <alignment horizontal="center" vertical="center"/>
    </xf>
    <xf numFmtId="41" fontId="13" fillId="2" borderId="17" xfId="1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0" fontId="8" fillId="2" borderId="69" xfId="0" applyFont="1" applyFill="1" applyBorder="1" applyAlignment="1">
      <alignment horizontal="center" vertical="center" wrapText="1"/>
    </xf>
    <xf numFmtId="0" fontId="9" fillId="0" borderId="68" xfId="0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center" vertical="center" wrapText="1"/>
    </xf>
    <xf numFmtId="0" fontId="8" fillId="2" borderId="70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8" fillId="3" borderId="0" xfId="0" applyFont="1" applyFill="1">
      <alignment vertical="center"/>
    </xf>
    <xf numFmtId="0" fontId="12" fillId="3" borderId="0" xfId="0" applyFont="1" applyFill="1" applyBorder="1">
      <alignment vertical="center"/>
    </xf>
    <xf numFmtId="0" fontId="13" fillId="3" borderId="24" xfId="0" applyFont="1" applyFill="1" applyBorder="1" applyAlignment="1"/>
    <xf numFmtId="0" fontId="12" fillId="3" borderId="24" xfId="0" applyFont="1" applyFill="1" applyBorder="1">
      <alignment vertical="center"/>
    </xf>
    <xf numFmtId="0" fontId="12" fillId="3" borderId="0" xfId="0" applyFont="1" applyFill="1">
      <alignment vertical="center"/>
    </xf>
    <xf numFmtId="0" fontId="12" fillId="3" borderId="24" xfId="0" applyFont="1" applyFill="1" applyBorder="1" applyAlignment="1">
      <alignment horizontal="right" vertical="center"/>
    </xf>
    <xf numFmtId="14" fontId="14" fillId="3" borderId="24" xfId="0" applyNumberFormat="1" applyFont="1" applyFill="1" applyBorder="1" applyAlignment="1">
      <alignment horizontal="right" vertical="center"/>
    </xf>
    <xf numFmtId="0" fontId="12" fillId="3" borderId="18" xfId="0" applyFont="1" applyFill="1" applyBorder="1" applyAlignment="1">
      <alignment horizontal="center" vertical="center" shrinkToFit="1"/>
    </xf>
    <xf numFmtId="177" fontId="13" fillId="3" borderId="7" xfId="0" applyNumberFormat="1" applyFont="1" applyFill="1" applyBorder="1" applyAlignment="1">
      <alignment horizontal="center" vertical="center"/>
    </xf>
    <xf numFmtId="14" fontId="16" fillId="3" borderId="28" xfId="0" applyNumberFormat="1" applyFont="1" applyFill="1" applyBorder="1" applyAlignment="1">
      <alignment horizontal="center" vertical="center"/>
    </xf>
    <xf numFmtId="14" fontId="12" fillId="3" borderId="13" xfId="0" applyNumberFormat="1" applyFont="1" applyFill="1" applyBorder="1">
      <alignment vertical="center"/>
    </xf>
    <xf numFmtId="14" fontId="16" fillId="3" borderId="13" xfId="0" applyNumberFormat="1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29" xfId="0" applyFont="1" applyFill="1" applyBorder="1" applyAlignment="1">
      <alignment horizontal="center" vertical="center"/>
    </xf>
    <xf numFmtId="176" fontId="12" fillId="3" borderId="8" xfId="0" applyNumberFormat="1" applyFont="1" applyFill="1" applyBorder="1" applyAlignment="1">
      <alignment vertical="center"/>
    </xf>
    <xf numFmtId="9" fontId="12" fillId="3" borderId="28" xfId="3" applyFont="1" applyFill="1" applyBorder="1" applyAlignment="1">
      <alignment vertical="center"/>
    </xf>
    <xf numFmtId="176" fontId="12" fillId="3" borderId="28" xfId="0" applyNumberFormat="1" applyFont="1" applyFill="1" applyBorder="1" applyAlignment="1">
      <alignment vertical="center"/>
    </xf>
    <xf numFmtId="0" fontId="16" fillId="3" borderId="8" xfId="0" applyFont="1" applyFill="1" applyBorder="1" applyAlignment="1">
      <alignment horizontal="center" vertical="center" shrinkToFit="1"/>
    </xf>
    <xf numFmtId="0" fontId="16" fillId="3" borderId="18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 shrinkToFit="1"/>
    </xf>
    <xf numFmtId="14" fontId="16" fillId="3" borderId="8" xfId="0" applyNumberFormat="1" applyFont="1" applyFill="1" applyBorder="1" applyAlignment="1">
      <alignment horizontal="center" vertical="center" shrinkToFit="1"/>
    </xf>
    <xf numFmtId="0" fontId="12" fillId="3" borderId="13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 shrinkToFit="1"/>
    </xf>
    <xf numFmtId="0" fontId="12" fillId="3" borderId="31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 shrinkToFit="1"/>
    </xf>
    <xf numFmtId="0" fontId="12" fillId="3" borderId="20" xfId="0" applyFont="1" applyFill="1" applyBorder="1" applyAlignment="1">
      <alignment horizontal="center" vertical="center" shrinkToFit="1"/>
    </xf>
    <xf numFmtId="176" fontId="12" fillId="3" borderId="5" xfId="0" applyNumberFormat="1" applyFont="1" applyFill="1" applyBorder="1" applyAlignment="1">
      <alignment vertical="center"/>
    </xf>
    <xf numFmtId="176" fontId="12" fillId="3" borderId="42" xfId="0" applyNumberFormat="1" applyFont="1" applyFill="1" applyBorder="1" applyAlignment="1">
      <alignment vertical="center"/>
    </xf>
    <xf numFmtId="0" fontId="16" fillId="3" borderId="43" xfId="0" applyFont="1" applyFill="1" applyBorder="1" applyAlignment="1">
      <alignment vertical="center"/>
    </xf>
    <xf numFmtId="0" fontId="12" fillId="3" borderId="41" xfId="0" applyFont="1" applyFill="1" applyBorder="1" applyAlignment="1">
      <alignment vertical="center"/>
    </xf>
    <xf numFmtId="0" fontId="14" fillId="3" borderId="0" xfId="0" applyFont="1" applyFill="1">
      <alignment vertical="center"/>
    </xf>
    <xf numFmtId="0" fontId="12" fillId="3" borderId="52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0" fontId="13" fillId="3" borderId="45" xfId="0" applyFont="1" applyFill="1" applyBorder="1" applyAlignment="1">
      <alignment horizontal="center" vertical="center"/>
    </xf>
    <xf numFmtId="14" fontId="16" fillId="3" borderId="25" xfId="0" applyNumberFormat="1" applyFont="1" applyFill="1" applyBorder="1" applyAlignment="1">
      <alignment horizontal="center" vertical="center"/>
    </xf>
    <xf numFmtId="0" fontId="16" fillId="3" borderId="27" xfId="0" applyFont="1" applyFill="1" applyBorder="1" applyAlignment="1">
      <alignment horizontal="center" vertical="center"/>
    </xf>
    <xf numFmtId="14" fontId="16" fillId="3" borderId="26" xfId="0" applyNumberFormat="1" applyFont="1" applyFill="1" applyBorder="1" applyAlignment="1">
      <alignment horizontal="center" vertical="center"/>
    </xf>
    <xf numFmtId="177" fontId="12" fillId="3" borderId="15" xfId="0" applyNumberFormat="1" applyFont="1" applyFill="1" applyBorder="1">
      <alignment vertical="center"/>
    </xf>
    <xf numFmtId="9" fontId="12" fillId="3" borderId="15" xfId="3" applyFont="1" applyFill="1" applyBorder="1">
      <alignment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15" xfId="0" applyFont="1" applyFill="1" applyBorder="1">
      <alignment vertical="center"/>
    </xf>
    <xf numFmtId="0" fontId="16" fillId="3" borderId="16" xfId="0" applyFont="1" applyFill="1" applyBorder="1">
      <alignment vertical="center"/>
    </xf>
    <xf numFmtId="14" fontId="16" fillId="3" borderId="10" xfId="0" applyNumberFormat="1" applyFont="1" applyFill="1" applyBorder="1">
      <alignment vertical="center"/>
    </xf>
    <xf numFmtId="14" fontId="16" fillId="3" borderId="12" xfId="0" applyNumberFormat="1" applyFont="1" applyFill="1" applyBorder="1">
      <alignment vertical="center"/>
    </xf>
    <xf numFmtId="14" fontId="16" fillId="3" borderId="11" xfId="0" applyNumberFormat="1" applyFont="1" applyFill="1" applyBorder="1">
      <alignment vertical="center"/>
    </xf>
    <xf numFmtId="177" fontId="12" fillId="3" borderId="19" xfId="0" applyNumberFormat="1" applyFont="1" applyFill="1" applyBorder="1">
      <alignment vertical="center"/>
    </xf>
    <xf numFmtId="9" fontId="12" fillId="3" borderId="19" xfId="3" applyFont="1" applyFill="1" applyBorder="1">
      <alignment vertical="center"/>
    </xf>
    <xf numFmtId="0" fontId="16" fillId="3" borderId="19" xfId="0" applyFont="1" applyFill="1" applyBorder="1" applyAlignment="1">
      <alignment horizontal="center" vertical="center"/>
    </xf>
    <xf numFmtId="0" fontId="16" fillId="3" borderId="40" xfId="0" applyFont="1" applyFill="1" applyBorder="1">
      <alignment vertical="center"/>
    </xf>
    <xf numFmtId="0" fontId="16" fillId="3" borderId="45" xfId="0" applyFont="1" applyFill="1" applyBorder="1">
      <alignment vertical="center"/>
    </xf>
    <xf numFmtId="0" fontId="16" fillId="3" borderId="20" xfId="0" applyFont="1" applyFill="1" applyBorder="1">
      <alignment vertical="center"/>
    </xf>
    <xf numFmtId="14" fontId="12" fillId="3" borderId="25" xfId="0" applyNumberFormat="1" applyFont="1" applyFill="1" applyBorder="1" applyAlignment="1">
      <alignment horizontal="center" vertical="center"/>
    </xf>
    <xf numFmtId="14" fontId="12" fillId="3" borderId="27" xfId="0" applyNumberFormat="1" applyFont="1" applyFill="1" applyBorder="1">
      <alignment vertical="center"/>
    </xf>
    <xf numFmtId="14" fontId="12" fillId="3" borderId="26" xfId="0" applyNumberFormat="1" applyFont="1" applyFill="1" applyBorder="1" applyAlignment="1">
      <alignment horizontal="center" vertical="center"/>
    </xf>
    <xf numFmtId="177" fontId="12" fillId="3" borderId="9" xfId="0" applyNumberFormat="1" applyFont="1" applyFill="1" applyBorder="1">
      <alignment vertical="center"/>
    </xf>
    <xf numFmtId="9" fontId="12" fillId="3" borderId="9" xfId="3" applyFont="1" applyFill="1" applyBorder="1">
      <alignment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5" xfId="0" applyFont="1" applyFill="1" applyBorder="1">
      <alignment vertical="center"/>
    </xf>
    <xf numFmtId="0" fontId="12" fillId="3" borderId="21" xfId="0" applyFont="1" applyFill="1" applyBorder="1">
      <alignment vertical="center"/>
    </xf>
    <xf numFmtId="14" fontId="12" fillId="3" borderId="36" xfId="0" applyNumberFormat="1" applyFont="1" applyFill="1" applyBorder="1" applyAlignment="1">
      <alignment horizontal="center" vertical="center"/>
    </xf>
    <xf numFmtId="14" fontId="12" fillId="3" borderId="0" xfId="0" applyNumberFormat="1" applyFont="1" applyFill="1" applyBorder="1">
      <alignment vertical="center"/>
    </xf>
    <xf numFmtId="14" fontId="12" fillId="3" borderId="37" xfId="0" applyNumberFormat="1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19" xfId="0" applyFont="1" applyFill="1" applyBorder="1">
      <alignment vertical="center"/>
    </xf>
    <xf numFmtId="0" fontId="12" fillId="3" borderId="45" xfId="0" applyFont="1" applyFill="1" applyBorder="1">
      <alignment vertical="center"/>
    </xf>
    <xf numFmtId="14" fontId="16" fillId="3" borderId="30" xfId="0" applyNumberFormat="1" applyFont="1" applyFill="1" applyBorder="1">
      <alignment vertical="center"/>
    </xf>
    <xf numFmtId="14" fontId="16" fillId="3" borderId="32" xfId="0" applyNumberFormat="1" applyFont="1" applyFill="1" applyBorder="1">
      <alignment vertical="center"/>
    </xf>
    <xf numFmtId="14" fontId="16" fillId="3" borderId="31" xfId="0" applyNumberFormat="1" applyFont="1" applyFill="1" applyBorder="1">
      <alignment vertical="center"/>
    </xf>
    <xf numFmtId="0" fontId="16" fillId="3" borderId="19" xfId="0" applyFont="1" applyFill="1" applyBorder="1">
      <alignment vertical="center"/>
    </xf>
    <xf numFmtId="177" fontId="12" fillId="3" borderId="0" xfId="0" applyNumberFormat="1" applyFont="1" applyFill="1">
      <alignment vertical="center"/>
    </xf>
    <xf numFmtId="14" fontId="12" fillId="3" borderId="27" xfId="0" applyNumberFormat="1" applyFont="1" applyFill="1" applyBorder="1" applyAlignment="1">
      <alignment vertical="center" shrinkToFit="1"/>
    </xf>
    <xf numFmtId="176" fontId="12" fillId="3" borderId="15" xfId="0" applyNumberFormat="1" applyFont="1" applyFill="1" applyBorder="1" applyAlignment="1">
      <alignment vertical="center" shrinkToFit="1"/>
    </xf>
    <xf numFmtId="9" fontId="12" fillId="3" borderId="25" xfId="3" applyFont="1" applyFill="1" applyBorder="1" applyAlignment="1">
      <alignment vertical="center" shrinkToFit="1"/>
    </xf>
    <xf numFmtId="14" fontId="12" fillId="3" borderId="13" xfId="0" applyNumberFormat="1" applyFont="1" applyFill="1" applyBorder="1" applyAlignment="1">
      <alignment vertical="center" shrinkToFit="1"/>
    </xf>
    <xf numFmtId="176" fontId="12" fillId="3" borderId="8" xfId="0" applyNumberFormat="1" applyFont="1" applyFill="1" applyBorder="1" applyAlignment="1">
      <alignment vertical="center" shrinkToFit="1"/>
    </xf>
    <xf numFmtId="9" fontId="12" fillId="3" borderId="28" xfId="3" applyFont="1" applyFill="1" applyBorder="1" applyAlignment="1">
      <alignment vertical="center" shrinkToFit="1"/>
    </xf>
    <xf numFmtId="14" fontId="12" fillId="3" borderId="32" xfId="0" applyNumberFormat="1" applyFont="1" applyFill="1" applyBorder="1">
      <alignment vertical="center"/>
    </xf>
    <xf numFmtId="176" fontId="12" fillId="3" borderId="19" xfId="0" applyNumberFormat="1" applyFont="1" applyFill="1" applyBorder="1" applyAlignment="1">
      <alignment vertical="center"/>
    </xf>
    <xf numFmtId="9" fontId="12" fillId="3" borderId="30" xfId="3" applyFont="1" applyFill="1" applyBorder="1" applyAlignment="1">
      <alignment vertical="center"/>
    </xf>
    <xf numFmtId="0" fontId="12" fillId="2" borderId="42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25" xfId="0" applyFont="1" applyFill="1" applyBorder="1" applyAlignment="1">
      <alignment horizontal="center" vertical="center"/>
    </xf>
    <xf numFmtId="0" fontId="16" fillId="3" borderId="55" xfId="0" applyFont="1" applyFill="1" applyBorder="1" applyAlignment="1">
      <alignment horizontal="center" vertical="center" shrinkToFit="1"/>
    </xf>
    <xf numFmtId="0" fontId="17" fillId="3" borderId="16" xfId="0" applyFont="1" applyFill="1" applyBorder="1" applyAlignment="1">
      <alignment horizontal="center" vertical="center"/>
    </xf>
    <xf numFmtId="0" fontId="17" fillId="3" borderId="18" xfId="0" applyFont="1" applyFill="1" applyBorder="1" applyAlignment="1">
      <alignment horizontal="center" vertical="center"/>
    </xf>
    <xf numFmtId="14" fontId="16" fillId="3" borderId="10" xfId="0" applyNumberFormat="1" applyFont="1" applyFill="1" applyBorder="1" applyAlignment="1">
      <alignment horizontal="center" vertical="center"/>
    </xf>
    <xf numFmtId="14" fontId="16" fillId="3" borderId="12" xfId="0" applyNumberFormat="1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 shrinkToFit="1"/>
    </xf>
    <xf numFmtId="0" fontId="16" fillId="3" borderId="20" xfId="0" applyFont="1" applyFill="1" applyBorder="1" applyAlignment="1">
      <alignment horizontal="center" vertical="center" shrinkToFit="1"/>
    </xf>
    <xf numFmtId="0" fontId="16" fillId="3" borderId="9" xfId="0" applyFont="1" applyFill="1" applyBorder="1" applyAlignment="1">
      <alignment horizontal="center" vertical="center"/>
    </xf>
    <xf numFmtId="0" fontId="16" fillId="3" borderId="54" xfId="0" applyFont="1" applyFill="1" applyBorder="1" applyAlignment="1">
      <alignment horizontal="center" vertical="center"/>
    </xf>
    <xf numFmtId="14" fontId="16" fillId="3" borderId="48" xfId="0" applyNumberFormat="1" applyFont="1" applyFill="1" applyBorder="1" applyAlignment="1">
      <alignment horizontal="center" vertical="center" shrinkToFit="1"/>
    </xf>
    <xf numFmtId="14" fontId="16" fillId="3" borderId="62" xfId="0" applyNumberFormat="1" applyFont="1" applyFill="1" applyBorder="1" applyAlignment="1">
      <alignment horizontal="center" vertical="center" shrinkToFit="1"/>
    </xf>
    <xf numFmtId="14" fontId="16" fillId="3" borderId="39" xfId="0" applyNumberFormat="1" applyFont="1" applyFill="1" applyBorder="1" applyAlignment="1">
      <alignment horizontal="center" vertical="center"/>
    </xf>
    <xf numFmtId="14" fontId="16" fillId="3" borderId="27" xfId="0" applyNumberFormat="1" applyFont="1" applyFill="1" applyBorder="1" applyAlignment="1">
      <alignment horizontal="center" vertical="center" shrinkToFit="1"/>
    </xf>
    <xf numFmtId="14" fontId="16" fillId="3" borderId="13" xfId="0" applyNumberFormat="1" applyFont="1" applyFill="1" applyBorder="1" applyAlignment="1">
      <alignment horizontal="center" vertical="center" shrinkToFit="1"/>
    </xf>
    <xf numFmtId="14" fontId="16" fillId="3" borderId="32" xfId="0" applyNumberFormat="1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 shrinkToFit="1"/>
    </xf>
    <xf numFmtId="0" fontId="16" fillId="3" borderId="26" xfId="0" applyFont="1" applyFill="1" applyBorder="1" applyAlignment="1">
      <alignment horizontal="center" vertical="center" shrinkToFit="1"/>
    </xf>
    <xf numFmtId="0" fontId="16" fillId="3" borderId="29" xfId="0" applyFont="1" applyFill="1" applyBorder="1" applyAlignment="1">
      <alignment horizontal="center" vertical="center" shrinkToFit="1"/>
    </xf>
    <xf numFmtId="14" fontId="16" fillId="3" borderId="62" xfId="0" applyNumberFormat="1" applyFont="1" applyFill="1" applyBorder="1" applyAlignment="1">
      <alignment horizontal="center" vertical="center"/>
    </xf>
    <xf numFmtId="14" fontId="16" fillId="3" borderId="29" xfId="0" applyNumberFormat="1" applyFont="1" applyFill="1" applyBorder="1" applyAlignment="1">
      <alignment horizontal="center" vertical="center"/>
    </xf>
    <xf numFmtId="0" fontId="16" fillId="3" borderId="43" xfId="0" applyFont="1" applyFill="1" applyBorder="1" applyAlignment="1">
      <alignment horizontal="center" vertical="center"/>
    </xf>
    <xf numFmtId="176" fontId="12" fillId="3" borderId="9" xfId="0" applyNumberFormat="1" applyFont="1" applyFill="1" applyBorder="1" applyAlignment="1">
      <alignment vertical="center" shrinkToFit="1"/>
    </xf>
    <xf numFmtId="9" fontId="12" fillId="3" borderId="71" xfId="3" applyFont="1" applyFill="1" applyBorder="1" applyAlignment="1">
      <alignment vertical="center" shrinkToFit="1"/>
    </xf>
    <xf numFmtId="9" fontId="12" fillId="3" borderId="15" xfId="3" applyFont="1" applyFill="1" applyBorder="1" applyAlignment="1">
      <alignment vertical="center" shrinkToFit="1"/>
    </xf>
    <xf numFmtId="0" fontId="16" fillId="3" borderId="0" xfId="0" applyFont="1" applyFill="1">
      <alignment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12" fillId="3" borderId="56" xfId="0" applyFont="1" applyFill="1" applyBorder="1" applyAlignment="1">
      <alignment horizontal="center" vertical="center"/>
    </xf>
    <xf numFmtId="0" fontId="12" fillId="3" borderId="57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6" fillId="3" borderId="6" xfId="0" applyFont="1" applyFill="1" applyBorder="1" applyAlignment="1">
      <alignment vertical="center"/>
    </xf>
    <xf numFmtId="0" fontId="16" fillId="3" borderId="34" xfId="0" applyFont="1" applyFill="1" applyBorder="1" applyAlignment="1">
      <alignment vertical="center"/>
    </xf>
    <xf numFmtId="41" fontId="16" fillId="3" borderId="15" xfId="1" applyFont="1" applyFill="1" applyBorder="1">
      <alignment vertical="center"/>
    </xf>
    <xf numFmtId="41" fontId="16" fillId="3" borderId="16" xfId="1" applyFont="1" applyFill="1" applyBorder="1">
      <alignment vertical="center"/>
    </xf>
    <xf numFmtId="41" fontId="16" fillId="3" borderId="40" xfId="1" applyFont="1" applyFill="1" applyBorder="1">
      <alignment vertical="center"/>
    </xf>
    <xf numFmtId="41" fontId="16" fillId="3" borderId="45" xfId="1" applyFont="1" applyFill="1" applyBorder="1">
      <alignment vertical="center"/>
    </xf>
    <xf numFmtId="41" fontId="16" fillId="3" borderId="15" xfId="1" applyFont="1" applyFill="1" applyBorder="1" applyAlignment="1">
      <alignment horizontal="left" vertical="center"/>
    </xf>
    <xf numFmtId="41" fontId="16" fillId="3" borderId="20" xfId="1" applyFont="1" applyFill="1" applyBorder="1">
      <alignment vertical="center"/>
    </xf>
    <xf numFmtId="41" fontId="16" fillId="3" borderId="21" xfId="1" applyFont="1" applyFill="1" applyBorder="1">
      <alignment vertical="center"/>
    </xf>
    <xf numFmtId="41" fontId="16" fillId="3" borderId="19" xfId="1" applyFont="1" applyFill="1" applyBorder="1">
      <alignment vertical="center"/>
    </xf>
    <xf numFmtId="0" fontId="16" fillId="3" borderId="38" xfId="0" applyFont="1" applyFill="1" applyBorder="1" applyAlignment="1">
      <alignment vertical="center"/>
    </xf>
    <xf numFmtId="41" fontId="16" fillId="3" borderId="16" xfId="1" applyFont="1" applyFill="1" applyBorder="1" applyAlignment="1">
      <alignment horizontal="left" vertical="center"/>
    </xf>
    <xf numFmtId="41" fontId="16" fillId="3" borderId="40" xfId="1" applyFont="1" applyFill="1" applyBorder="1" applyAlignment="1">
      <alignment horizontal="left" vertical="center"/>
    </xf>
    <xf numFmtId="41" fontId="16" fillId="3" borderId="45" xfId="1" applyFont="1" applyFill="1" applyBorder="1" applyAlignment="1">
      <alignment horizontal="left" vertical="center"/>
    </xf>
    <xf numFmtId="41" fontId="16" fillId="3" borderId="20" xfId="1" applyFont="1" applyFill="1" applyBorder="1" applyAlignment="1">
      <alignment horizontal="left" vertical="center"/>
    </xf>
    <xf numFmtId="41" fontId="12" fillId="3" borderId="15" xfId="1" applyFont="1" applyFill="1" applyBorder="1" applyAlignment="1">
      <alignment horizontal="left" vertical="center"/>
    </xf>
    <xf numFmtId="41" fontId="12" fillId="3" borderId="21" xfId="1" applyFont="1" applyFill="1" applyBorder="1" applyAlignment="1">
      <alignment horizontal="left" vertical="center"/>
    </xf>
    <xf numFmtId="41" fontId="12" fillId="3" borderId="19" xfId="1" applyFont="1" applyFill="1" applyBorder="1" applyAlignment="1">
      <alignment horizontal="left" vertical="center"/>
    </xf>
    <xf numFmtId="41" fontId="12" fillId="3" borderId="45" xfId="1" applyFont="1" applyFill="1" applyBorder="1" applyAlignment="1">
      <alignment horizontal="left" vertical="center"/>
    </xf>
    <xf numFmtId="41" fontId="16" fillId="3" borderId="19" xfId="1" applyFont="1" applyFill="1" applyBorder="1" applyAlignment="1">
      <alignment horizontal="left" vertical="center"/>
    </xf>
    <xf numFmtId="41" fontId="16" fillId="3" borderId="21" xfId="1" applyFont="1" applyFill="1" applyBorder="1" applyAlignment="1">
      <alignment horizontal="left" vertical="center"/>
    </xf>
    <xf numFmtId="41" fontId="16" fillId="3" borderId="15" xfId="1" applyFont="1" applyFill="1" applyBorder="1" applyAlignment="1">
      <alignment horizontal="center" vertical="center"/>
    </xf>
    <xf numFmtId="41" fontId="16" fillId="3" borderId="19" xfId="1" applyFont="1" applyFill="1" applyBorder="1" applyAlignment="1">
      <alignment horizontal="center" vertical="center"/>
    </xf>
    <xf numFmtId="41" fontId="16" fillId="3" borderId="9" xfId="1" applyFont="1" applyFill="1" applyBorder="1" applyAlignment="1">
      <alignment horizontal="center" vertical="center"/>
    </xf>
    <xf numFmtId="41" fontId="16" fillId="3" borderId="54" xfId="1" applyFont="1" applyFill="1" applyBorder="1" applyAlignment="1">
      <alignment horizontal="center" vertical="center"/>
    </xf>
    <xf numFmtId="41" fontId="16" fillId="3" borderId="53" xfId="1" applyFont="1" applyFill="1" applyBorder="1" applyAlignment="1">
      <alignment horizontal="left" vertical="center"/>
    </xf>
    <xf numFmtId="41" fontId="16" fillId="3" borderId="15" xfId="1" applyFont="1" applyFill="1" applyBorder="1" applyAlignment="1">
      <alignment horizontal="left" vertical="center"/>
    </xf>
    <xf numFmtId="41" fontId="16" fillId="3" borderId="53" xfId="1" applyFont="1" applyFill="1" applyBorder="1" applyAlignment="1">
      <alignment horizontal="left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4" applyFont="1" applyFill="1" applyBorder="1" applyAlignment="1">
      <alignment horizontal="center" vertical="center"/>
    </xf>
    <xf numFmtId="0" fontId="17" fillId="0" borderId="20" xfId="4" applyFont="1" applyBorder="1" applyAlignment="1">
      <alignment horizontal="center" vertical="center"/>
    </xf>
    <xf numFmtId="0" fontId="17" fillId="0" borderId="8" xfId="4" applyFont="1" applyFill="1" applyBorder="1" applyAlignment="1">
      <alignment horizontal="center" vertical="center"/>
    </xf>
    <xf numFmtId="0" fontId="17" fillId="0" borderId="29" xfId="4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 wrapText="1"/>
    </xf>
    <xf numFmtId="14" fontId="16" fillId="3" borderId="36" xfId="0" applyNumberFormat="1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14" fontId="16" fillId="3" borderId="37" xfId="0" applyNumberFormat="1" applyFont="1" applyFill="1" applyBorder="1" applyAlignment="1">
      <alignment horizontal="center" vertical="center"/>
    </xf>
    <xf numFmtId="41" fontId="16" fillId="3" borderId="36" xfId="1" applyFont="1" applyFill="1" applyBorder="1" applyAlignment="1">
      <alignment horizontal="left" vertical="center" wrapText="1"/>
    </xf>
    <xf numFmtId="41" fontId="16" fillId="3" borderId="37" xfId="1" applyFont="1" applyFill="1" applyBorder="1" applyAlignment="1">
      <alignment horizontal="left" vertical="center" wrapText="1"/>
    </xf>
    <xf numFmtId="177" fontId="12" fillId="3" borderId="53" xfId="0" applyNumberFormat="1" applyFont="1" applyFill="1" applyBorder="1">
      <alignment vertical="center"/>
    </xf>
    <xf numFmtId="9" fontId="12" fillId="3" borderId="53" xfId="3" applyFont="1" applyFill="1" applyBorder="1">
      <alignment vertical="center"/>
    </xf>
    <xf numFmtId="41" fontId="16" fillId="3" borderId="53" xfId="1" applyFont="1" applyFill="1" applyBorder="1" applyAlignment="1">
      <alignment horizontal="center" vertical="center"/>
    </xf>
    <xf numFmtId="41" fontId="16" fillId="3" borderId="36" xfId="1" quotePrefix="1" applyFont="1" applyFill="1" applyBorder="1" applyAlignment="1">
      <alignment horizontal="left" vertical="center"/>
    </xf>
    <xf numFmtId="41" fontId="16" fillId="3" borderId="0" xfId="1" applyFont="1" applyFill="1" applyBorder="1" applyAlignment="1">
      <alignment horizontal="left" vertical="center"/>
    </xf>
    <xf numFmtId="41" fontId="16" fillId="3" borderId="37" xfId="1" applyFont="1" applyFill="1" applyBorder="1" applyAlignment="1">
      <alignment horizontal="left" vertical="center"/>
    </xf>
    <xf numFmtId="41" fontId="16" fillId="3" borderId="72" xfId="1" applyFont="1" applyFill="1" applyBorder="1" applyAlignment="1">
      <alignment horizontal="left" vertical="center"/>
    </xf>
    <xf numFmtId="14" fontId="16" fillId="3" borderId="36" xfId="1" applyNumberFormat="1" applyFont="1" applyFill="1" applyBorder="1" applyAlignment="1">
      <alignment horizontal="left" vertical="center" wrapText="1"/>
    </xf>
    <xf numFmtId="14" fontId="16" fillId="3" borderId="36" xfId="0" applyNumberFormat="1" applyFont="1" applyFill="1" applyBorder="1">
      <alignment vertical="center"/>
    </xf>
    <xf numFmtId="14" fontId="16" fillId="3" borderId="0" xfId="0" applyNumberFormat="1" applyFont="1" applyFill="1" applyBorder="1">
      <alignment vertical="center"/>
    </xf>
    <xf numFmtId="14" fontId="16" fillId="3" borderId="37" xfId="0" applyNumberFormat="1" applyFont="1" applyFill="1" applyBorder="1">
      <alignment vertical="center"/>
    </xf>
    <xf numFmtId="41" fontId="16" fillId="3" borderId="8" xfId="1" applyFont="1" applyFill="1" applyBorder="1" applyAlignment="1">
      <alignment horizontal="left" vertical="center"/>
    </xf>
    <xf numFmtId="177" fontId="12" fillId="3" borderId="40" xfId="0" applyNumberFormat="1" applyFont="1" applyFill="1" applyBorder="1">
      <alignment vertical="center"/>
    </xf>
    <xf numFmtId="9" fontId="12" fillId="3" borderId="40" xfId="3" applyFont="1" applyFill="1" applyBorder="1">
      <alignment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54" xfId="0" applyFont="1" applyFill="1" applyBorder="1" applyAlignment="1">
      <alignment horizontal="center" vertical="center" wrapText="1"/>
    </xf>
    <xf numFmtId="176" fontId="8" fillId="2" borderId="2" xfId="0" applyNumberFormat="1" applyFont="1" applyFill="1" applyBorder="1" applyAlignment="1">
      <alignment horizontal="center" vertical="center" wrapText="1"/>
    </xf>
    <xf numFmtId="176" fontId="8" fillId="2" borderId="54" xfId="0" applyNumberFormat="1" applyFont="1" applyFill="1" applyBorder="1" applyAlignment="1">
      <alignment horizontal="center" vertical="center" wrapText="1"/>
    </xf>
    <xf numFmtId="41" fontId="8" fillId="2" borderId="2" xfId="1" applyFont="1" applyFill="1" applyBorder="1" applyAlignment="1">
      <alignment horizontal="center" vertical="center" wrapText="1"/>
    </xf>
    <xf numFmtId="41" fontId="8" fillId="2" borderId="54" xfId="1" applyFont="1" applyFill="1" applyBorder="1" applyAlignment="1">
      <alignment horizontal="center" vertical="center" wrapText="1"/>
    </xf>
    <xf numFmtId="14" fontId="16" fillId="3" borderId="36" xfId="1" applyNumberFormat="1" applyFont="1" applyFill="1" applyBorder="1" applyAlignment="1">
      <alignment horizontal="left" vertical="center"/>
    </xf>
    <xf numFmtId="41" fontId="16" fillId="3" borderId="37" xfId="1" applyFont="1" applyFill="1" applyBorder="1" applyAlignment="1">
      <alignment horizontal="left" vertical="center"/>
    </xf>
    <xf numFmtId="41" fontId="16" fillId="3" borderId="22" xfId="1" applyFont="1" applyFill="1" applyBorder="1" applyAlignment="1">
      <alignment horizontal="left" vertical="center"/>
    </xf>
    <xf numFmtId="41" fontId="16" fillId="3" borderId="23" xfId="1" applyFont="1" applyFill="1" applyBorder="1" applyAlignment="1">
      <alignment horizontal="left" vertical="center"/>
    </xf>
    <xf numFmtId="41" fontId="16" fillId="3" borderId="35" xfId="1" applyFont="1" applyFill="1" applyBorder="1" applyAlignment="1">
      <alignment horizontal="left" vertical="center" wrapText="1"/>
    </xf>
    <xf numFmtId="41" fontId="16" fillId="3" borderId="1" xfId="1" applyFont="1" applyFill="1" applyBorder="1" applyAlignment="1">
      <alignment horizontal="left" vertical="center" wrapText="1"/>
    </xf>
    <xf numFmtId="0" fontId="13" fillId="0" borderId="59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4" fontId="16" fillId="3" borderId="22" xfId="1" applyNumberFormat="1" applyFont="1" applyFill="1" applyBorder="1" applyAlignment="1">
      <alignment horizontal="left" vertical="center"/>
    </xf>
    <xf numFmtId="41" fontId="16" fillId="3" borderId="10" xfId="1" quotePrefix="1" applyFont="1" applyFill="1" applyBorder="1" applyAlignment="1">
      <alignment horizontal="left" vertical="center"/>
    </xf>
    <xf numFmtId="41" fontId="16" fillId="3" borderId="12" xfId="1" applyFont="1" applyFill="1" applyBorder="1" applyAlignment="1">
      <alignment horizontal="left" vertical="center"/>
    </xf>
    <xf numFmtId="41" fontId="16" fillId="3" borderId="11" xfId="1" applyFont="1" applyFill="1" applyBorder="1" applyAlignment="1">
      <alignment horizontal="left" vertical="center"/>
    </xf>
    <xf numFmtId="41" fontId="16" fillId="3" borderId="36" xfId="1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center" vertical="center"/>
    </xf>
    <xf numFmtId="0" fontId="16" fillId="3" borderId="25" xfId="0" applyFont="1" applyFill="1" applyBorder="1" applyAlignment="1">
      <alignment horizontal="center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14" fontId="17" fillId="0" borderId="25" xfId="0" applyNumberFormat="1" applyFont="1" applyFill="1" applyBorder="1" applyAlignment="1">
      <alignment horizontal="center" vertical="center"/>
    </xf>
    <xf numFmtId="14" fontId="17" fillId="0" borderId="26" xfId="0" applyNumberFormat="1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32" xfId="0" applyFont="1" applyFill="1" applyBorder="1">
      <alignment vertical="center"/>
    </xf>
    <xf numFmtId="0" fontId="16" fillId="3" borderId="31" xfId="0" applyFont="1" applyFill="1" applyBorder="1">
      <alignment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13" fillId="2" borderId="48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 wrapText="1"/>
    </xf>
    <xf numFmtId="0" fontId="13" fillId="2" borderId="53" xfId="0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2" fillId="2" borderId="27" xfId="0" applyFont="1" applyFill="1" applyBorder="1">
      <alignment vertical="center"/>
    </xf>
    <xf numFmtId="0" fontId="12" fillId="2" borderId="26" xfId="0" applyFont="1" applyFill="1" applyBorder="1">
      <alignment vertical="center"/>
    </xf>
    <xf numFmtId="0" fontId="17" fillId="0" borderId="28" xfId="4" applyFont="1" applyFill="1" applyBorder="1" applyAlignment="1">
      <alignment horizontal="center" vertical="center"/>
    </xf>
    <xf numFmtId="0" fontId="17" fillId="0" borderId="13" xfId="4" applyFont="1" applyFill="1" applyBorder="1" applyAlignment="1">
      <alignment vertical="center"/>
    </xf>
    <xf numFmtId="0" fontId="17" fillId="0" borderId="29" xfId="4" applyFont="1" applyFill="1" applyBorder="1" applyAlignment="1">
      <alignment vertical="center"/>
    </xf>
    <xf numFmtId="0" fontId="16" fillId="3" borderId="28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29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41" fontId="16" fillId="3" borderId="15" xfId="1" quotePrefix="1" applyFont="1" applyFill="1" applyBorder="1" applyAlignment="1">
      <alignment horizontal="left" vertical="center"/>
    </xf>
    <xf numFmtId="41" fontId="16" fillId="3" borderId="15" xfId="1" applyFont="1" applyFill="1" applyBorder="1" applyAlignment="1">
      <alignment horizontal="left" vertical="center"/>
    </xf>
    <xf numFmtId="41" fontId="16" fillId="3" borderId="10" xfId="1" quotePrefix="1" applyFont="1" applyFill="1" applyBorder="1" applyAlignment="1">
      <alignment horizontal="left" vertical="center" wrapText="1"/>
    </xf>
    <xf numFmtId="41" fontId="16" fillId="3" borderId="53" xfId="1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41" fontId="16" fillId="3" borderId="15" xfId="1" applyFont="1" applyFill="1" applyBorder="1" applyAlignment="1">
      <alignment horizontal="left" vertical="center" wrapText="1"/>
    </xf>
    <xf numFmtId="41" fontId="16" fillId="3" borderId="53" xfId="1" applyFont="1" applyFill="1" applyBorder="1" applyAlignment="1">
      <alignment horizontal="left" vertical="center" wrapText="1"/>
    </xf>
    <xf numFmtId="49" fontId="12" fillId="3" borderId="43" xfId="0" applyNumberFormat="1" applyFont="1" applyFill="1" applyBorder="1" applyAlignment="1">
      <alignment horizontal="center" vertical="center"/>
    </xf>
    <xf numFmtId="0" fontId="16" fillId="3" borderId="15" xfId="0" quotePrefix="1" applyFont="1" applyFill="1" applyBorder="1" applyAlignment="1">
      <alignment horizontal="left" vertical="center"/>
    </xf>
    <xf numFmtId="0" fontId="16" fillId="3" borderId="15" xfId="0" applyFont="1" applyFill="1" applyBorder="1" applyAlignment="1">
      <alignment horizontal="left" vertical="center"/>
    </xf>
    <xf numFmtId="0" fontId="16" fillId="3" borderId="10" xfId="0" quotePrefix="1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12" fillId="3" borderId="15" xfId="0" applyFont="1" applyFill="1" applyBorder="1" applyAlignment="1">
      <alignment horizontal="left" vertical="center"/>
    </xf>
    <xf numFmtId="41" fontId="16" fillId="3" borderId="28" xfId="1" applyFont="1" applyFill="1" applyBorder="1" applyAlignment="1">
      <alignment horizontal="left" vertical="center"/>
    </xf>
    <xf numFmtId="41" fontId="16" fillId="3" borderId="64" xfId="1" applyFont="1" applyFill="1" applyBorder="1" applyAlignment="1">
      <alignment horizontal="left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44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36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0" fontId="13" fillId="3" borderId="53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41" fontId="16" fillId="3" borderId="30" xfId="1" applyFont="1" applyFill="1" applyBorder="1" applyAlignment="1">
      <alignment horizontal="left" vertical="center"/>
    </xf>
    <xf numFmtId="41" fontId="16" fillId="3" borderId="47" xfId="1" applyFont="1" applyFill="1" applyBorder="1" applyAlignment="1">
      <alignment horizontal="left" vertical="center"/>
    </xf>
    <xf numFmtId="0" fontId="13" fillId="2" borderId="42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176" fontId="16" fillId="3" borderId="25" xfId="0" applyNumberFormat="1" applyFont="1" applyFill="1" applyBorder="1" applyAlignment="1">
      <alignment horizontal="center" vertical="center" shrinkToFit="1"/>
    </xf>
    <xf numFmtId="176" fontId="16" fillId="3" borderId="26" xfId="0" applyNumberFormat="1" applyFont="1" applyFill="1" applyBorder="1" applyAlignment="1">
      <alignment horizontal="center" vertical="center" shrinkToFit="1"/>
    </xf>
    <xf numFmtId="176" fontId="16" fillId="3" borderId="28" xfId="0" applyNumberFormat="1" applyFont="1" applyFill="1" applyBorder="1" applyAlignment="1">
      <alignment horizontal="center" vertical="center" shrinkToFit="1"/>
    </xf>
    <xf numFmtId="176" fontId="16" fillId="3" borderId="29" xfId="0" applyNumberFormat="1" applyFont="1" applyFill="1" applyBorder="1" applyAlignment="1">
      <alignment horizontal="center" vertical="center" shrinkToFit="1"/>
    </xf>
    <xf numFmtId="0" fontId="13" fillId="2" borderId="58" xfId="0" applyFont="1" applyFill="1" applyBorder="1" applyAlignment="1">
      <alignment horizontal="center" vertical="center"/>
    </xf>
    <xf numFmtId="0" fontId="13" fillId="2" borderId="61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13" fillId="2" borderId="59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/>
    </xf>
    <xf numFmtId="49" fontId="12" fillId="3" borderId="0" xfId="0" applyNumberFormat="1" applyFont="1" applyFill="1" applyAlignment="1">
      <alignment horizontal="center" vertical="center"/>
    </xf>
    <xf numFmtId="0" fontId="12" fillId="3" borderId="53" xfId="0" applyFont="1" applyFill="1" applyBorder="1" applyAlignment="1">
      <alignment horizontal="left" vertical="center"/>
    </xf>
    <xf numFmtId="0" fontId="13" fillId="2" borderId="60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6" fillId="3" borderId="64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 wrapText="1"/>
    </xf>
    <xf numFmtId="0" fontId="16" fillId="3" borderId="30" xfId="0" quotePrefix="1" applyFont="1" applyFill="1" applyBorder="1" applyAlignment="1">
      <alignment horizontal="left" vertical="center"/>
    </xf>
    <xf numFmtId="0" fontId="16" fillId="3" borderId="32" xfId="0" applyFont="1" applyFill="1" applyBorder="1" applyAlignment="1">
      <alignment horizontal="left" vertical="center"/>
    </xf>
    <xf numFmtId="0" fontId="16" fillId="3" borderId="31" xfId="0" applyFont="1" applyFill="1" applyBorder="1" applyAlignment="1">
      <alignment horizontal="left" vertical="center"/>
    </xf>
    <xf numFmtId="0" fontId="13" fillId="3" borderId="48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13" fillId="3" borderId="33" xfId="0" applyFont="1" applyFill="1" applyBorder="1" applyAlignment="1">
      <alignment horizontal="center" vertical="center"/>
    </xf>
    <xf numFmtId="176" fontId="16" fillId="3" borderId="30" xfId="0" applyNumberFormat="1" applyFont="1" applyFill="1" applyBorder="1" applyAlignment="1">
      <alignment horizontal="center" vertical="center" shrinkToFit="1"/>
    </xf>
    <xf numFmtId="176" fontId="16" fillId="3" borderId="31" xfId="0" applyNumberFormat="1" applyFont="1" applyFill="1" applyBorder="1" applyAlignment="1">
      <alignment horizontal="center" vertical="center" shrinkToFit="1"/>
    </xf>
    <xf numFmtId="41" fontId="16" fillId="3" borderId="30" xfId="1" applyFont="1" applyFill="1" applyBorder="1" applyAlignment="1">
      <alignment horizontal="left" vertical="center" wrapText="1"/>
    </xf>
    <xf numFmtId="41" fontId="16" fillId="3" borderId="32" xfId="1" applyFont="1" applyFill="1" applyBorder="1" applyAlignment="1">
      <alignment horizontal="left" vertical="center"/>
    </xf>
    <xf numFmtId="41" fontId="16" fillId="3" borderId="31" xfId="1" applyFont="1" applyFill="1" applyBorder="1" applyAlignment="1">
      <alignment horizontal="left" vertical="center"/>
    </xf>
    <xf numFmtId="41" fontId="16" fillId="3" borderId="22" xfId="1" applyFont="1" applyFill="1" applyBorder="1" applyAlignment="1">
      <alignment horizontal="center" vertical="center"/>
    </xf>
    <xf numFmtId="41" fontId="16" fillId="3" borderId="23" xfId="1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shrinkToFit="1"/>
    </xf>
    <xf numFmtId="0" fontId="16" fillId="3" borderId="47" xfId="0" applyFont="1" applyFill="1" applyBorder="1" applyAlignment="1">
      <alignment horizontal="center" vertical="center" shrinkToFit="1"/>
    </xf>
    <xf numFmtId="41" fontId="16" fillId="3" borderId="13" xfId="1" applyFont="1" applyFill="1" applyBorder="1" applyAlignment="1">
      <alignment horizontal="left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6" fillId="3" borderId="25" xfId="0" applyFont="1" applyFill="1" applyBorder="1" applyAlignment="1">
      <alignment horizontal="center" vertical="center" shrinkToFit="1"/>
    </xf>
    <xf numFmtId="0" fontId="16" fillId="3" borderId="33" xfId="0" applyFont="1" applyFill="1" applyBorder="1" applyAlignment="1">
      <alignment horizontal="center" vertical="center" shrinkToFit="1"/>
    </xf>
    <xf numFmtId="0" fontId="16" fillId="3" borderId="28" xfId="0" applyFont="1" applyFill="1" applyBorder="1" applyAlignment="1">
      <alignment horizontal="center" vertical="center" shrinkToFit="1"/>
    </xf>
    <xf numFmtId="0" fontId="16" fillId="3" borderId="64" xfId="0" applyFont="1" applyFill="1" applyBorder="1" applyAlignment="1">
      <alignment horizontal="center" vertical="center" shrinkToFit="1"/>
    </xf>
    <xf numFmtId="0" fontId="16" fillId="3" borderId="53" xfId="0" applyFont="1" applyFill="1" applyBorder="1" applyAlignment="1">
      <alignment horizontal="left" vertical="center"/>
    </xf>
    <xf numFmtId="41" fontId="16" fillId="3" borderId="25" xfId="1" applyFont="1" applyFill="1" applyBorder="1" applyAlignment="1">
      <alignment horizontal="left" vertical="center"/>
    </xf>
    <xf numFmtId="41" fontId="16" fillId="3" borderId="33" xfId="1" applyFont="1" applyFill="1" applyBorder="1" applyAlignment="1">
      <alignment horizontal="left" vertical="center"/>
    </xf>
    <xf numFmtId="49" fontId="12" fillId="3" borderId="52" xfId="0" applyNumberFormat="1" applyFont="1" applyFill="1" applyBorder="1" applyAlignment="1">
      <alignment horizontal="center" vertical="center"/>
    </xf>
    <xf numFmtId="14" fontId="17" fillId="3" borderId="25" xfId="0" applyNumberFormat="1" applyFont="1" applyFill="1" applyBorder="1" applyAlignment="1">
      <alignment horizontal="center" vertical="center"/>
    </xf>
    <xf numFmtId="14" fontId="17" fillId="3" borderId="26" xfId="0" applyNumberFormat="1" applyFont="1" applyFill="1" applyBorder="1" applyAlignment="1">
      <alignment horizontal="center" vertical="center"/>
    </xf>
    <xf numFmtId="0" fontId="16" fillId="3" borderId="13" xfId="0" applyFont="1" applyFill="1" applyBorder="1">
      <alignment vertical="center"/>
    </xf>
    <xf numFmtId="0" fontId="16" fillId="3" borderId="29" xfId="0" applyFont="1" applyFill="1" applyBorder="1">
      <alignment vertical="center"/>
    </xf>
  </cellXfs>
  <cellStyles count="5">
    <cellStyle name="백분율" xfId="3" builtinId="5"/>
    <cellStyle name="쉼표 [0]" xfId="1" builtinId="6"/>
    <cellStyle name="표준" xfId="0" builtinId="0"/>
    <cellStyle name="표준 2" xfId="4"/>
    <cellStyle name="하이퍼링크" xfId="2" builtinId="8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09saver@naver.com" TargetMode="External"/><Relationship Id="rId1" Type="http://schemas.openxmlformats.org/officeDocument/2006/relationships/hyperlink" Target="mailto:aaa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613"/>
  <sheetViews>
    <sheetView view="pageBreakPreview" topLeftCell="J1" zoomScale="85" zoomScaleNormal="115" zoomScaleSheetLayoutView="85" workbookViewId="0">
      <selection activeCell="R16" sqref="R16"/>
    </sheetView>
  </sheetViews>
  <sheetFormatPr defaultColWidth="8.88671875" defaultRowHeight="13.5" x14ac:dyDescent="0.15"/>
  <cols>
    <col min="1" max="1" width="4" style="2" bestFit="1" customWidth="1"/>
    <col min="2" max="2" width="12" style="2" customWidth="1"/>
    <col min="3" max="3" width="8" style="1" customWidth="1"/>
    <col min="4" max="4" width="14" style="1" customWidth="1"/>
    <col min="5" max="5" width="7.109375" style="1" customWidth="1"/>
    <col min="6" max="6" width="10" style="1" customWidth="1"/>
    <col min="7" max="8" width="11.77734375" style="19" customWidth="1"/>
    <col min="9" max="9" width="37.5546875" style="20" bestFit="1" customWidth="1"/>
    <col min="10" max="10" width="32" style="1" bestFit="1" customWidth="1"/>
    <col min="11" max="13" width="11.77734375" style="1" customWidth="1"/>
    <col min="14" max="15" width="9.77734375" style="1" customWidth="1"/>
    <col min="16" max="16" width="13.33203125" style="1" customWidth="1"/>
    <col min="17" max="17" width="9.77734375" style="1" customWidth="1"/>
    <col min="18" max="18" width="13.5546875" style="1" customWidth="1"/>
    <col min="19" max="19" width="6.33203125" style="1" customWidth="1"/>
    <col min="20" max="20" width="11.77734375" style="1" customWidth="1"/>
    <col min="21" max="21" width="6.33203125" style="1" customWidth="1"/>
    <col min="22" max="22" width="11.77734375" style="1" customWidth="1"/>
    <col min="23" max="23" width="17.21875" style="2" customWidth="1"/>
    <col min="24" max="24" width="1.44140625" style="1" customWidth="1"/>
    <col min="25" max="26" width="8.88671875" style="1"/>
    <col min="27" max="27" width="2.77734375" style="1" customWidth="1"/>
    <col min="28" max="28" width="4.5546875" style="1" customWidth="1"/>
    <col min="29" max="16384" width="8.88671875" style="1"/>
  </cols>
  <sheetData>
    <row r="1" spans="1:23" ht="20.25" customHeight="1" x14ac:dyDescent="0.15">
      <c r="A1" s="255" t="s">
        <v>30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</row>
    <row r="2" spans="1:23" ht="14.25" customHeight="1" x14ac:dyDescent="0.15">
      <c r="B2" s="3"/>
      <c r="C2" s="3"/>
      <c r="D2" s="3"/>
      <c r="E2" s="3"/>
      <c r="F2" s="3"/>
      <c r="G2" s="4"/>
      <c r="H2" s="4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6" t="s">
        <v>87</v>
      </c>
      <c r="W2" s="61">
        <v>44196</v>
      </c>
    </row>
    <row r="3" spans="1:23" ht="14.25" customHeight="1" thickBot="1" x14ac:dyDescent="0.2">
      <c r="A3" s="7" t="s">
        <v>21</v>
      </c>
      <c r="B3" s="3"/>
      <c r="C3" s="3"/>
      <c r="D3" s="3"/>
      <c r="E3" s="3"/>
      <c r="F3" s="3"/>
      <c r="G3" s="4"/>
      <c r="H3" s="4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6"/>
    </row>
    <row r="4" spans="1:23" s="14" customFormat="1" ht="23.25" customHeight="1" x14ac:dyDescent="0.15">
      <c r="A4" s="256" t="s">
        <v>22</v>
      </c>
      <c r="B4" s="258" t="s">
        <v>7</v>
      </c>
      <c r="C4" s="258" t="s">
        <v>0</v>
      </c>
      <c r="D4" s="258" t="s">
        <v>1</v>
      </c>
      <c r="E4" s="258" t="s">
        <v>23</v>
      </c>
      <c r="F4" s="258" t="s">
        <v>24</v>
      </c>
      <c r="G4" s="260" t="s">
        <v>5</v>
      </c>
      <c r="H4" s="260" t="s">
        <v>8</v>
      </c>
      <c r="I4" s="262" t="s">
        <v>3</v>
      </c>
      <c r="J4" s="258" t="s">
        <v>25</v>
      </c>
      <c r="K4" s="258" t="s">
        <v>2</v>
      </c>
      <c r="L4" s="258" t="s">
        <v>26</v>
      </c>
      <c r="M4" s="258" t="s">
        <v>98</v>
      </c>
      <c r="N4" s="252" t="s">
        <v>108</v>
      </c>
      <c r="O4" s="253"/>
      <c r="P4" s="253"/>
      <c r="Q4" s="253"/>
      <c r="R4" s="254"/>
      <c r="S4" s="252" t="s">
        <v>99</v>
      </c>
      <c r="T4" s="253"/>
      <c r="U4" s="253"/>
      <c r="V4" s="254"/>
      <c r="W4" s="250" t="s">
        <v>4</v>
      </c>
    </row>
    <row r="5" spans="1:23" s="14" customFormat="1" ht="23.25" customHeight="1" thickBot="1" x14ac:dyDescent="0.2">
      <c r="A5" s="257"/>
      <c r="B5" s="259"/>
      <c r="C5" s="259"/>
      <c r="D5" s="259"/>
      <c r="E5" s="259"/>
      <c r="F5" s="259"/>
      <c r="G5" s="261"/>
      <c r="H5" s="261"/>
      <c r="I5" s="263"/>
      <c r="J5" s="259"/>
      <c r="K5" s="259"/>
      <c r="L5" s="259"/>
      <c r="M5" s="259"/>
      <c r="N5" s="77" t="s">
        <v>109</v>
      </c>
      <c r="O5" s="77" t="s">
        <v>110</v>
      </c>
      <c r="P5" s="77" t="s">
        <v>112</v>
      </c>
      <c r="Q5" s="77" t="s">
        <v>104</v>
      </c>
      <c r="R5" s="77" t="s">
        <v>111</v>
      </c>
      <c r="S5" s="78" t="s">
        <v>103</v>
      </c>
      <c r="T5" s="79" t="s">
        <v>93</v>
      </c>
      <c r="U5" s="78" t="s">
        <v>103</v>
      </c>
      <c r="V5" s="79" t="s">
        <v>93</v>
      </c>
      <c r="W5" s="251"/>
    </row>
    <row r="6" spans="1:23" ht="24.75" customHeight="1" thickBot="1" x14ac:dyDescent="0.2">
      <c r="A6" s="15">
        <v>1</v>
      </c>
      <c r="B6" s="16" t="s">
        <v>215</v>
      </c>
      <c r="C6" s="16" t="s">
        <v>216</v>
      </c>
      <c r="D6" s="16" t="s">
        <v>217</v>
      </c>
      <c r="E6" s="16" t="s">
        <v>218</v>
      </c>
      <c r="F6" s="17">
        <v>42186</v>
      </c>
      <c r="G6" s="17" t="s">
        <v>219</v>
      </c>
      <c r="H6" s="17" t="s">
        <v>220</v>
      </c>
      <c r="I6" s="18" t="s">
        <v>222</v>
      </c>
      <c r="J6" s="18" t="s">
        <v>223</v>
      </c>
      <c r="K6" s="16" t="s">
        <v>224</v>
      </c>
      <c r="L6" s="16" t="s">
        <v>225</v>
      </c>
      <c r="M6" s="16" t="s">
        <v>234</v>
      </c>
      <c r="N6" s="16" t="s">
        <v>226</v>
      </c>
      <c r="O6" s="16" t="s">
        <v>226</v>
      </c>
      <c r="P6" s="16" t="s">
        <v>227</v>
      </c>
      <c r="Q6" s="16" t="s">
        <v>226</v>
      </c>
      <c r="R6" s="81" t="s">
        <v>228</v>
      </c>
      <c r="S6" s="76" t="s">
        <v>229</v>
      </c>
      <c r="T6" s="74" t="s">
        <v>231</v>
      </c>
      <c r="U6" s="76" t="s">
        <v>230</v>
      </c>
      <c r="V6" s="74" t="s">
        <v>232</v>
      </c>
      <c r="W6" s="26" t="s">
        <v>233</v>
      </c>
    </row>
    <row r="7" spans="1:23" ht="14.1" customHeight="1" x14ac:dyDescent="0.15"/>
    <row r="8" spans="1:23" ht="21.75" customHeight="1" thickBot="1" x14ac:dyDescent="0.2">
      <c r="A8" s="7" t="s">
        <v>9</v>
      </c>
      <c r="B8" s="21"/>
    </row>
    <row r="9" spans="1:23" s="14" customFormat="1" ht="27.75" customHeight="1" thickBot="1" x14ac:dyDescent="0.2">
      <c r="A9" s="8" t="s">
        <v>22</v>
      </c>
      <c r="B9" s="9" t="s">
        <v>7</v>
      </c>
      <c r="C9" s="10" t="s">
        <v>0</v>
      </c>
      <c r="D9" s="10" t="s">
        <v>1</v>
      </c>
      <c r="E9" s="10" t="s">
        <v>23</v>
      </c>
      <c r="F9" s="10" t="s">
        <v>24</v>
      </c>
      <c r="G9" s="11" t="s">
        <v>5</v>
      </c>
      <c r="H9" s="11" t="s">
        <v>8</v>
      </c>
      <c r="I9" s="12" t="s">
        <v>3</v>
      </c>
      <c r="J9" s="10" t="s">
        <v>25</v>
      </c>
      <c r="K9" s="10" t="s">
        <v>2</v>
      </c>
      <c r="L9" s="10" t="s">
        <v>26</v>
      </c>
      <c r="M9" s="10" t="s">
        <v>98</v>
      </c>
      <c r="N9" s="80" t="s">
        <v>109</v>
      </c>
      <c r="O9" s="80" t="s">
        <v>110</v>
      </c>
      <c r="P9" s="80" t="s">
        <v>112</v>
      </c>
      <c r="Q9" s="80" t="s">
        <v>104</v>
      </c>
      <c r="R9" s="80" t="s">
        <v>111</v>
      </c>
      <c r="S9" s="75" t="s">
        <v>103</v>
      </c>
      <c r="T9" s="9" t="s">
        <v>100</v>
      </c>
      <c r="U9" s="75" t="s">
        <v>103</v>
      </c>
      <c r="V9" s="9" t="s">
        <v>101</v>
      </c>
      <c r="W9" s="13" t="s">
        <v>4</v>
      </c>
    </row>
    <row r="10" spans="1:23" ht="34.5" customHeight="1" thickBot="1" x14ac:dyDescent="0.2">
      <c r="A10" s="15">
        <v>1</v>
      </c>
      <c r="B10" s="16" t="s">
        <v>10</v>
      </c>
      <c r="C10" s="16" t="s">
        <v>11</v>
      </c>
      <c r="D10" s="16" t="s">
        <v>14</v>
      </c>
      <c r="E10" s="16" t="s">
        <v>12</v>
      </c>
      <c r="F10" s="17" t="s">
        <v>15</v>
      </c>
      <c r="G10" s="17" t="s">
        <v>16</v>
      </c>
      <c r="H10" s="17" t="s">
        <v>13</v>
      </c>
      <c r="I10" s="18" t="s">
        <v>17</v>
      </c>
      <c r="J10" s="18" t="s">
        <v>18</v>
      </c>
      <c r="K10" s="16" t="s">
        <v>19</v>
      </c>
      <c r="L10" s="16" t="s">
        <v>20</v>
      </c>
      <c r="M10" s="16" t="s">
        <v>102</v>
      </c>
      <c r="N10" s="16" t="s">
        <v>113</v>
      </c>
      <c r="O10" s="16" t="s">
        <v>113</v>
      </c>
      <c r="P10" s="16" t="s">
        <v>114</v>
      </c>
      <c r="Q10" s="16" t="s">
        <v>115</v>
      </c>
      <c r="R10" s="81" t="s">
        <v>116</v>
      </c>
      <c r="S10" s="76" t="s">
        <v>104</v>
      </c>
      <c r="T10" s="74" t="s">
        <v>106</v>
      </c>
      <c r="U10" s="76" t="s">
        <v>105</v>
      </c>
      <c r="V10" s="74" t="s">
        <v>107</v>
      </c>
      <c r="W10" s="26" t="s">
        <v>31</v>
      </c>
    </row>
    <row r="11" spans="1:23" ht="19.5" customHeight="1" x14ac:dyDescent="0.15">
      <c r="A11" s="22"/>
      <c r="B11" s="22"/>
      <c r="C11" s="22"/>
      <c r="D11" s="22"/>
      <c r="E11" s="22"/>
      <c r="F11" s="23"/>
      <c r="G11" s="23"/>
      <c r="H11" s="23" t="s">
        <v>29</v>
      </c>
      <c r="I11" s="24"/>
      <c r="J11" s="24"/>
      <c r="K11" s="22"/>
      <c r="L11" s="22"/>
      <c r="M11" s="22" t="s">
        <v>212</v>
      </c>
      <c r="N11" s="22"/>
      <c r="O11" s="22"/>
      <c r="P11" s="22"/>
      <c r="Q11" s="22"/>
      <c r="R11" s="22"/>
      <c r="S11" s="22"/>
      <c r="T11" s="22"/>
      <c r="U11" s="22"/>
      <c r="V11" s="22"/>
      <c r="W11" s="25"/>
    </row>
    <row r="12" spans="1:23" ht="14.1" customHeight="1" x14ac:dyDescent="0.15">
      <c r="B12" s="21" t="s">
        <v>118</v>
      </c>
    </row>
    <row r="13" spans="1:23" ht="14.1" customHeight="1" x14ac:dyDescent="0.15">
      <c r="B13" s="21" t="s">
        <v>27</v>
      </c>
    </row>
    <row r="14" spans="1:23" ht="14.1" customHeight="1" x14ac:dyDescent="0.15">
      <c r="B14" s="21" t="s">
        <v>213</v>
      </c>
    </row>
    <row r="15" spans="1:23" ht="14.1" customHeight="1" x14ac:dyDescent="0.15">
      <c r="B15" s="21" t="s">
        <v>6</v>
      </c>
    </row>
    <row r="16" spans="1:23" ht="14.1" customHeight="1" x14ac:dyDescent="0.15">
      <c r="B16" s="21" t="s">
        <v>28</v>
      </c>
    </row>
    <row r="17" spans="2:2" ht="14.1" customHeight="1" x14ac:dyDescent="0.15">
      <c r="B17" s="21" t="s">
        <v>214</v>
      </c>
    </row>
    <row r="18" spans="2:2" ht="14.1" customHeight="1" x14ac:dyDescent="0.15">
      <c r="B18" s="21"/>
    </row>
    <row r="19" spans="2:2" ht="14.1" customHeight="1" x14ac:dyDescent="0.15">
      <c r="B19" s="21"/>
    </row>
    <row r="20" spans="2:2" ht="14.1" customHeight="1" x14ac:dyDescent="0.15">
      <c r="B20" s="21"/>
    </row>
    <row r="21" spans="2:2" ht="14.1" customHeight="1" x14ac:dyDescent="0.15">
      <c r="B21" s="21"/>
    </row>
    <row r="22" spans="2:2" ht="14.1" customHeight="1" x14ac:dyDescent="0.15">
      <c r="B22" s="21"/>
    </row>
    <row r="23" spans="2:2" ht="14.1" customHeight="1" x14ac:dyDescent="0.15">
      <c r="B23" s="21"/>
    </row>
    <row r="24" spans="2:2" ht="14.1" customHeight="1" x14ac:dyDescent="0.15">
      <c r="B24" s="21"/>
    </row>
    <row r="25" spans="2:2" ht="14.1" customHeight="1" x14ac:dyDescent="0.15">
      <c r="B25" s="21"/>
    </row>
    <row r="26" spans="2:2" ht="14.1" customHeight="1" x14ac:dyDescent="0.15">
      <c r="B26" s="21"/>
    </row>
    <row r="27" spans="2:2" ht="14.1" customHeight="1" x14ac:dyDescent="0.15">
      <c r="B27" s="21"/>
    </row>
    <row r="28" spans="2:2" ht="14.1" customHeight="1" x14ac:dyDescent="0.15">
      <c r="B28" s="21"/>
    </row>
    <row r="29" spans="2:2" ht="14.1" customHeight="1" x14ac:dyDescent="0.15"/>
    <row r="30" spans="2:2" ht="14.1" customHeight="1" x14ac:dyDescent="0.15"/>
    <row r="31" spans="2:2" ht="14.1" customHeight="1" x14ac:dyDescent="0.15"/>
    <row r="32" spans="2:2" ht="14.1" customHeight="1" x14ac:dyDescent="0.15"/>
    <row r="33" ht="14.1" customHeight="1" x14ac:dyDescent="0.15"/>
    <row r="34" ht="14.1" customHeight="1" x14ac:dyDescent="0.15"/>
    <row r="35" ht="14.1" customHeight="1" x14ac:dyDescent="0.15"/>
    <row r="36" ht="14.1" customHeight="1" x14ac:dyDescent="0.15"/>
    <row r="37" ht="14.1" customHeight="1" x14ac:dyDescent="0.15"/>
    <row r="38" ht="14.1" customHeight="1" x14ac:dyDescent="0.15"/>
    <row r="39" ht="14.1" customHeight="1" x14ac:dyDescent="0.15"/>
    <row r="40" ht="14.1" customHeight="1" x14ac:dyDescent="0.15"/>
    <row r="41" ht="14.1" customHeight="1" x14ac:dyDescent="0.15"/>
    <row r="42" ht="14.1" customHeight="1" x14ac:dyDescent="0.15"/>
    <row r="43" ht="14.1" customHeight="1" x14ac:dyDescent="0.15"/>
    <row r="44" ht="14.1" customHeight="1" x14ac:dyDescent="0.15"/>
    <row r="45" ht="14.1" customHeight="1" x14ac:dyDescent="0.15"/>
    <row r="46" ht="14.1" customHeight="1" x14ac:dyDescent="0.15"/>
    <row r="47" ht="14.1" customHeight="1" x14ac:dyDescent="0.15"/>
    <row r="48" ht="14.1" customHeight="1" x14ac:dyDescent="0.15"/>
    <row r="49" ht="14.1" customHeight="1" x14ac:dyDescent="0.15"/>
    <row r="50" ht="14.1" customHeight="1" x14ac:dyDescent="0.15"/>
    <row r="51" ht="14.1" customHeight="1" x14ac:dyDescent="0.15"/>
    <row r="52" ht="14.1" customHeight="1" x14ac:dyDescent="0.15"/>
    <row r="53" ht="14.1" customHeight="1" x14ac:dyDescent="0.15"/>
    <row r="54" ht="14.1" customHeight="1" x14ac:dyDescent="0.15"/>
    <row r="55" ht="14.1" customHeight="1" x14ac:dyDescent="0.15"/>
    <row r="56" ht="14.1" customHeight="1" x14ac:dyDescent="0.15"/>
    <row r="57" ht="14.1" customHeight="1" x14ac:dyDescent="0.15"/>
    <row r="58" ht="14.1" customHeight="1" x14ac:dyDescent="0.15"/>
    <row r="59" ht="14.1" customHeight="1" x14ac:dyDescent="0.15"/>
    <row r="60" ht="14.1" customHeight="1" x14ac:dyDescent="0.15"/>
    <row r="61" ht="14.1" customHeight="1" x14ac:dyDescent="0.15"/>
    <row r="62" ht="14.1" customHeight="1" x14ac:dyDescent="0.15"/>
    <row r="63" ht="14.1" customHeight="1" x14ac:dyDescent="0.15"/>
    <row r="64" ht="14.1" customHeight="1" x14ac:dyDescent="0.15"/>
    <row r="65" ht="14.1" customHeight="1" x14ac:dyDescent="0.15"/>
    <row r="66" ht="14.1" customHeight="1" x14ac:dyDescent="0.15"/>
    <row r="67" ht="14.1" customHeight="1" x14ac:dyDescent="0.15"/>
    <row r="68" ht="14.1" customHeight="1" x14ac:dyDescent="0.15"/>
    <row r="69" ht="14.1" customHeight="1" x14ac:dyDescent="0.15"/>
    <row r="70" ht="14.1" customHeight="1" x14ac:dyDescent="0.15"/>
    <row r="71" ht="14.1" customHeight="1" x14ac:dyDescent="0.15"/>
    <row r="72" ht="14.1" customHeight="1" x14ac:dyDescent="0.15"/>
    <row r="73" ht="14.1" customHeight="1" x14ac:dyDescent="0.15"/>
    <row r="74" ht="14.1" customHeight="1" x14ac:dyDescent="0.15"/>
    <row r="75" ht="14.1" customHeight="1" x14ac:dyDescent="0.15"/>
    <row r="76" ht="14.1" customHeight="1" x14ac:dyDescent="0.15"/>
    <row r="77" ht="14.1" customHeight="1" x14ac:dyDescent="0.15"/>
    <row r="78" ht="14.1" customHeight="1" x14ac:dyDescent="0.15"/>
    <row r="79" ht="14.1" customHeight="1" x14ac:dyDescent="0.15"/>
    <row r="80" ht="14.1" customHeight="1" x14ac:dyDescent="0.15"/>
    <row r="81" ht="14.1" customHeight="1" x14ac:dyDescent="0.15"/>
    <row r="82" ht="14.1" customHeight="1" x14ac:dyDescent="0.15"/>
    <row r="83" ht="14.1" customHeight="1" x14ac:dyDescent="0.15"/>
    <row r="84" ht="14.1" customHeight="1" x14ac:dyDescent="0.15"/>
    <row r="85" ht="14.1" customHeight="1" x14ac:dyDescent="0.15"/>
    <row r="86" ht="14.1" customHeight="1" x14ac:dyDescent="0.15"/>
    <row r="87" ht="14.1" customHeight="1" x14ac:dyDescent="0.15"/>
    <row r="88" ht="14.1" customHeight="1" x14ac:dyDescent="0.15"/>
    <row r="89" ht="14.1" customHeight="1" x14ac:dyDescent="0.15"/>
    <row r="90" ht="14.1" customHeight="1" x14ac:dyDescent="0.15"/>
    <row r="91" ht="14.1" customHeight="1" x14ac:dyDescent="0.15"/>
    <row r="92" ht="14.1" customHeight="1" x14ac:dyDescent="0.15"/>
    <row r="93" ht="14.1" customHeight="1" x14ac:dyDescent="0.15"/>
    <row r="94" ht="14.1" customHeight="1" x14ac:dyDescent="0.15"/>
    <row r="95" ht="14.1" customHeight="1" x14ac:dyDescent="0.15"/>
    <row r="96" ht="14.1" customHeight="1" x14ac:dyDescent="0.15"/>
    <row r="97" ht="14.1" customHeight="1" x14ac:dyDescent="0.15"/>
    <row r="98" ht="14.1" customHeight="1" x14ac:dyDescent="0.15"/>
    <row r="99" ht="14.1" customHeight="1" x14ac:dyDescent="0.15"/>
    <row r="100" ht="14.1" customHeight="1" x14ac:dyDescent="0.15"/>
    <row r="101" ht="14.1" customHeight="1" x14ac:dyDescent="0.15"/>
    <row r="102" ht="14.1" customHeight="1" x14ac:dyDescent="0.15"/>
    <row r="103" ht="14.1" customHeight="1" x14ac:dyDescent="0.15"/>
    <row r="104" ht="14.1" customHeight="1" x14ac:dyDescent="0.15"/>
    <row r="105" ht="14.1" customHeight="1" x14ac:dyDescent="0.15"/>
    <row r="106" ht="14.1" customHeight="1" x14ac:dyDescent="0.15"/>
    <row r="107" ht="14.1" customHeight="1" x14ac:dyDescent="0.15"/>
    <row r="108" ht="14.1" customHeight="1" x14ac:dyDescent="0.15"/>
    <row r="109" ht="14.1" customHeight="1" x14ac:dyDescent="0.15"/>
    <row r="110" ht="14.1" customHeight="1" x14ac:dyDescent="0.15"/>
    <row r="111" ht="14.1" customHeight="1" x14ac:dyDescent="0.15"/>
    <row r="112" ht="14.1" customHeight="1" x14ac:dyDescent="0.15"/>
    <row r="113" ht="14.1" customHeight="1" x14ac:dyDescent="0.15"/>
    <row r="114" ht="14.1" customHeight="1" x14ac:dyDescent="0.15"/>
    <row r="115" ht="14.1" customHeight="1" x14ac:dyDescent="0.15"/>
    <row r="116" ht="14.1" customHeight="1" x14ac:dyDescent="0.15"/>
    <row r="117" ht="14.1" customHeight="1" x14ac:dyDescent="0.15"/>
    <row r="118" ht="14.1" customHeight="1" x14ac:dyDescent="0.15"/>
    <row r="119" ht="14.1" customHeight="1" x14ac:dyDescent="0.15"/>
    <row r="120" ht="14.1" customHeight="1" x14ac:dyDescent="0.15"/>
    <row r="121" ht="14.1" customHeight="1" x14ac:dyDescent="0.15"/>
    <row r="122" ht="14.1" customHeight="1" x14ac:dyDescent="0.15"/>
    <row r="123" ht="14.1" customHeight="1" x14ac:dyDescent="0.15"/>
    <row r="124" ht="14.1" customHeight="1" x14ac:dyDescent="0.15"/>
    <row r="125" ht="14.1" customHeight="1" x14ac:dyDescent="0.15"/>
    <row r="126" ht="14.1" customHeight="1" x14ac:dyDescent="0.15"/>
    <row r="127" ht="14.1" customHeight="1" x14ac:dyDescent="0.15"/>
    <row r="128" ht="14.1" customHeight="1" x14ac:dyDescent="0.15"/>
    <row r="129" ht="14.1" customHeight="1" x14ac:dyDescent="0.15"/>
    <row r="130" ht="14.1" customHeight="1" x14ac:dyDescent="0.15"/>
    <row r="131" ht="14.1" customHeight="1" x14ac:dyDescent="0.15"/>
    <row r="132" ht="14.1" customHeight="1" x14ac:dyDescent="0.15"/>
    <row r="133" ht="14.1" customHeight="1" x14ac:dyDescent="0.15"/>
    <row r="134" ht="14.1" customHeight="1" x14ac:dyDescent="0.15"/>
    <row r="135" ht="14.1" customHeight="1" x14ac:dyDescent="0.15"/>
    <row r="136" ht="14.1" customHeight="1" x14ac:dyDescent="0.15"/>
    <row r="137" ht="14.1" customHeight="1" x14ac:dyDescent="0.15"/>
    <row r="138" ht="14.1" customHeight="1" x14ac:dyDescent="0.15"/>
    <row r="139" ht="14.1" customHeight="1" x14ac:dyDescent="0.15"/>
    <row r="140" ht="14.1" customHeight="1" x14ac:dyDescent="0.15"/>
    <row r="141" ht="14.1" customHeight="1" x14ac:dyDescent="0.15"/>
    <row r="142" ht="14.1" customHeight="1" x14ac:dyDescent="0.15"/>
    <row r="143" ht="14.1" customHeight="1" x14ac:dyDescent="0.15"/>
    <row r="144" ht="14.1" customHeight="1" x14ac:dyDescent="0.15"/>
    <row r="145" ht="14.1" customHeight="1" x14ac:dyDescent="0.15"/>
    <row r="146" ht="14.1" customHeight="1" x14ac:dyDescent="0.15"/>
    <row r="147" ht="14.1" customHeight="1" x14ac:dyDescent="0.15"/>
    <row r="148" ht="14.1" customHeight="1" x14ac:dyDescent="0.15"/>
    <row r="149" ht="14.1" customHeight="1" x14ac:dyDescent="0.15"/>
    <row r="150" ht="14.1" customHeight="1" x14ac:dyDescent="0.15"/>
    <row r="151" ht="14.1" customHeight="1" x14ac:dyDescent="0.15"/>
    <row r="152" ht="14.1" customHeight="1" x14ac:dyDescent="0.15"/>
    <row r="153" ht="14.1" customHeight="1" x14ac:dyDescent="0.15"/>
    <row r="154" ht="14.1" customHeight="1" x14ac:dyDescent="0.15"/>
    <row r="155" ht="14.1" customHeight="1" x14ac:dyDescent="0.15"/>
    <row r="156" ht="14.1" customHeight="1" x14ac:dyDescent="0.15"/>
    <row r="157" ht="14.1" customHeight="1" x14ac:dyDescent="0.15"/>
    <row r="158" ht="14.1" customHeight="1" x14ac:dyDescent="0.15"/>
    <row r="159" ht="14.1" customHeight="1" x14ac:dyDescent="0.15"/>
    <row r="160" ht="14.1" customHeight="1" x14ac:dyDescent="0.15"/>
    <row r="161" ht="14.1" customHeight="1" x14ac:dyDescent="0.15"/>
    <row r="162" ht="14.1" customHeight="1" x14ac:dyDescent="0.15"/>
    <row r="163" ht="14.1" customHeight="1" x14ac:dyDescent="0.15"/>
    <row r="164" ht="14.1" customHeight="1" x14ac:dyDescent="0.15"/>
    <row r="165" ht="14.1" customHeight="1" x14ac:dyDescent="0.15"/>
    <row r="166" ht="14.1" customHeight="1" x14ac:dyDescent="0.15"/>
    <row r="167" ht="14.1" customHeight="1" x14ac:dyDescent="0.15"/>
    <row r="168" ht="14.1" customHeight="1" x14ac:dyDescent="0.15"/>
    <row r="169" ht="14.1" customHeight="1" x14ac:dyDescent="0.15"/>
    <row r="170" ht="14.1" customHeight="1" x14ac:dyDescent="0.15"/>
    <row r="171" ht="14.1" customHeight="1" x14ac:dyDescent="0.15"/>
    <row r="172" ht="14.1" customHeight="1" x14ac:dyDescent="0.15"/>
    <row r="173" ht="14.1" customHeight="1" x14ac:dyDescent="0.15"/>
    <row r="174" ht="14.1" customHeight="1" x14ac:dyDescent="0.15"/>
    <row r="175" ht="14.1" customHeight="1" x14ac:dyDescent="0.15"/>
    <row r="176" ht="14.1" customHeight="1" x14ac:dyDescent="0.15"/>
    <row r="177" ht="14.1" customHeight="1" x14ac:dyDescent="0.15"/>
    <row r="178" ht="14.1" customHeight="1" x14ac:dyDescent="0.15"/>
    <row r="179" ht="14.1" customHeight="1" x14ac:dyDescent="0.15"/>
    <row r="180" ht="14.1" customHeight="1" x14ac:dyDescent="0.15"/>
    <row r="181" ht="14.1" customHeight="1" x14ac:dyDescent="0.15"/>
    <row r="182" ht="14.1" customHeight="1" x14ac:dyDescent="0.15"/>
    <row r="183" ht="14.1" customHeight="1" x14ac:dyDescent="0.15"/>
    <row r="184" ht="14.1" customHeight="1" x14ac:dyDescent="0.15"/>
    <row r="185" ht="14.1" customHeight="1" x14ac:dyDescent="0.15"/>
    <row r="186" ht="14.1" customHeight="1" x14ac:dyDescent="0.15"/>
    <row r="187" ht="14.1" customHeight="1" x14ac:dyDescent="0.15"/>
    <row r="188" ht="14.1" customHeight="1" x14ac:dyDescent="0.15"/>
    <row r="189" ht="14.1" customHeight="1" x14ac:dyDescent="0.15"/>
    <row r="190" ht="14.1" customHeight="1" x14ac:dyDescent="0.15"/>
    <row r="191" ht="14.1" customHeight="1" x14ac:dyDescent="0.15"/>
    <row r="192" ht="14.1" customHeight="1" x14ac:dyDescent="0.15"/>
    <row r="193" ht="14.1" customHeight="1" x14ac:dyDescent="0.15"/>
    <row r="194" ht="14.1" customHeight="1" x14ac:dyDescent="0.15"/>
    <row r="195" ht="14.1" customHeight="1" x14ac:dyDescent="0.15"/>
    <row r="196" ht="14.1" customHeight="1" x14ac:dyDescent="0.15"/>
    <row r="197" ht="14.1" customHeight="1" x14ac:dyDescent="0.15"/>
    <row r="198" ht="14.1" customHeight="1" x14ac:dyDescent="0.15"/>
    <row r="199" ht="14.1" customHeight="1" x14ac:dyDescent="0.15"/>
    <row r="200" ht="14.1" customHeight="1" x14ac:dyDescent="0.15"/>
    <row r="201" ht="14.1" customHeight="1" x14ac:dyDescent="0.15"/>
    <row r="202" ht="14.1" customHeight="1" x14ac:dyDescent="0.15"/>
    <row r="203" ht="14.1" customHeight="1" x14ac:dyDescent="0.15"/>
    <row r="204" ht="14.1" customHeight="1" x14ac:dyDescent="0.15"/>
    <row r="205" ht="14.1" customHeight="1" x14ac:dyDescent="0.15"/>
    <row r="206" ht="14.1" customHeight="1" x14ac:dyDescent="0.15"/>
    <row r="207" ht="14.1" customHeight="1" x14ac:dyDescent="0.15"/>
    <row r="208" ht="14.1" customHeight="1" x14ac:dyDescent="0.15"/>
    <row r="209" ht="14.1" customHeight="1" x14ac:dyDescent="0.15"/>
    <row r="210" ht="14.1" customHeight="1" x14ac:dyDescent="0.15"/>
    <row r="211" ht="14.1" customHeight="1" x14ac:dyDescent="0.15"/>
    <row r="212" ht="14.1" customHeight="1" x14ac:dyDescent="0.15"/>
    <row r="213" ht="14.1" customHeight="1" x14ac:dyDescent="0.15"/>
    <row r="214" ht="14.1" customHeight="1" x14ac:dyDescent="0.15"/>
    <row r="215" ht="14.1" customHeight="1" x14ac:dyDescent="0.15"/>
    <row r="216" ht="14.1" customHeight="1" x14ac:dyDescent="0.15"/>
    <row r="217" ht="14.1" customHeight="1" x14ac:dyDescent="0.15"/>
    <row r="218" ht="14.1" customHeight="1" x14ac:dyDescent="0.15"/>
    <row r="219" ht="14.1" customHeight="1" x14ac:dyDescent="0.15"/>
    <row r="220" ht="14.1" customHeight="1" x14ac:dyDescent="0.15"/>
    <row r="221" ht="14.1" customHeight="1" x14ac:dyDescent="0.15"/>
    <row r="222" ht="14.1" customHeight="1" x14ac:dyDescent="0.15"/>
    <row r="223" ht="14.1" customHeight="1" x14ac:dyDescent="0.15"/>
    <row r="224" ht="14.1" customHeight="1" x14ac:dyDescent="0.15"/>
    <row r="225" ht="14.1" customHeight="1" x14ac:dyDescent="0.15"/>
    <row r="226" ht="14.1" customHeight="1" x14ac:dyDescent="0.15"/>
    <row r="227" ht="14.1" customHeight="1" x14ac:dyDescent="0.15"/>
    <row r="228" ht="14.1" customHeight="1" x14ac:dyDescent="0.15"/>
    <row r="229" ht="14.1" customHeight="1" x14ac:dyDescent="0.15"/>
    <row r="230" ht="14.1" customHeight="1" x14ac:dyDescent="0.15"/>
    <row r="231" ht="14.1" customHeight="1" x14ac:dyDescent="0.15"/>
    <row r="232" ht="14.1" customHeight="1" x14ac:dyDescent="0.15"/>
    <row r="233" ht="14.1" customHeight="1" x14ac:dyDescent="0.15"/>
    <row r="234" ht="14.1" customHeight="1" x14ac:dyDescent="0.15"/>
    <row r="235" ht="14.1" customHeight="1" x14ac:dyDescent="0.15"/>
    <row r="236" ht="14.1" customHeight="1" x14ac:dyDescent="0.15"/>
    <row r="237" ht="14.1" customHeight="1" x14ac:dyDescent="0.15"/>
    <row r="238" ht="14.1" customHeight="1" x14ac:dyDescent="0.15"/>
    <row r="239" ht="14.1" customHeight="1" x14ac:dyDescent="0.15"/>
    <row r="240" ht="14.1" customHeight="1" x14ac:dyDescent="0.15"/>
    <row r="241" ht="14.1" customHeight="1" x14ac:dyDescent="0.15"/>
    <row r="242" ht="14.1" customHeight="1" x14ac:dyDescent="0.15"/>
    <row r="243" ht="14.1" customHeight="1" x14ac:dyDescent="0.15"/>
    <row r="244" ht="14.1" customHeight="1" x14ac:dyDescent="0.15"/>
    <row r="245" ht="14.1" customHeight="1" x14ac:dyDescent="0.15"/>
    <row r="246" ht="14.1" customHeight="1" x14ac:dyDescent="0.15"/>
    <row r="247" ht="14.1" customHeight="1" x14ac:dyDescent="0.15"/>
    <row r="248" ht="14.1" customHeight="1" x14ac:dyDescent="0.15"/>
    <row r="249" ht="14.1" customHeight="1" x14ac:dyDescent="0.15"/>
    <row r="250" ht="14.1" customHeight="1" x14ac:dyDescent="0.15"/>
    <row r="251" ht="14.1" customHeight="1" x14ac:dyDescent="0.15"/>
    <row r="252" ht="14.1" customHeight="1" x14ac:dyDescent="0.15"/>
    <row r="253" ht="14.1" customHeight="1" x14ac:dyDescent="0.15"/>
    <row r="254" ht="14.1" customHeight="1" x14ac:dyDescent="0.15"/>
    <row r="255" ht="14.1" customHeight="1" x14ac:dyDescent="0.15"/>
    <row r="256" ht="14.1" customHeight="1" x14ac:dyDescent="0.15"/>
    <row r="257" ht="14.1" customHeight="1" x14ac:dyDescent="0.15"/>
    <row r="258" ht="14.1" customHeight="1" x14ac:dyDescent="0.15"/>
    <row r="259" ht="14.1" customHeight="1" x14ac:dyDescent="0.15"/>
    <row r="260" ht="14.1" customHeight="1" x14ac:dyDescent="0.15"/>
    <row r="261" ht="14.1" customHeight="1" x14ac:dyDescent="0.15"/>
    <row r="262" ht="14.1" customHeight="1" x14ac:dyDescent="0.15"/>
    <row r="263" ht="14.1" customHeight="1" x14ac:dyDescent="0.15"/>
    <row r="264" ht="14.1" customHeight="1" x14ac:dyDescent="0.15"/>
    <row r="265" ht="14.1" customHeight="1" x14ac:dyDescent="0.15"/>
    <row r="266" ht="14.1" customHeight="1" x14ac:dyDescent="0.15"/>
    <row r="267" ht="14.1" customHeight="1" x14ac:dyDescent="0.15"/>
    <row r="268" ht="14.1" customHeight="1" x14ac:dyDescent="0.15"/>
    <row r="269" ht="14.1" customHeight="1" x14ac:dyDescent="0.15"/>
    <row r="270" ht="14.1" customHeight="1" x14ac:dyDescent="0.15"/>
    <row r="271" ht="14.1" customHeight="1" x14ac:dyDescent="0.15"/>
    <row r="272" ht="14.1" customHeight="1" x14ac:dyDescent="0.15"/>
    <row r="273" ht="14.1" customHeight="1" x14ac:dyDescent="0.15"/>
    <row r="274" ht="14.1" customHeight="1" x14ac:dyDescent="0.15"/>
    <row r="275" ht="14.1" customHeight="1" x14ac:dyDescent="0.15"/>
    <row r="276" ht="14.1" customHeight="1" x14ac:dyDescent="0.15"/>
    <row r="277" ht="14.1" customHeight="1" x14ac:dyDescent="0.15"/>
    <row r="278" ht="14.1" customHeight="1" x14ac:dyDescent="0.15"/>
    <row r="279" ht="14.1" customHeight="1" x14ac:dyDescent="0.15"/>
    <row r="280" ht="14.1" customHeight="1" x14ac:dyDescent="0.15"/>
    <row r="281" ht="14.1" customHeight="1" x14ac:dyDescent="0.15"/>
    <row r="282" ht="14.1" customHeight="1" x14ac:dyDescent="0.15"/>
    <row r="283" ht="14.1" customHeight="1" x14ac:dyDescent="0.15"/>
    <row r="284" ht="14.1" customHeight="1" x14ac:dyDescent="0.15"/>
    <row r="285" ht="14.1" customHeight="1" x14ac:dyDescent="0.15"/>
    <row r="286" ht="14.1" customHeight="1" x14ac:dyDescent="0.15"/>
    <row r="287" ht="14.1" customHeight="1" x14ac:dyDescent="0.15"/>
    <row r="288" ht="14.1" customHeight="1" x14ac:dyDescent="0.15"/>
    <row r="289" ht="14.1" customHeight="1" x14ac:dyDescent="0.15"/>
    <row r="290" ht="14.1" customHeight="1" x14ac:dyDescent="0.15"/>
    <row r="291" ht="14.1" customHeight="1" x14ac:dyDescent="0.15"/>
    <row r="292" ht="14.1" customHeight="1" x14ac:dyDescent="0.15"/>
    <row r="293" ht="14.1" customHeight="1" x14ac:dyDescent="0.15"/>
    <row r="294" ht="14.1" customHeight="1" x14ac:dyDescent="0.15"/>
    <row r="295" ht="14.1" customHeight="1" x14ac:dyDescent="0.15"/>
    <row r="296" ht="14.1" customHeight="1" x14ac:dyDescent="0.15"/>
    <row r="297" ht="14.1" customHeight="1" x14ac:dyDescent="0.15"/>
    <row r="298" ht="14.1" customHeight="1" x14ac:dyDescent="0.15"/>
    <row r="299" ht="14.1" customHeight="1" x14ac:dyDescent="0.15"/>
    <row r="300" ht="14.1" customHeight="1" x14ac:dyDescent="0.15"/>
    <row r="301" ht="14.1" customHeight="1" x14ac:dyDescent="0.15"/>
    <row r="302" ht="14.1" customHeight="1" x14ac:dyDescent="0.15"/>
    <row r="303" ht="14.1" customHeight="1" x14ac:dyDescent="0.15"/>
    <row r="304" ht="14.1" customHeight="1" x14ac:dyDescent="0.15"/>
    <row r="305" ht="14.1" customHeight="1" x14ac:dyDescent="0.15"/>
    <row r="306" ht="14.1" customHeight="1" x14ac:dyDescent="0.15"/>
    <row r="307" ht="14.1" customHeight="1" x14ac:dyDescent="0.15"/>
    <row r="308" ht="14.1" customHeight="1" x14ac:dyDescent="0.15"/>
    <row r="309" ht="14.1" customHeight="1" x14ac:dyDescent="0.15"/>
    <row r="310" ht="14.1" customHeight="1" x14ac:dyDescent="0.15"/>
    <row r="311" ht="14.1" customHeight="1" x14ac:dyDescent="0.15"/>
    <row r="312" ht="14.1" customHeight="1" x14ac:dyDescent="0.15"/>
    <row r="313" ht="14.1" customHeight="1" x14ac:dyDescent="0.15"/>
    <row r="314" ht="14.1" customHeight="1" x14ac:dyDescent="0.15"/>
    <row r="315" ht="14.1" customHeight="1" x14ac:dyDescent="0.15"/>
    <row r="316" ht="14.1" customHeight="1" x14ac:dyDescent="0.15"/>
    <row r="317" ht="14.1" customHeight="1" x14ac:dyDescent="0.15"/>
    <row r="318" ht="14.1" customHeight="1" x14ac:dyDescent="0.15"/>
    <row r="319" ht="14.1" customHeight="1" x14ac:dyDescent="0.15"/>
    <row r="320" ht="14.1" customHeight="1" x14ac:dyDescent="0.15"/>
    <row r="321" ht="14.1" customHeight="1" x14ac:dyDescent="0.15"/>
    <row r="322" ht="14.1" customHeight="1" x14ac:dyDescent="0.15"/>
    <row r="323" ht="14.1" customHeight="1" x14ac:dyDescent="0.15"/>
    <row r="324" ht="14.1" customHeight="1" x14ac:dyDescent="0.15"/>
    <row r="325" ht="14.1" customHeight="1" x14ac:dyDescent="0.15"/>
    <row r="326" ht="14.1" customHeight="1" x14ac:dyDescent="0.15"/>
    <row r="327" ht="14.1" customHeight="1" x14ac:dyDescent="0.15"/>
    <row r="328" ht="14.1" customHeight="1" x14ac:dyDescent="0.15"/>
    <row r="329" ht="14.1" customHeight="1" x14ac:dyDescent="0.15"/>
    <row r="330" ht="14.1" customHeight="1" x14ac:dyDescent="0.15"/>
    <row r="331" ht="14.1" customHeight="1" x14ac:dyDescent="0.15"/>
    <row r="332" ht="14.1" customHeight="1" x14ac:dyDescent="0.15"/>
    <row r="333" ht="14.1" customHeight="1" x14ac:dyDescent="0.15"/>
    <row r="334" ht="14.1" customHeight="1" x14ac:dyDescent="0.15"/>
    <row r="335" ht="14.1" customHeight="1" x14ac:dyDescent="0.15"/>
    <row r="336" ht="14.1" customHeight="1" x14ac:dyDescent="0.15"/>
    <row r="337" ht="14.1" customHeight="1" x14ac:dyDescent="0.15"/>
    <row r="338" ht="14.1" customHeight="1" x14ac:dyDescent="0.15"/>
    <row r="339" ht="14.1" customHeight="1" x14ac:dyDescent="0.15"/>
    <row r="340" ht="14.1" customHeight="1" x14ac:dyDescent="0.15"/>
    <row r="341" ht="14.1" customHeight="1" x14ac:dyDescent="0.15"/>
    <row r="342" ht="14.1" customHeight="1" x14ac:dyDescent="0.15"/>
    <row r="343" ht="14.1" customHeight="1" x14ac:dyDescent="0.15"/>
    <row r="344" ht="14.1" customHeight="1" x14ac:dyDescent="0.15"/>
    <row r="345" ht="14.1" customHeight="1" x14ac:dyDescent="0.15"/>
    <row r="346" ht="14.1" customHeight="1" x14ac:dyDescent="0.15"/>
    <row r="347" ht="14.1" customHeight="1" x14ac:dyDescent="0.15"/>
    <row r="348" ht="14.1" customHeight="1" x14ac:dyDescent="0.15"/>
    <row r="349" ht="14.1" customHeight="1" x14ac:dyDescent="0.15"/>
    <row r="350" ht="14.1" customHeight="1" x14ac:dyDescent="0.15"/>
    <row r="351" ht="14.1" customHeight="1" x14ac:dyDescent="0.15"/>
    <row r="352" ht="14.1" customHeight="1" x14ac:dyDescent="0.15"/>
    <row r="353" ht="14.1" customHeight="1" x14ac:dyDescent="0.15"/>
    <row r="354" ht="14.1" customHeight="1" x14ac:dyDescent="0.15"/>
    <row r="355" ht="14.1" customHeight="1" x14ac:dyDescent="0.15"/>
    <row r="356" ht="14.1" customHeight="1" x14ac:dyDescent="0.15"/>
    <row r="357" ht="14.1" customHeight="1" x14ac:dyDescent="0.15"/>
    <row r="358" ht="14.1" customHeight="1" x14ac:dyDescent="0.15"/>
    <row r="359" ht="14.1" customHeight="1" x14ac:dyDescent="0.15"/>
    <row r="360" ht="14.1" customHeight="1" x14ac:dyDescent="0.15"/>
    <row r="361" ht="14.1" customHeight="1" x14ac:dyDescent="0.15"/>
    <row r="362" ht="14.1" customHeight="1" x14ac:dyDescent="0.15"/>
    <row r="363" ht="14.1" customHeight="1" x14ac:dyDescent="0.15"/>
    <row r="364" ht="14.1" customHeight="1" x14ac:dyDescent="0.15"/>
    <row r="365" ht="14.1" customHeight="1" x14ac:dyDescent="0.15"/>
    <row r="366" ht="14.1" customHeight="1" x14ac:dyDescent="0.15"/>
    <row r="367" ht="14.1" customHeight="1" x14ac:dyDescent="0.15"/>
    <row r="368" ht="14.1" customHeight="1" x14ac:dyDescent="0.15"/>
    <row r="369" ht="14.1" customHeight="1" x14ac:dyDescent="0.15"/>
    <row r="370" ht="14.1" customHeight="1" x14ac:dyDescent="0.15"/>
    <row r="371" ht="14.1" customHeight="1" x14ac:dyDescent="0.15"/>
    <row r="372" ht="14.1" customHeight="1" x14ac:dyDescent="0.15"/>
    <row r="373" ht="14.1" customHeight="1" x14ac:dyDescent="0.15"/>
    <row r="374" ht="14.1" customHeight="1" x14ac:dyDescent="0.15"/>
    <row r="375" ht="14.1" customHeight="1" x14ac:dyDescent="0.15"/>
    <row r="376" ht="14.1" customHeight="1" x14ac:dyDescent="0.15"/>
    <row r="377" ht="14.1" customHeight="1" x14ac:dyDescent="0.15"/>
    <row r="378" ht="14.1" customHeight="1" x14ac:dyDescent="0.15"/>
    <row r="379" ht="14.1" customHeight="1" x14ac:dyDescent="0.15"/>
    <row r="380" ht="14.1" customHeight="1" x14ac:dyDescent="0.15"/>
    <row r="381" ht="14.1" customHeight="1" x14ac:dyDescent="0.15"/>
    <row r="382" ht="14.1" customHeight="1" x14ac:dyDescent="0.15"/>
    <row r="383" ht="14.1" customHeight="1" x14ac:dyDescent="0.15"/>
    <row r="384" ht="14.1" customHeight="1" x14ac:dyDescent="0.15"/>
    <row r="385" ht="14.1" customHeight="1" x14ac:dyDescent="0.15"/>
    <row r="386" ht="14.1" customHeight="1" x14ac:dyDescent="0.15"/>
    <row r="387" ht="14.1" customHeight="1" x14ac:dyDescent="0.15"/>
    <row r="388" ht="14.1" customHeight="1" x14ac:dyDescent="0.15"/>
    <row r="389" ht="14.1" customHeight="1" x14ac:dyDescent="0.15"/>
    <row r="390" ht="14.1" customHeight="1" x14ac:dyDescent="0.15"/>
    <row r="391" ht="14.1" customHeight="1" x14ac:dyDescent="0.15"/>
    <row r="392" ht="14.1" customHeight="1" x14ac:dyDescent="0.15"/>
    <row r="393" ht="14.1" customHeight="1" x14ac:dyDescent="0.15"/>
    <row r="394" ht="14.1" customHeight="1" x14ac:dyDescent="0.15"/>
    <row r="395" ht="14.1" customHeight="1" x14ac:dyDescent="0.15"/>
    <row r="396" ht="14.1" customHeight="1" x14ac:dyDescent="0.15"/>
    <row r="397" ht="14.1" customHeight="1" x14ac:dyDescent="0.15"/>
    <row r="398" ht="14.1" customHeight="1" x14ac:dyDescent="0.15"/>
    <row r="399" ht="14.1" customHeight="1" x14ac:dyDescent="0.15"/>
    <row r="400" ht="14.1" customHeight="1" x14ac:dyDescent="0.15"/>
    <row r="401" ht="14.1" customHeight="1" x14ac:dyDescent="0.15"/>
    <row r="402" ht="14.1" customHeight="1" x14ac:dyDescent="0.15"/>
    <row r="403" ht="14.1" customHeight="1" x14ac:dyDescent="0.15"/>
    <row r="404" ht="14.1" customHeight="1" x14ac:dyDescent="0.15"/>
    <row r="405" ht="14.1" customHeight="1" x14ac:dyDescent="0.15"/>
    <row r="406" ht="14.1" customHeight="1" x14ac:dyDescent="0.15"/>
    <row r="407" ht="14.1" customHeight="1" x14ac:dyDescent="0.15"/>
    <row r="408" ht="14.1" customHeight="1" x14ac:dyDescent="0.15"/>
    <row r="409" ht="14.1" customHeight="1" x14ac:dyDescent="0.15"/>
    <row r="410" ht="14.1" customHeight="1" x14ac:dyDescent="0.15"/>
    <row r="411" ht="14.1" customHeight="1" x14ac:dyDescent="0.15"/>
    <row r="412" ht="14.1" customHeight="1" x14ac:dyDescent="0.15"/>
    <row r="413" ht="14.1" customHeight="1" x14ac:dyDescent="0.15"/>
    <row r="414" ht="14.1" customHeight="1" x14ac:dyDescent="0.15"/>
    <row r="415" ht="14.1" customHeight="1" x14ac:dyDescent="0.15"/>
    <row r="416" ht="14.1" customHeight="1" x14ac:dyDescent="0.15"/>
    <row r="417" ht="14.1" customHeight="1" x14ac:dyDescent="0.15"/>
    <row r="418" ht="14.1" customHeight="1" x14ac:dyDescent="0.15"/>
    <row r="419" ht="14.1" customHeight="1" x14ac:dyDescent="0.15"/>
    <row r="420" ht="14.1" customHeight="1" x14ac:dyDescent="0.15"/>
    <row r="421" ht="14.1" customHeight="1" x14ac:dyDescent="0.15"/>
    <row r="422" ht="14.1" customHeight="1" x14ac:dyDescent="0.15"/>
    <row r="423" ht="14.1" customHeight="1" x14ac:dyDescent="0.15"/>
    <row r="424" ht="14.1" customHeight="1" x14ac:dyDescent="0.15"/>
    <row r="425" ht="14.1" customHeight="1" x14ac:dyDescent="0.15"/>
    <row r="426" ht="14.1" customHeight="1" x14ac:dyDescent="0.15"/>
    <row r="427" ht="14.1" customHeight="1" x14ac:dyDescent="0.15"/>
    <row r="428" ht="14.1" customHeight="1" x14ac:dyDescent="0.15"/>
    <row r="429" ht="14.1" customHeight="1" x14ac:dyDescent="0.15"/>
    <row r="430" ht="14.1" customHeight="1" x14ac:dyDescent="0.15"/>
    <row r="431" ht="14.1" customHeight="1" x14ac:dyDescent="0.15"/>
    <row r="432" ht="14.1" customHeight="1" x14ac:dyDescent="0.15"/>
    <row r="433" ht="14.1" customHeight="1" x14ac:dyDescent="0.15"/>
    <row r="434" ht="14.1" customHeight="1" x14ac:dyDescent="0.15"/>
    <row r="435" ht="14.1" customHeight="1" x14ac:dyDescent="0.15"/>
    <row r="436" ht="14.1" customHeight="1" x14ac:dyDescent="0.15"/>
    <row r="437" ht="14.1" customHeight="1" x14ac:dyDescent="0.15"/>
    <row r="438" ht="14.1" customHeight="1" x14ac:dyDescent="0.15"/>
    <row r="439" ht="14.1" customHeight="1" x14ac:dyDescent="0.15"/>
    <row r="440" ht="14.1" customHeight="1" x14ac:dyDescent="0.15"/>
    <row r="441" ht="14.1" customHeight="1" x14ac:dyDescent="0.15"/>
    <row r="442" ht="14.1" customHeight="1" x14ac:dyDescent="0.15"/>
    <row r="443" ht="14.1" customHeight="1" x14ac:dyDescent="0.15"/>
    <row r="444" ht="14.1" customHeight="1" x14ac:dyDescent="0.15"/>
    <row r="445" ht="14.1" customHeight="1" x14ac:dyDescent="0.15"/>
    <row r="446" ht="14.1" customHeight="1" x14ac:dyDescent="0.15"/>
    <row r="447" ht="14.1" customHeight="1" x14ac:dyDescent="0.15"/>
    <row r="448" ht="14.1" customHeight="1" x14ac:dyDescent="0.15"/>
    <row r="449" ht="14.1" customHeight="1" x14ac:dyDescent="0.15"/>
    <row r="450" ht="14.1" customHeight="1" x14ac:dyDescent="0.15"/>
    <row r="451" ht="14.1" customHeight="1" x14ac:dyDescent="0.15"/>
    <row r="452" ht="14.1" customHeight="1" x14ac:dyDescent="0.15"/>
    <row r="453" ht="14.1" customHeight="1" x14ac:dyDescent="0.15"/>
    <row r="454" ht="14.1" customHeight="1" x14ac:dyDescent="0.15"/>
    <row r="455" ht="14.1" customHeight="1" x14ac:dyDescent="0.15"/>
    <row r="456" ht="14.1" customHeight="1" x14ac:dyDescent="0.15"/>
    <row r="457" ht="14.1" customHeight="1" x14ac:dyDescent="0.15"/>
    <row r="458" ht="14.1" customHeight="1" x14ac:dyDescent="0.15"/>
    <row r="459" ht="14.1" customHeight="1" x14ac:dyDescent="0.15"/>
    <row r="460" ht="14.1" customHeight="1" x14ac:dyDescent="0.15"/>
    <row r="461" ht="14.1" customHeight="1" x14ac:dyDescent="0.15"/>
    <row r="462" ht="14.1" customHeight="1" x14ac:dyDescent="0.15"/>
    <row r="463" ht="14.1" customHeight="1" x14ac:dyDescent="0.15"/>
    <row r="464" ht="14.1" customHeight="1" x14ac:dyDescent="0.15"/>
    <row r="465" ht="14.1" customHeight="1" x14ac:dyDescent="0.15"/>
    <row r="466" ht="14.1" customHeight="1" x14ac:dyDescent="0.15"/>
    <row r="467" ht="14.1" customHeight="1" x14ac:dyDescent="0.15"/>
    <row r="468" ht="14.1" customHeight="1" x14ac:dyDescent="0.15"/>
    <row r="469" ht="14.1" customHeight="1" x14ac:dyDescent="0.15"/>
    <row r="470" ht="14.1" customHeight="1" x14ac:dyDescent="0.15"/>
    <row r="471" ht="14.1" customHeight="1" x14ac:dyDescent="0.15"/>
    <row r="472" ht="14.1" customHeight="1" x14ac:dyDescent="0.15"/>
    <row r="473" ht="14.1" customHeight="1" x14ac:dyDescent="0.15"/>
    <row r="474" ht="14.1" customHeight="1" x14ac:dyDescent="0.15"/>
    <row r="475" ht="14.1" customHeight="1" x14ac:dyDescent="0.15"/>
    <row r="476" ht="14.1" customHeight="1" x14ac:dyDescent="0.15"/>
    <row r="477" ht="14.1" customHeight="1" x14ac:dyDescent="0.15"/>
    <row r="478" ht="14.1" customHeight="1" x14ac:dyDescent="0.15"/>
    <row r="479" ht="14.1" customHeight="1" x14ac:dyDescent="0.15"/>
    <row r="480" ht="14.1" customHeight="1" x14ac:dyDescent="0.15"/>
    <row r="481" ht="14.1" customHeight="1" x14ac:dyDescent="0.15"/>
    <row r="482" ht="14.1" customHeight="1" x14ac:dyDescent="0.15"/>
    <row r="483" ht="14.1" customHeight="1" x14ac:dyDescent="0.15"/>
    <row r="484" ht="14.1" customHeight="1" x14ac:dyDescent="0.15"/>
    <row r="485" ht="14.1" customHeight="1" x14ac:dyDescent="0.15"/>
    <row r="486" ht="14.1" customHeight="1" x14ac:dyDescent="0.15"/>
    <row r="487" ht="14.1" customHeight="1" x14ac:dyDescent="0.15"/>
    <row r="488" ht="14.1" customHeight="1" x14ac:dyDescent="0.15"/>
    <row r="489" ht="14.1" customHeight="1" x14ac:dyDescent="0.15"/>
    <row r="490" ht="14.1" customHeight="1" x14ac:dyDescent="0.15"/>
    <row r="491" ht="14.1" customHeight="1" x14ac:dyDescent="0.15"/>
    <row r="492" ht="14.1" customHeight="1" x14ac:dyDescent="0.15"/>
    <row r="493" ht="14.1" customHeight="1" x14ac:dyDescent="0.15"/>
    <row r="494" ht="14.1" customHeight="1" x14ac:dyDescent="0.15"/>
    <row r="495" ht="14.1" customHeight="1" x14ac:dyDescent="0.15"/>
    <row r="496" ht="14.1" customHeight="1" x14ac:dyDescent="0.15"/>
    <row r="497" ht="14.1" customHeight="1" x14ac:dyDescent="0.15"/>
    <row r="498" ht="14.1" customHeight="1" x14ac:dyDescent="0.15"/>
    <row r="499" ht="14.1" customHeight="1" x14ac:dyDescent="0.15"/>
    <row r="500" ht="14.1" customHeight="1" x14ac:dyDescent="0.15"/>
    <row r="501" ht="14.1" customHeight="1" x14ac:dyDescent="0.15"/>
    <row r="502" ht="14.1" customHeight="1" x14ac:dyDescent="0.15"/>
    <row r="503" ht="14.1" customHeight="1" x14ac:dyDescent="0.15"/>
    <row r="504" ht="14.1" customHeight="1" x14ac:dyDescent="0.15"/>
    <row r="505" ht="14.1" customHeight="1" x14ac:dyDescent="0.15"/>
    <row r="506" ht="14.1" customHeight="1" x14ac:dyDescent="0.15"/>
    <row r="507" ht="14.1" customHeight="1" x14ac:dyDescent="0.15"/>
    <row r="508" ht="14.1" customHeight="1" x14ac:dyDescent="0.15"/>
    <row r="509" ht="14.1" customHeight="1" x14ac:dyDescent="0.15"/>
    <row r="510" ht="14.1" customHeight="1" x14ac:dyDescent="0.15"/>
    <row r="511" ht="14.1" customHeight="1" x14ac:dyDescent="0.15"/>
    <row r="512" ht="14.1" customHeight="1" x14ac:dyDescent="0.15"/>
    <row r="513" ht="14.1" customHeight="1" x14ac:dyDescent="0.15"/>
    <row r="514" ht="14.1" customHeight="1" x14ac:dyDescent="0.15"/>
    <row r="515" ht="14.1" customHeight="1" x14ac:dyDescent="0.15"/>
    <row r="516" ht="14.1" customHeight="1" x14ac:dyDescent="0.15"/>
    <row r="517" ht="14.1" customHeight="1" x14ac:dyDescent="0.15"/>
    <row r="518" ht="14.1" customHeight="1" x14ac:dyDescent="0.15"/>
    <row r="519" ht="14.1" customHeight="1" x14ac:dyDescent="0.15"/>
    <row r="520" ht="14.1" customHeight="1" x14ac:dyDescent="0.15"/>
    <row r="521" ht="14.1" customHeight="1" x14ac:dyDescent="0.15"/>
    <row r="522" ht="14.1" customHeight="1" x14ac:dyDescent="0.15"/>
    <row r="523" ht="14.1" customHeight="1" x14ac:dyDescent="0.15"/>
    <row r="524" ht="14.1" customHeight="1" x14ac:dyDescent="0.15"/>
    <row r="525" ht="14.1" customHeight="1" x14ac:dyDescent="0.15"/>
    <row r="526" ht="14.1" customHeight="1" x14ac:dyDescent="0.15"/>
    <row r="527" ht="14.1" customHeight="1" x14ac:dyDescent="0.15"/>
    <row r="528" ht="14.1" customHeight="1" x14ac:dyDescent="0.15"/>
    <row r="529" ht="14.1" customHeight="1" x14ac:dyDescent="0.15"/>
    <row r="530" ht="14.1" customHeight="1" x14ac:dyDescent="0.15"/>
    <row r="531" ht="14.1" customHeight="1" x14ac:dyDescent="0.15"/>
    <row r="532" ht="14.1" customHeight="1" x14ac:dyDescent="0.15"/>
    <row r="533" ht="14.1" customHeight="1" x14ac:dyDescent="0.15"/>
    <row r="534" ht="14.1" customHeight="1" x14ac:dyDescent="0.15"/>
    <row r="535" ht="14.1" customHeight="1" x14ac:dyDescent="0.15"/>
    <row r="536" ht="14.1" customHeight="1" x14ac:dyDescent="0.15"/>
    <row r="537" ht="14.1" customHeight="1" x14ac:dyDescent="0.15"/>
    <row r="538" ht="14.1" customHeight="1" x14ac:dyDescent="0.15"/>
    <row r="539" ht="14.1" customHeight="1" x14ac:dyDescent="0.15"/>
    <row r="540" ht="14.1" customHeight="1" x14ac:dyDescent="0.15"/>
    <row r="541" ht="14.1" customHeight="1" x14ac:dyDescent="0.15"/>
    <row r="542" ht="14.1" customHeight="1" x14ac:dyDescent="0.15"/>
    <row r="543" ht="14.1" customHeight="1" x14ac:dyDescent="0.15"/>
    <row r="544" ht="14.1" customHeight="1" x14ac:dyDescent="0.15"/>
    <row r="545" ht="14.1" customHeight="1" x14ac:dyDescent="0.15"/>
    <row r="546" ht="14.1" customHeight="1" x14ac:dyDescent="0.15"/>
    <row r="547" ht="14.1" customHeight="1" x14ac:dyDescent="0.15"/>
    <row r="548" ht="14.1" customHeight="1" x14ac:dyDescent="0.15"/>
    <row r="549" ht="14.1" customHeight="1" x14ac:dyDescent="0.15"/>
    <row r="550" ht="14.1" customHeight="1" x14ac:dyDescent="0.15"/>
    <row r="551" ht="14.1" customHeight="1" x14ac:dyDescent="0.15"/>
    <row r="552" ht="14.1" customHeight="1" x14ac:dyDescent="0.15"/>
    <row r="553" ht="14.1" customHeight="1" x14ac:dyDescent="0.15"/>
    <row r="554" ht="14.1" customHeight="1" x14ac:dyDescent="0.15"/>
    <row r="555" ht="14.1" customHeight="1" x14ac:dyDescent="0.15"/>
    <row r="556" ht="14.1" customHeight="1" x14ac:dyDescent="0.15"/>
    <row r="557" ht="14.1" customHeight="1" x14ac:dyDescent="0.15"/>
    <row r="558" ht="14.1" customHeight="1" x14ac:dyDescent="0.15"/>
    <row r="559" ht="14.1" customHeight="1" x14ac:dyDescent="0.15"/>
    <row r="560" ht="14.1" customHeight="1" x14ac:dyDescent="0.15"/>
    <row r="561" ht="14.1" customHeight="1" x14ac:dyDescent="0.15"/>
    <row r="562" ht="14.1" customHeight="1" x14ac:dyDescent="0.15"/>
    <row r="563" ht="14.1" customHeight="1" x14ac:dyDescent="0.15"/>
    <row r="564" ht="14.1" customHeight="1" x14ac:dyDescent="0.15"/>
    <row r="565" ht="14.1" customHeight="1" x14ac:dyDescent="0.15"/>
    <row r="566" ht="14.1" customHeight="1" x14ac:dyDescent="0.15"/>
    <row r="567" ht="14.1" customHeight="1" x14ac:dyDescent="0.15"/>
    <row r="568" ht="14.1" customHeight="1" x14ac:dyDescent="0.15"/>
    <row r="569" ht="14.1" customHeight="1" x14ac:dyDescent="0.15"/>
    <row r="570" ht="14.1" customHeight="1" x14ac:dyDescent="0.15"/>
    <row r="571" ht="14.1" customHeight="1" x14ac:dyDescent="0.15"/>
    <row r="572" ht="14.1" customHeight="1" x14ac:dyDescent="0.15"/>
    <row r="573" ht="14.1" customHeight="1" x14ac:dyDescent="0.15"/>
    <row r="574" ht="14.1" customHeight="1" x14ac:dyDescent="0.15"/>
    <row r="575" ht="14.1" customHeight="1" x14ac:dyDescent="0.15"/>
    <row r="576" ht="14.1" customHeight="1" x14ac:dyDescent="0.15"/>
    <row r="577" ht="14.1" customHeight="1" x14ac:dyDescent="0.15"/>
    <row r="578" ht="14.1" customHeight="1" x14ac:dyDescent="0.15"/>
    <row r="579" ht="14.1" customHeight="1" x14ac:dyDescent="0.15"/>
    <row r="580" ht="14.1" customHeight="1" x14ac:dyDescent="0.15"/>
    <row r="581" ht="14.1" customHeight="1" x14ac:dyDescent="0.15"/>
    <row r="582" ht="14.1" customHeight="1" x14ac:dyDescent="0.15"/>
    <row r="583" ht="14.1" customHeight="1" x14ac:dyDescent="0.15"/>
    <row r="584" ht="14.1" customHeight="1" x14ac:dyDescent="0.15"/>
    <row r="585" ht="14.1" customHeight="1" x14ac:dyDescent="0.15"/>
    <row r="586" ht="14.1" customHeight="1" x14ac:dyDescent="0.15"/>
    <row r="587" ht="14.1" customHeight="1" x14ac:dyDescent="0.15"/>
    <row r="588" ht="14.1" customHeight="1" x14ac:dyDescent="0.15"/>
    <row r="589" ht="14.1" customHeight="1" x14ac:dyDescent="0.15"/>
    <row r="590" ht="14.1" customHeight="1" x14ac:dyDescent="0.15"/>
    <row r="591" ht="14.1" customHeight="1" x14ac:dyDescent="0.15"/>
    <row r="592" ht="14.1" customHeight="1" x14ac:dyDescent="0.15"/>
    <row r="593" ht="14.1" customHeight="1" x14ac:dyDescent="0.15"/>
    <row r="594" ht="14.1" customHeight="1" x14ac:dyDescent="0.15"/>
    <row r="595" ht="14.1" customHeight="1" x14ac:dyDescent="0.15"/>
    <row r="596" ht="14.1" customHeight="1" x14ac:dyDescent="0.15"/>
    <row r="597" ht="14.1" customHeight="1" x14ac:dyDescent="0.15"/>
    <row r="598" ht="14.1" customHeight="1" x14ac:dyDescent="0.15"/>
    <row r="599" ht="14.1" customHeight="1" x14ac:dyDescent="0.15"/>
    <row r="600" ht="14.1" customHeight="1" x14ac:dyDescent="0.15"/>
    <row r="601" ht="14.1" customHeight="1" x14ac:dyDescent="0.15"/>
    <row r="602" ht="14.1" customHeight="1" x14ac:dyDescent="0.15"/>
    <row r="603" ht="14.1" customHeight="1" x14ac:dyDescent="0.15"/>
    <row r="604" ht="14.1" customHeight="1" x14ac:dyDescent="0.15"/>
    <row r="605" ht="14.1" customHeight="1" x14ac:dyDescent="0.15"/>
    <row r="606" ht="14.1" customHeight="1" x14ac:dyDescent="0.15"/>
    <row r="607" ht="14.1" customHeight="1" x14ac:dyDescent="0.15"/>
    <row r="608" ht="14.1" customHeight="1" x14ac:dyDescent="0.15"/>
    <row r="609" ht="14.1" customHeight="1" x14ac:dyDescent="0.15"/>
    <row r="610" ht="14.1" customHeight="1" x14ac:dyDescent="0.15"/>
    <row r="611" ht="14.1" customHeight="1" x14ac:dyDescent="0.15"/>
    <row r="612" ht="14.1" customHeight="1" x14ac:dyDescent="0.15"/>
    <row r="613" ht="14.1" customHeight="1" x14ac:dyDescent="0.15"/>
  </sheetData>
  <mergeCells count="17">
    <mergeCell ref="M4:M5"/>
    <mergeCell ref="W4:W5"/>
    <mergeCell ref="N4:R4"/>
    <mergeCell ref="A1:W1"/>
    <mergeCell ref="S4:V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honeticPr fontId="2" type="noConversion"/>
  <hyperlinks>
    <hyperlink ref="W10" r:id="rId1"/>
    <hyperlink ref="W6" r:id="rId2"/>
  </hyperlinks>
  <printOptions horizontalCentered="1"/>
  <pageMargins left="0.19685039370078741" right="0" top="0.39370078740157483" bottom="0.39370078740157483" header="0.19685039370078741" footer="0"/>
  <pageSetup paperSize="9" scale="42" orientation="landscape" r:id="rId3"/>
  <headerFooter alignWithMargins="0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H1195"/>
  <sheetViews>
    <sheetView tabSelected="1" topLeftCell="A58" zoomScale="85" zoomScaleNormal="85" zoomScaleSheetLayoutView="70" workbookViewId="0">
      <selection activeCell="L114" sqref="L114:M114"/>
    </sheetView>
  </sheetViews>
  <sheetFormatPr defaultColWidth="8.88671875" defaultRowHeight="16.5" outlineLevelRow="1" x14ac:dyDescent="0.15"/>
  <cols>
    <col min="1" max="1" width="1.5546875" style="27" customWidth="1"/>
    <col min="2" max="2" width="16.21875" style="86" customWidth="1"/>
    <col min="3" max="3" width="12" style="86" customWidth="1"/>
    <col min="4" max="4" width="1.6640625" style="86" customWidth="1"/>
    <col min="5" max="5" width="11.44140625" style="86" customWidth="1"/>
    <col min="6" max="6" width="29.109375" style="86" bestFit="1" customWidth="1"/>
    <col min="7" max="7" width="13.88671875" style="86" customWidth="1"/>
    <col min="8" max="8" width="7.5546875" style="86" customWidth="1"/>
    <col min="9" max="9" width="8" style="86" customWidth="1"/>
    <col min="10" max="10" width="9.44140625" style="86" customWidth="1"/>
    <col min="11" max="11" width="18.6640625" style="86" customWidth="1"/>
    <col min="12" max="12" width="15.44140625" style="86" customWidth="1"/>
    <col min="13" max="13" width="15.5546875" style="86" customWidth="1"/>
    <col min="14" max="14" width="15.44140625" style="86" customWidth="1"/>
    <col min="15" max="15" width="21.33203125" style="86" customWidth="1"/>
    <col min="16" max="19" width="16.77734375" style="86" customWidth="1"/>
    <col min="20" max="20" width="1.44140625" style="27" customWidth="1"/>
    <col min="21" max="21" width="8.88671875" style="27"/>
    <col min="22" max="23" width="11.77734375" style="27" customWidth="1"/>
    <col min="24" max="16384" width="8.88671875" style="27"/>
  </cols>
  <sheetData>
    <row r="1" spans="2:34" ht="27.75" customHeight="1" thickTop="1" x14ac:dyDescent="0.15">
      <c r="B1" s="82" t="s">
        <v>33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33"/>
    </row>
    <row r="2" spans="2:34" ht="27.75" customHeight="1" x14ac:dyDescent="0.15">
      <c r="B2" s="279" t="s">
        <v>34</v>
      </c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9"/>
    </row>
    <row r="3" spans="2:34" ht="26.25" customHeight="1" thickBot="1" x14ac:dyDescent="0.35">
      <c r="B3" s="84" t="s">
        <v>35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R3" s="87" t="s">
        <v>88</v>
      </c>
      <c r="S3" s="88">
        <v>44196</v>
      </c>
      <c r="T3" s="29"/>
    </row>
    <row r="4" spans="2:34" ht="26.25" customHeight="1" x14ac:dyDescent="0.15">
      <c r="B4" s="59" t="s">
        <v>36</v>
      </c>
      <c r="C4" s="280" t="s">
        <v>235</v>
      </c>
      <c r="D4" s="281"/>
      <c r="E4" s="282"/>
      <c r="F4" s="54" t="s">
        <v>37</v>
      </c>
      <c r="G4" s="283">
        <v>42186</v>
      </c>
      <c r="H4" s="284"/>
      <c r="I4" s="285" t="s">
        <v>38</v>
      </c>
      <c r="J4" s="286"/>
      <c r="K4" s="225" t="s">
        <v>236</v>
      </c>
      <c r="L4" s="54" t="s">
        <v>39</v>
      </c>
      <c r="M4" s="225" t="s">
        <v>237</v>
      </c>
      <c r="N4" s="54" t="s">
        <v>40</v>
      </c>
      <c r="O4" s="164" t="s">
        <v>238</v>
      </c>
      <c r="P4" s="293" t="s">
        <v>90</v>
      </c>
      <c r="Q4" s="295"/>
      <c r="R4" s="55" t="s">
        <v>41</v>
      </c>
      <c r="S4" s="226" t="s">
        <v>241</v>
      </c>
    </row>
    <row r="5" spans="2:34" ht="24.75" customHeight="1" thickBot="1" x14ac:dyDescent="0.2">
      <c r="B5" s="57" t="s">
        <v>42</v>
      </c>
      <c r="C5" s="333" t="s">
        <v>221</v>
      </c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73" t="s">
        <v>91</v>
      </c>
      <c r="Q5" s="101" t="s">
        <v>239</v>
      </c>
      <c r="R5" s="71" t="s">
        <v>94</v>
      </c>
      <c r="S5" s="227" t="s">
        <v>242</v>
      </c>
    </row>
    <row r="6" spans="2:34" ht="27" customHeight="1" thickBot="1" x14ac:dyDescent="0.2">
      <c r="B6" s="70" t="s">
        <v>43</v>
      </c>
      <c r="C6" s="346" t="s">
        <v>243</v>
      </c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72" t="s">
        <v>92</v>
      </c>
      <c r="Q6" s="165" t="s">
        <v>240</v>
      </c>
      <c r="R6" s="49" t="s">
        <v>44</v>
      </c>
      <c r="S6" s="90">
        <f>Z15</f>
        <v>0</v>
      </c>
    </row>
    <row r="7" spans="2:34" ht="17.25" thickBot="1" x14ac:dyDescent="0.2">
      <c r="V7" s="196" t="s">
        <v>201</v>
      </c>
      <c r="AC7" s="196" t="s">
        <v>202</v>
      </c>
    </row>
    <row r="8" spans="2:34" s="28" customFormat="1" ht="40.5" customHeight="1" thickBot="1" x14ac:dyDescent="0.2">
      <c r="B8" s="307" t="s">
        <v>45</v>
      </c>
      <c r="C8" s="285" t="s">
        <v>46</v>
      </c>
      <c r="D8" s="294"/>
      <c r="E8" s="294"/>
      <c r="F8" s="60" t="s">
        <v>211</v>
      </c>
      <c r="G8" s="55" t="s">
        <v>48</v>
      </c>
      <c r="H8" s="60" t="s">
        <v>49</v>
      </c>
      <c r="I8" s="35" t="s">
        <v>50</v>
      </c>
      <c r="J8" s="55" t="s">
        <v>51</v>
      </c>
      <c r="K8" s="285" t="s">
        <v>52</v>
      </c>
      <c r="L8" s="309"/>
      <c r="M8" s="310"/>
      <c r="N8" s="382" t="s">
        <v>53</v>
      </c>
      <c r="O8" s="60" t="s">
        <v>54</v>
      </c>
      <c r="P8" s="60" t="s">
        <v>95</v>
      </c>
      <c r="Q8" s="60" t="s">
        <v>55</v>
      </c>
      <c r="R8" s="60" t="s">
        <v>117</v>
      </c>
      <c r="S8" s="56" t="s">
        <v>96</v>
      </c>
      <c r="V8" s="270" t="s">
        <v>46</v>
      </c>
      <c r="W8" s="271"/>
      <c r="X8" s="67" t="s">
        <v>56</v>
      </c>
      <c r="Y8" s="67" t="s">
        <v>57</v>
      </c>
      <c r="Z8" s="68" t="s">
        <v>51</v>
      </c>
      <c r="AA8" s="69" t="s">
        <v>58</v>
      </c>
      <c r="AC8" s="270" t="s">
        <v>46</v>
      </c>
      <c r="AD8" s="271"/>
      <c r="AE8" s="67" t="s">
        <v>56</v>
      </c>
      <c r="AF8" s="67" t="s">
        <v>57</v>
      </c>
      <c r="AG8" s="68" t="s">
        <v>51</v>
      </c>
      <c r="AH8" s="69" t="s">
        <v>58</v>
      </c>
    </row>
    <row r="9" spans="2:34" ht="33" x14ac:dyDescent="0.15">
      <c r="B9" s="296"/>
      <c r="C9" s="91">
        <v>35126</v>
      </c>
      <c r="D9" s="92" t="s">
        <v>32</v>
      </c>
      <c r="E9" s="93">
        <v>36217</v>
      </c>
      <c r="F9" s="228" t="s">
        <v>244</v>
      </c>
      <c r="G9" s="229">
        <v>3</v>
      </c>
      <c r="H9" s="96">
        <v>3</v>
      </c>
      <c r="I9" s="97">
        <v>0</v>
      </c>
      <c r="J9" s="98">
        <f t="shared" ref="J9:J10" si="0">H9*I9</f>
        <v>0</v>
      </c>
      <c r="K9" s="311" t="s">
        <v>250</v>
      </c>
      <c r="L9" s="312"/>
      <c r="M9" s="313"/>
      <c r="N9" s="317"/>
      <c r="O9" s="94" t="s">
        <v>255</v>
      </c>
      <c r="P9" s="230" t="s">
        <v>260</v>
      </c>
      <c r="Q9" s="94" t="s">
        <v>256</v>
      </c>
      <c r="R9" s="94" t="s">
        <v>254</v>
      </c>
      <c r="S9" s="100"/>
      <c r="V9" s="62"/>
      <c r="W9" s="63"/>
      <c r="X9" s="30">
        <f>(W9-V9)/365</f>
        <v>0</v>
      </c>
      <c r="Y9" s="64">
        <v>1</v>
      </c>
      <c r="Z9" s="65">
        <f>X9*Y9</f>
        <v>0</v>
      </c>
      <c r="AA9" s="66">
        <f>X9-Z9</f>
        <v>0</v>
      </c>
      <c r="AC9" s="51"/>
      <c r="AD9" s="47"/>
      <c r="AE9" s="31">
        <f t="shared" ref="AE9:AE12" si="1">(AD9-AC9)/365</f>
        <v>0</v>
      </c>
      <c r="AF9" s="36">
        <v>1</v>
      </c>
      <c r="AG9" s="37">
        <f t="shared" ref="AG9:AG12" si="2">AE9*AF9</f>
        <v>0</v>
      </c>
      <c r="AH9" s="38">
        <f t="shared" ref="AH9:AH12" si="3">AE9-AG9</f>
        <v>0</v>
      </c>
    </row>
    <row r="10" spans="2:34" x14ac:dyDescent="0.15">
      <c r="B10" s="296"/>
      <c r="C10" s="91">
        <v>38778</v>
      </c>
      <c r="D10" s="92" t="s">
        <v>32</v>
      </c>
      <c r="E10" s="93">
        <v>39493</v>
      </c>
      <c r="F10" s="228" t="s">
        <v>245</v>
      </c>
      <c r="G10" s="229">
        <v>4</v>
      </c>
      <c r="H10" s="96">
        <v>2</v>
      </c>
      <c r="I10" s="97">
        <v>0</v>
      </c>
      <c r="J10" s="98">
        <f t="shared" si="0"/>
        <v>0</v>
      </c>
      <c r="K10" s="311" t="s">
        <v>251</v>
      </c>
      <c r="L10" s="312"/>
      <c r="M10" s="313"/>
      <c r="N10" s="317"/>
      <c r="O10" s="94" t="s">
        <v>257</v>
      </c>
      <c r="P10" s="94" t="s">
        <v>258</v>
      </c>
      <c r="Q10" s="94" t="s">
        <v>259</v>
      </c>
      <c r="R10" s="94" t="s">
        <v>254</v>
      </c>
      <c r="S10" s="101"/>
      <c r="V10" s="51"/>
      <c r="W10" s="47"/>
      <c r="X10" s="31">
        <f t="shared" ref="X10:X14" si="4">(W10-V10)/365</f>
        <v>0</v>
      </c>
      <c r="Y10" s="36">
        <v>1</v>
      </c>
      <c r="Z10" s="37">
        <f t="shared" ref="Z10:Z14" si="5">X10*Y10</f>
        <v>0</v>
      </c>
      <c r="AA10" s="38">
        <f t="shared" ref="AA10:AA14" si="6">X10-Z10</f>
        <v>0</v>
      </c>
      <c r="AC10" s="51"/>
      <c r="AD10" s="47"/>
      <c r="AE10" s="31">
        <f t="shared" si="1"/>
        <v>0</v>
      </c>
      <c r="AF10" s="36">
        <v>1</v>
      </c>
      <c r="AG10" s="37">
        <f t="shared" si="2"/>
        <v>0</v>
      </c>
      <c r="AH10" s="38">
        <f t="shared" si="3"/>
        <v>0</v>
      </c>
    </row>
    <row r="11" spans="2:34" x14ac:dyDescent="0.15">
      <c r="B11" s="296"/>
      <c r="C11" s="91">
        <v>39509</v>
      </c>
      <c r="D11" s="92" t="s">
        <v>32</v>
      </c>
      <c r="E11" s="93">
        <v>40397</v>
      </c>
      <c r="F11" s="228" t="s">
        <v>246</v>
      </c>
      <c r="G11" s="229">
        <v>4</v>
      </c>
      <c r="H11" s="96">
        <f t="shared" ref="H11:H14" si="7">(E11-C11)/365</f>
        <v>2.4328767123287673</v>
      </c>
      <c r="I11" s="97">
        <v>0</v>
      </c>
      <c r="J11" s="98">
        <f t="shared" ref="J11:J14" si="8">H11*I11</f>
        <v>0</v>
      </c>
      <c r="K11" s="311" t="s">
        <v>252</v>
      </c>
      <c r="L11" s="312"/>
      <c r="M11" s="313"/>
      <c r="N11" s="317"/>
      <c r="O11" s="99"/>
      <c r="P11" s="99"/>
      <c r="Q11" s="102"/>
      <c r="R11" s="99"/>
      <c r="S11" s="101"/>
      <c r="V11" s="51"/>
      <c r="W11" s="47"/>
      <c r="X11" s="31">
        <f t="shared" si="4"/>
        <v>0</v>
      </c>
      <c r="Y11" s="36">
        <v>1</v>
      </c>
      <c r="Z11" s="37">
        <f t="shared" si="5"/>
        <v>0</v>
      </c>
      <c r="AA11" s="38">
        <f t="shared" si="6"/>
        <v>0</v>
      </c>
      <c r="AC11" s="51"/>
      <c r="AD11" s="47"/>
      <c r="AE11" s="31">
        <f t="shared" si="1"/>
        <v>0</v>
      </c>
      <c r="AF11" s="36">
        <v>1</v>
      </c>
      <c r="AG11" s="37">
        <f t="shared" si="2"/>
        <v>0</v>
      </c>
      <c r="AH11" s="38">
        <f t="shared" si="3"/>
        <v>0</v>
      </c>
    </row>
    <row r="12" spans="2:34" ht="17.25" thickBot="1" x14ac:dyDescent="0.2">
      <c r="B12" s="296"/>
      <c r="C12" s="91">
        <v>40378</v>
      </c>
      <c r="D12" s="103" t="s">
        <v>32</v>
      </c>
      <c r="E12" s="93">
        <v>40561</v>
      </c>
      <c r="F12" s="228" t="s">
        <v>247</v>
      </c>
      <c r="G12" s="229" t="s">
        <v>248</v>
      </c>
      <c r="H12" s="96">
        <f t="shared" si="7"/>
        <v>0.50136986301369868</v>
      </c>
      <c r="I12" s="97">
        <v>0</v>
      </c>
      <c r="J12" s="98">
        <f t="shared" si="8"/>
        <v>0</v>
      </c>
      <c r="K12" s="311" t="s">
        <v>253</v>
      </c>
      <c r="L12" s="312"/>
      <c r="M12" s="313"/>
      <c r="N12" s="317"/>
      <c r="O12" s="99"/>
      <c r="P12" s="99"/>
      <c r="Q12" s="99"/>
      <c r="R12" s="99"/>
      <c r="S12" s="101"/>
      <c r="V12" s="51"/>
      <c r="W12" s="47"/>
      <c r="X12" s="31">
        <f t="shared" si="4"/>
        <v>0</v>
      </c>
      <c r="Y12" s="36">
        <v>1</v>
      </c>
      <c r="Z12" s="37">
        <f t="shared" si="5"/>
        <v>0</v>
      </c>
      <c r="AA12" s="38">
        <f t="shared" si="6"/>
        <v>0</v>
      </c>
      <c r="AC12" s="51"/>
      <c r="AD12" s="47"/>
      <c r="AE12" s="31">
        <f t="shared" si="1"/>
        <v>0</v>
      </c>
      <c r="AF12" s="36">
        <v>1</v>
      </c>
      <c r="AG12" s="37">
        <f t="shared" si="2"/>
        <v>0</v>
      </c>
      <c r="AH12" s="38">
        <f t="shared" si="3"/>
        <v>0</v>
      </c>
    </row>
    <row r="13" spans="2:34" ht="17.25" thickBot="1" x14ac:dyDescent="0.2">
      <c r="B13" s="296"/>
      <c r="C13" s="91"/>
      <c r="D13" s="92" t="s">
        <v>32</v>
      </c>
      <c r="E13" s="93"/>
      <c r="F13" s="94"/>
      <c r="G13" s="95"/>
      <c r="H13" s="96">
        <f t="shared" si="7"/>
        <v>0</v>
      </c>
      <c r="I13" s="97">
        <v>0</v>
      </c>
      <c r="J13" s="98">
        <f t="shared" si="8"/>
        <v>0</v>
      </c>
      <c r="K13" s="314"/>
      <c r="L13" s="315"/>
      <c r="M13" s="316"/>
      <c r="N13" s="317"/>
      <c r="O13" s="99"/>
      <c r="P13" s="99"/>
      <c r="Q13" s="99"/>
      <c r="R13" s="99"/>
      <c r="S13" s="101"/>
      <c r="V13" s="51"/>
      <c r="W13" s="47"/>
      <c r="X13" s="31">
        <f t="shared" si="4"/>
        <v>0</v>
      </c>
      <c r="Y13" s="36">
        <v>1</v>
      </c>
      <c r="Z13" s="37">
        <f t="shared" si="5"/>
        <v>0</v>
      </c>
      <c r="AA13" s="38">
        <f t="shared" si="6"/>
        <v>0</v>
      </c>
      <c r="AC13" s="272" t="s">
        <v>61</v>
      </c>
      <c r="AD13" s="273"/>
      <c r="AE13" s="42">
        <f>SUM(AE9:AE12)</f>
        <v>0</v>
      </c>
      <c r="AF13" s="43"/>
      <c r="AG13" s="44">
        <f>SUM(AG9:AG12)</f>
        <v>0</v>
      </c>
      <c r="AH13" s="45">
        <f>SUM(AH9:AH12)</f>
        <v>0</v>
      </c>
    </row>
    <row r="14" spans="2:34" ht="17.25" thickBot="1" x14ac:dyDescent="0.2">
      <c r="B14" s="296"/>
      <c r="C14" s="168"/>
      <c r="D14" s="92" t="s">
        <v>32</v>
      </c>
      <c r="E14" s="169"/>
      <c r="F14" s="130"/>
      <c r="G14" s="170"/>
      <c r="H14" s="96">
        <f t="shared" si="7"/>
        <v>0</v>
      </c>
      <c r="I14" s="97">
        <v>0</v>
      </c>
      <c r="J14" s="98">
        <f t="shared" si="8"/>
        <v>0</v>
      </c>
      <c r="K14" s="287"/>
      <c r="L14" s="288"/>
      <c r="M14" s="289"/>
      <c r="N14" s="317"/>
      <c r="O14" s="171"/>
      <c r="P14" s="171"/>
      <c r="Q14" s="171"/>
      <c r="R14" s="171"/>
      <c r="S14" s="172"/>
      <c r="V14" s="52"/>
      <c r="W14" s="53"/>
      <c r="X14" s="39">
        <f t="shared" si="4"/>
        <v>0</v>
      </c>
      <c r="Y14" s="36">
        <v>1</v>
      </c>
      <c r="Z14" s="40">
        <f t="shared" si="5"/>
        <v>0</v>
      </c>
      <c r="AA14" s="41">
        <f t="shared" si="6"/>
        <v>0</v>
      </c>
    </row>
    <row r="15" spans="2:34" ht="28.5" customHeight="1" thickBot="1" x14ac:dyDescent="0.2">
      <c r="B15" s="308"/>
      <c r="C15" s="290" t="s">
        <v>59</v>
      </c>
      <c r="D15" s="291"/>
      <c r="E15" s="291"/>
      <c r="F15" s="291"/>
      <c r="G15" s="292"/>
      <c r="H15" s="108">
        <f>SUM(H9:H14)</f>
        <v>7.9342465753424651</v>
      </c>
      <c r="I15" s="109"/>
      <c r="J15" s="108">
        <f>SUM(J9:J14)</f>
        <v>0</v>
      </c>
      <c r="K15" s="162" t="s">
        <v>60</v>
      </c>
      <c r="L15" s="110" t="s">
        <v>249</v>
      </c>
      <c r="M15" s="111"/>
      <c r="N15" s="383"/>
      <c r="O15" s="106"/>
      <c r="P15" s="106"/>
      <c r="Q15" s="106"/>
      <c r="R15" s="94"/>
      <c r="S15" s="107"/>
      <c r="V15" s="272" t="s">
        <v>61</v>
      </c>
      <c r="W15" s="273"/>
      <c r="X15" s="42">
        <f>SUM(X9:X14)</f>
        <v>0</v>
      </c>
      <c r="Y15" s="43"/>
      <c r="Z15" s="44">
        <f>SUM(Z9:Z14)</f>
        <v>0</v>
      </c>
      <c r="AA15" s="45">
        <f>SUM(AA9:AA14)</f>
        <v>0</v>
      </c>
      <c r="AC15" s="272" t="s">
        <v>203</v>
      </c>
      <c r="AD15" s="273"/>
      <c r="AE15" s="42">
        <f>X15+AE13</f>
        <v>0</v>
      </c>
      <c r="AF15" s="43"/>
      <c r="AG15" s="44">
        <f t="shared" ref="AG15:AH15" si="9">Z15+AG13</f>
        <v>0</v>
      </c>
      <c r="AH15" s="45">
        <f t="shared" si="9"/>
        <v>0</v>
      </c>
    </row>
    <row r="16" spans="2:34" ht="25.5" customHeight="1" x14ac:dyDescent="0.15">
      <c r="B16" s="112" t="s">
        <v>97</v>
      </c>
      <c r="O16" s="112" t="s">
        <v>89</v>
      </c>
      <c r="P16" s="113"/>
      <c r="Q16" s="113"/>
      <c r="R16" s="113"/>
      <c r="X16" s="46"/>
    </row>
    <row r="17" spans="2:19" ht="17.25" thickBot="1" x14ac:dyDescent="0.2">
      <c r="B17" s="114"/>
      <c r="P17" s="114"/>
      <c r="Q17" s="114"/>
    </row>
    <row r="18" spans="2:19" ht="38.25" customHeight="1" x14ac:dyDescent="0.15">
      <c r="B18" s="293" t="s">
        <v>63</v>
      </c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5"/>
    </row>
    <row r="19" spans="2:19" ht="27.75" customHeight="1" x14ac:dyDescent="0.15">
      <c r="B19" s="296" t="s">
        <v>54</v>
      </c>
      <c r="C19" s="298" t="s">
        <v>64</v>
      </c>
      <c r="D19" s="299"/>
      <c r="E19" s="300"/>
      <c r="F19" s="298" t="s">
        <v>65</v>
      </c>
      <c r="G19" s="300"/>
      <c r="H19" s="300" t="s">
        <v>49</v>
      </c>
      <c r="I19" s="304" t="s">
        <v>50</v>
      </c>
      <c r="J19" s="306" t="s">
        <v>51</v>
      </c>
      <c r="K19" s="317" t="s">
        <v>66</v>
      </c>
      <c r="L19" s="298" t="s">
        <v>67</v>
      </c>
      <c r="M19" s="299"/>
      <c r="N19" s="299"/>
      <c r="O19" s="300"/>
      <c r="P19" s="317" t="s">
        <v>68</v>
      </c>
      <c r="Q19" s="317"/>
      <c r="R19" s="317"/>
      <c r="S19" s="318"/>
    </row>
    <row r="20" spans="2:19" ht="27" customHeight="1" thickBot="1" x14ac:dyDescent="0.2">
      <c r="B20" s="297"/>
      <c r="C20" s="301"/>
      <c r="D20" s="302"/>
      <c r="E20" s="303"/>
      <c r="F20" s="301"/>
      <c r="G20" s="303"/>
      <c r="H20" s="303"/>
      <c r="I20" s="305"/>
      <c r="J20" s="305"/>
      <c r="K20" s="306"/>
      <c r="L20" s="301"/>
      <c r="M20" s="302"/>
      <c r="N20" s="302"/>
      <c r="O20" s="303"/>
      <c r="P20" s="58" t="s">
        <v>69</v>
      </c>
      <c r="Q20" s="58" t="s">
        <v>70</v>
      </c>
      <c r="R20" s="58" t="s">
        <v>71</v>
      </c>
      <c r="S20" s="32" t="s">
        <v>72</v>
      </c>
    </row>
    <row r="21" spans="2:19" x14ac:dyDescent="0.15">
      <c r="B21" s="197" t="s">
        <v>271</v>
      </c>
      <c r="C21" s="117">
        <v>40578</v>
      </c>
      <c r="D21" s="118" t="s">
        <v>86</v>
      </c>
      <c r="E21" s="119">
        <v>42185</v>
      </c>
      <c r="F21" s="268" t="s">
        <v>261</v>
      </c>
      <c r="G21" s="269"/>
      <c r="H21" s="120">
        <f>(E21-C21)/365</f>
        <v>4.4027397260273968</v>
      </c>
      <c r="I21" s="121">
        <v>0</v>
      </c>
      <c r="J21" s="120">
        <f t="shared" ref="J21" si="10">I21*H21</f>
        <v>0</v>
      </c>
      <c r="K21" s="218" t="s">
        <v>303</v>
      </c>
      <c r="L21" s="319" t="s">
        <v>273</v>
      </c>
      <c r="M21" s="320"/>
      <c r="N21" s="320"/>
      <c r="O21" s="320"/>
      <c r="P21" s="203" t="s">
        <v>316</v>
      </c>
      <c r="Q21" s="203" t="s">
        <v>317</v>
      </c>
      <c r="R21" s="203" t="s">
        <v>318</v>
      </c>
      <c r="S21" s="208"/>
    </row>
    <row r="22" spans="2:19" ht="17.25" thickBot="1" x14ac:dyDescent="0.2">
      <c r="B22" s="198"/>
      <c r="C22" s="125"/>
      <c r="D22" s="126"/>
      <c r="E22" s="127"/>
      <c r="F22" s="266" t="s">
        <v>262</v>
      </c>
      <c r="G22" s="267"/>
      <c r="H22" s="128"/>
      <c r="I22" s="129"/>
      <c r="J22" s="128"/>
      <c r="K22" s="219"/>
      <c r="L22" s="275" t="s">
        <v>274</v>
      </c>
      <c r="M22" s="276"/>
      <c r="N22" s="276"/>
      <c r="O22" s="277"/>
      <c r="P22" s="209"/>
      <c r="Q22" s="209"/>
      <c r="R22" s="209"/>
      <c r="S22" s="210"/>
    </row>
    <row r="23" spans="2:19" x14ac:dyDescent="0.15">
      <c r="B23" s="197"/>
      <c r="C23" s="117"/>
      <c r="D23" s="191" t="s">
        <v>86</v>
      </c>
      <c r="E23" s="119"/>
      <c r="F23" s="268" t="s">
        <v>263</v>
      </c>
      <c r="G23" s="269"/>
      <c r="H23" s="120">
        <f>(E23-C23)/365</f>
        <v>0</v>
      </c>
      <c r="I23" s="121">
        <v>0</v>
      </c>
      <c r="J23" s="120">
        <f t="shared" ref="J23" si="11">I23*H23</f>
        <v>0</v>
      </c>
      <c r="K23" s="218" t="s">
        <v>302</v>
      </c>
      <c r="L23" s="319" t="s">
        <v>275</v>
      </c>
      <c r="M23" s="320"/>
      <c r="N23" s="320"/>
      <c r="O23" s="320"/>
      <c r="P23" s="203" t="s">
        <v>316</v>
      </c>
      <c r="Q23" s="203" t="s">
        <v>317</v>
      </c>
      <c r="R23" s="203" t="s">
        <v>318</v>
      </c>
      <c r="S23" s="208"/>
    </row>
    <row r="24" spans="2:19" ht="17.25" thickBot="1" x14ac:dyDescent="0.2">
      <c r="B24" s="198"/>
      <c r="C24" s="125"/>
      <c r="D24" s="126"/>
      <c r="E24" s="127"/>
      <c r="F24" s="266" t="s">
        <v>264</v>
      </c>
      <c r="G24" s="267"/>
      <c r="H24" s="128"/>
      <c r="I24" s="129"/>
      <c r="J24" s="128"/>
      <c r="K24" s="219"/>
      <c r="L24" s="275"/>
      <c r="M24" s="276"/>
      <c r="N24" s="276"/>
      <c r="O24" s="277"/>
      <c r="P24" s="209"/>
      <c r="Q24" s="209"/>
      <c r="R24" s="209"/>
      <c r="S24" s="210"/>
    </row>
    <row r="25" spans="2:19" x14ac:dyDescent="0.15">
      <c r="B25" s="197"/>
      <c r="C25" s="117"/>
      <c r="D25" s="191" t="s">
        <v>86</v>
      </c>
      <c r="E25" s="119"/>
      <c r="F25" s="268" t="s">
        <v>265</v>
      </c>
      <c r="G25" s="269"/>
      <c r="H25" s="120">
        <f>(E25-C25)/365</f>
        <v>0</v>
      </c>
      <c r="I25" s="121">
        <v>0</v>
      </c>
      <c r="J25" s="120">
        <f t="shared" ref="J25" si="12">I25*H25</f>
        <v>0</v>
      </c>
      <c r="K25" s="218" t="s">
        <v>302</v>
      </c>
      <c r="L25" s="319" t="s">
        <v>276</v>
      </c>
      <c r="M25" s="320"/>
      <c r="N25" s="320"/>
      <c r="O25" s="320"/>
      <c r="P25" s="203" t="s">
        <v>316</v>
      </c>
      <c r="Q25" s="203" t="s">
        <v>317</v>
      </c>
      <c r="R25" s="203" t="s">
        <v>318</v>
      </c>
      <c r="S25" s="208"/>
    </row>
    <row r="26" spans="2:19" ht="17.25" thickBot="1" x14ac:dyDescent="0.2">
      <c r="B26" s="198"/>
      <c r="C26" s="125"/>
      <c r="D26" s="126"/>
      <c r="E26" s="127"/>
      <c r="F26" s="266" t="s">
        <v>266</v>
      </c>
      <c r="G26" s="267"/>
      <c r="H26" s="128"/>
      <c r="I26" s="129"/>
      <c r="J26" s="128"/>
      <c r="K26" s="219"/>
      <c r="L26" s="275" t="s">
        <v>277</v>
      </c>
      <c r="M26" s="276"/>
      <c r="N26" s="276"/>
      <c r="O26" s="277"/>
      <c r="P26" s="209"/>
      <c r="Q26" s="209"/>
      <c r="R26" s="209"/>
      <c r="S26" s="210"/>
    </row>
    <row r="27" spans="2:19" x14ac:dyDescent="0.15">
      <c r="B27" s="197"/>
      <c r="C27" s="117"/>
      <c r="D27" s="191" t="s">
        <v>86</v>
      </c>
      <c r="E27" s="119"/>
      <c r="F27" s="268" t="s">
        <v>267</v>
      </c>
      <c r="G27" s="269"/>
      <c r="H27" s="120">
        <f>(E27-C27)/365</f>
        <v>0</v>
      </c>
      <c r="I27" s="121">
        <v>0</v>
      </c>
      <c r="J27" s="120">
        <f t="shared" ref="J27" si="13">I27*H27</f>
        <v>0</v>
      </c>
      <c r="K27" s="218" t="s">
        <v>302</v>
      </c>
      <c r="L27" s="319" t="s">
        <v>278</v>
      </c>
      <c r="M27" s="320"/>
      <c r="N27" s="320"/>
      <c r="O27" s="320"/>
      <c r="P27" s="203" t="s">
        <v>316</v>
      </c>
      <c r="Q27" s="203" t="s">
        <v>319</v>
      </c>
      <c r="R27" s="203" t="s">
        <v>320</v>
      </c>
      <c r="S27" s="208"/>
    </row>
    <row r="28" spans="2:19" ht="17.25" thickBot="1" x14ac:dyDescent="0.2">
      <c r="B28" s="198"/>
      <c r="C28" s="125"/>
      <c r="D28" s="126"/>
      <c r="E28" s="127"/>
      <c r="F28" s="266" t="s">
        <v>268</v>
      </c>
      <c r="G28" s="267"/>
      <c r="H28" s="128"/>
      <c r="I28" s="129"/>
      <c r="J28" s="128"/>
      <c r="K28" s="219"/>
      <c r="L28" s="275" t="s">
        <v>277</v>
      </c>
      <c r="M28" s="276"/>
      <c r="N28" s="276"/>
      <c r="O28" s="277"/>
      <c r="P28" s="209"/>
      <c r="Q28" s="209"/>
      <c r="R28" s="209"/>
      <c r="S28" s="211"/>
    </row>
    <row r="29" spans="2:19" x14ac:dyDescent="0.15">
      <c r="B29" s="197"/>
      <c r="C29" s="117"/>
      <c r="D29" s="191" t="s">
        <v>86</v>
      </c>
      <c r="E29" s="119"/>
      <c r="F29" s="268" t="s">
        <v>269</v>
      </c>
      <c r="G29" s="269"/>
      <c r="H29" s="137">
        <f t="shared" ref="H29" si="14">(E29-C29)/365</f>
        <v>0</v>
      </c>
      <c r="I29" s="138">
        <v>0</v>
      </c>
      <c r="J29" s="137">
        <f t="shared" ref="J29" si="15">I29*H29</f>
        <v>0</v>
      </c>
      <c r="K29" s="220" t="s">
        <v>302</v>
      </c>
      <c r="L29" s="320" t="s">
        <v>279</v>
      </c>
      <c r="M29" s="320"/>
      <c r="N29" s="320"/>
      <c r="O29" s="320"/>
      <c r="P29" s="203" t="s">
        <v>316</v>
      </c>
      <c r="Q29" s="203" t="s">
        <v>321</v>
      </c>
      <c r="R29" s="203" t="s">
        <v>322</v>
      </c>
      <c r="S29" s="217"/>
    </row>
    <row r="30" spans="2:19" ht="17.25" thickBot="1" x14ac:dyDescent="0.2">
      <c r="B30" s="198"/>
      <c r="C30" s="125"/>
      <c r="D30" s="126"/>
      <c r="E30" s="127"/>
      <c r="F30" s="266" t="s">
        <v>270</v>
      </c>
      <c r="G30" s="267"/>
      <c r="H30" s="128"/>
      <c r="I30" s="129"/>
      <c r="J30" s="128"/>
      <c r="K30" s="221"/>
      <c r="L30" s="322"/>
      <c r="M30" s="322"/>
      <c r="N30" s="322"/>
      <c r="O30" s="322"/>
      <c r="P30" s="216"/>
      <c r="Q30" s="216"/>
      <c r="R30" s="216"/>
      <c r="S30" s="210"/>
    </row>
    <row r="31" spans="2:19" x14ac:dyDescent="0.15">
      <c r="B31" s="197" t="s">
        <v>272</v>
      </c>
      <c r="C31" s="117">
        <v>42186</v>
      </c>
      <c r="D31" s="191" t="s">
        <v>86</v>
      </c>
      <c r="E31" s="119">
        <v>43464</v>
      </c>
      <c r="F31" s="268" t="s">
        <v>280</v>
      </c>
      <c r="G31" s="269"/>
      <c r="H31" s="120">
        <f>(E31-C31)/365</f>
        <v>3.5013698630136987</v>
      </c>
      <c r="I31" s="121">
        <v>0</v>
      </c>
      <c r="J31" s="120">
        <f t="shared" ref="J31" si="16">I31*H31</f>
        <v>0</v>
      </c>
      <c r="K31" s="218" t="s">
        <v>302</v>
      </c>
      <c r="L31" s="319" t="s">
        <v>289</v>
      </c>
      <c r="M31" s="320"/>
      <c r="N31" s="320"/>
      <c r="O31" s="320"/>
      <c r="P31" s="203" t="s">
        <v>316</v>
      </c>
      <c r="Q31" s="203" t="s">
        <v>323</v>
      </c>
      <c r="R31" s="203"/>
      <c r="S31" s="208" t="s">
        <v>325</v>
      </c>
    </row>
    <row r="32" spans="2:19" ht="17.25" thickBot="1" x14ac:dyDescent="0.2">
      <c r="B32" s="198"/>
      <c r="C32" s="125"/>
      <c r="D32" s="126"/>
      <c r="E32" s="127"/>
      <c r="F32" s="266" t="s">
        <v>281</v>
      </c>
      <c r="G32" s="267"/>
      <c r="H32" s="128"/>
      <c r="I32" s="129"/>
      <c r="J32" s="128"/>
      <c r="K32" s="219"/>
      <c r="L32" s="275" t="s">
        <v>290</v>
      </c>
      <c r="M32" s="276"/>
      <c r="N32" s="276"/>
      <c r="O32" s="277"/>
      <c r="P32" s="209"/>
      <c r="Q32" s="209"/>
      <c r="R32" s="209"/>
      <c r="S32" s="210"/>
    </row>
    <row r="33" spans="2:19" x14ac:dyDescent="0.15">
      <c r="B33" s="197"/>
      <c r="C33" s="117"/>
      <c r="D33" s="191" t="s">
        <v>86</v>
      </c>
      <c r="E33" s="119"/>
      <c r="F33" s="268" t="s">
        <v>282</v>
      </c>
      <c r="G33" s="269"/>
      <c r="H33" s="120">
        <f>(E33-C33)/365</f>
        <v>0</v>
      </c>
      <c r="I33" s="121">
        <v>0</v>
      </c>
      <c r="J33" s="120">
        <f t="shared" ref="J33" si="17">I33*H33</f>
        <v>0</v>
      </c>
      <c r="K33" s="218" t="s">
        <v>302</v>
      </c>
      <c r="L33" s="319" t="s">
        <v>291</v>
      </c>
      <c r="M33" s="320"/>
      <c r="N33" s="320"/>
      <c r="O33" s="320"/>
      <c r="P33" s="203" t="s">
        <v>316</v>
      </c>
      <c r="Q33" s="203" t="s">
        <v>323</v>
      </c>
      <c r="R33" s="203"/>
      <c r="S33" s="208" t="s">
        <v>324</v>
      </c>
    </row>
    <row r="34" spans="2:19" ht="17.25" thickBot="1" x14ac:dyDescent="0.2">
      <c r="B34" s="198"/>
      <c r="C34" s="125"/>
      <c r="D34" s="126"/>
      <c r="E34" s="127"/>
      <c r="F34" s="266" t="s">
        <v>283</v>
      </c>
      <c r="G34" s="267"/>
      <c r="H34" s="128"/>
      <c r="I34" s="129"/>
      <c r="J34" s="128"/>
      <c r="K34" s="219"/>
      <c r="L34" s="275"/>
      <c r="M34" s="276"/>
      <c r="N34" s="276"/>
      <c r="O34" s="277"/>
      <c r="P34" s="209"/>
      <c r="Q34" s="209"/>
      <c r="R34" s="209"/>
      <c r="S34" s="210"/>
    </row>
    <row r="35" spans="2:19" x14ac:dyDescent="0.15">
      <c r="B35" s="197"/>
      <c r="C35" s="117"/>
      <c r="D35" s="191" t="s">
        <v>86</v>
      </c>
      <c r="E35" s="119"/>
      <c r="F35" s="268" t="s">
        <v>284</v>
      </c>
      <c r="G35" s="269"/>
      <c r="H35" s="120">
        <f>(E35-C35)/365</f>
        <v>0</v>
      </c>
      <c r="I35" s="121">
        <v>0</v>
      </c>
      <c r="J35" s="120">
        <f t="shared" ref="J35" si="18">I35*H35</f>
        <v>0</v>
      </c>
      <c r="K35" s="218" t="s">
        <v>302</v>
      </c>
      <c r="L35" s="319" t="s">
        <v>292</v>
      </c>
      <c r="M35" s="320"/>
      <c r="N35" s="320"/>
      <c r="O35" s="320"/>
      <c r="P35" s="203" t="s">
        <v>316</v>
      </c>
      <c r="Q35" s="203" t="s">
        <v>323</v>
      </c>
      <c r="R35" s="203"/>
      <c r="S35" s="208" t="s">
        <v>324</v>
      </c>
    </row>
    <row r="36" spans="2:19" ht="17.25" thickBot="1" x14ac:dyDescent="0.2">
      <c r="B36" s="198"/>
      <c r="C36" s="125"/>
      <c r="D36" s="126"/>
      <c r="E36" s="127"/>
      <c r="F36" s="266" t="s">
        <v>285</v>
      </c>
      <c r="G36" s="267"/>
      <c r="H36" s="128"/>
      <c r="I36" s="129"/>
      <c r="J36" s="128"/>
      <c r="K36" s="219"/>
      <c r="L36" s="275" t="s">
        <v>293</v>
      </c>
      <c r="M36" s="276"/>
      <c r="N36" s="276"/>
      <c r="O36" s="277"/>
      <c r="P36" s="209"/>
      <c r="Q36" s="209"/>
      <c r="R36" s="209"/>
      <c r="S36" s="210"/>
    </row>
    <row r="37" spans="2:19" x14ac:dyDescent="0.15">
      <c r="B37" s="197"/>
      <c r="C37" s="117"/>
      <c r="D37" s="191" t="s">
        <v>86</v>
      </c>
      <c r="E37" s="119"/>
      <c r="F37" s="268" t="s">
        <v>286</v>
      </c>
      <c r="G37" s="269"/>
      <c r="H37" s="120">
        <f>(E37-C37)/365</f>
        <v>0</v>
      </c>
      <c r="I37" s="121">
        <v>0</v>
      </c>
      <c r="J37" s="120">
        <f t="shared" ref="J37" si="19">I37*H37</f>
        <v>0</v>
      </c>
      <c r="K37" s="218" t="s">
        <v>302</v>
      </c>
      <c r="L37" s="319" t="s">
        <v>294</v>
      </c>
      <c r="M37" s="320"/>
      <c r="N37" s="320"/>
      <c r="O37" s="320"/>
      <c r="P37" s="203" t="s">
        <v>316</v>
      </c>
      <c r="Q37" s="203" t="s">
        <v>323</v>
      </c>
      <c r="R37" s="203"/>
      <c r="S37" s="208" t="s">
        <v>324</v>
      </c>
    </row>
    <row r="38" spans="2:19" ht="17.25" thickBot="1" x14ac:dyDescent="0.2">
      <c r="B38" s="198"/>
      <c r="C38" s="125"/>
      <c r="D38" s="126"/>
      <c r="E38" s="127"/>
      <c r="F38" s="266" t="s">
        <v>287</v>
      </c>
      <c r="G38" s="267"/>
      <c r="H38" s="128"/>
      <c r="I38" s="129"/>
      <c r="J38" s="128"/>
      <c r="K38" s="219"/>
      <c r="L38" s="321" t="s">
        <v>295</v>
      </c>
      <c r="M38" s="276"/>
      <c r="N38" s="276"/>
      <c r="O38" s="277"/>
      <c r="P38" s="209"/>
      <c r="Q38" s="209"/>
      <c r="R38" s="209"/>
      <c r="S38" s="210"/>
    </row>
    <row r="39" spans="2:19" x14ac:dyDescent="0.15">
      <c r="B39" s="197"/>
      <c r="C39" s="117"/>
      <c r="D39" s="191" t="s">
        <v>86</v>
      </c>
      <c r="E39" s="119"/>
      <c r="F39" s="268" t="s">
        <v>288</v>
      </c>
      <c r="G39" s="269"/>
      <c r="H39" s="120">
        <f>(E39-C39)/365</f>
        <v>0</v>
      </c>
      <c r="I39" s="121">
        <v>0</v>
      </c>
      <c r="J39" s="120">
        <f t="shared" ref="J39" si="20">I39*H39</f>
        <v>0</v>
      </c>
      <c r="K39" s="218" t="s">
        <v>302</v>
      </c>
      <c r="L39" s="319" t="s">
        <v>297</v>
      </c>
      <c r="M39" s="320"/>
      <c r="N39" s="320"/>
      <c r="O39" s="320"/>
      <c r="P39" s="203" t="s">
        <v>316</v>
      </c>
      <c r="Q39" s="203" t="s">
        <v>323</v>
      </c>
      <c r="R39" s="203"/>
      <c r="S39" s="208" t="s">
        <v>324</v>
      </c>
    </row>
    <row r="40" spans="2:19" x14ac:dyDescent="0.15">
      <c r="B40" s="198"/>
      <c r="C40" s="231"/>
      <c r="D40" s="232"/>
      <c r="E40" s="233"/>
      <c r="F40" s="234" t="s">
        <v>296</v>
      </c>
      <c r="G40" s="235"/>
      <c r="H40" s="236"/>
      <c r="I40" s="237"/>
      <c r="J40" s="236"/>
      <c r="K40" s="238"/>
      <c r="L40" s="239" t="s">
        <v>298</v>
      </c>
      <c r="M40" s="240"/>
      <c r="N40" s="240"/>
      <c r="O40" s="241"/>
      <c r="P40" s="222"/>
      <c r="Q40" s="222"/>
      <c r="R40" s="222"/>
      <c r="S40" s="242"/>
    </row>
    <row r="41" spans="2:19" ht="17.25" thickBot="1" x14ac:dyDescent="0.2">
      <c r="B41" s="198"/>
      <c r="C41" s="125"/>
      <c r="D41" s="126"/>
      <c r="E41" s="127"/>
      <c r="F41" s="266"/>
      <c r="G41" s="267"/>
      <c r="H41" s="128"/>
      <c r="I41" s="129"/>
      <c r="J41" s="128"/>
      <c r="K41" s="219"/>
      <c r="L41" s="275" t="s">
        <v>299</v>
      </c>
      <c r="M41" s="276"/>
      <c r="N41" s="276"/>
      <c r="O41" s="277"/>
      <c r="P41" s="209"/>
      <c r="Q41" s="209"/>
      <c r="R41" s="209"/>
      <c r="S41" s="211"/>
    </row>
    <row r="42" spans="2:19" x14ac:dyDescent="0.15">
      <c r="B42" s="197"/>
      <c r="C42" s="117">
        <v>43466</v>
      </c>
      <c r="D42" s="191" t="s">
        <v>86</v>
      </c>
      <c r="E42" s="119">
        <v>43525</v>
      </c>
      <c r="F42" s="268" t="s">
        <v>300</v>
      </c>
      <c r="G42" s="269"/>
      <c r="H42" s="137">
        <f t="shared" ref="H42" si="21">(E42-C42)/365</f>
        <v>0.16164383561643836</v>
      </c>
      <c r="I42" s="138">
        <v>0</v>
      </c>
      <c r="J42" s="137">
        <f t="shared" ref="J42" si="22">I42*H42</f>
        <v>0</v>
      </c>
      <c r="K42" s="220" t="s">
        <v>302</v>
      </c>
      <c r="L42" s="320" t="s">
        <v>304</v>
      </c>
      <c r="M42" s="320"/>
      <c r="N42" s="320"/>
      <c r="O42" s="320"/>
      <c r="P42" s="203" t="s">
        <v>316</v>
      </c>
      <c r="Q42" s="203" t="s">
        <v>323</v>
      </c>
      <c r="R42" s="203"/>
      <c r="S42" s="217" t="s">
        <v>324</v>
      </c>
    </row>
    <row r="43" spans="2:19" ht="17.25" thickBot="1" x14ac:dyDescent="0.2">
      <c r="B43" s="198"/>
      <c r="C43" s="125"/>
      <c r="D43" s="126"/>
      <c r="E43" s="127"/>
      <c r="F43" s="266" t="s">
        <v>301</v>
      </c>
      <c r="G43" s="267"/>
      <c r="H43" s="128"/>
      <c r="I43" s="129"/>
      <c r="J43" s="128"/>
      <c r="K43" s="221"/>
      <c r="L43" s="322"/>
      <c r="M43" s="322"/>
      <c r="N43" s="322"/>
      <c r="O43" s="322"/>
      <c r="P43" s="216"/>
      <c r="Q43" s="216"/>
      <c r="R43" s="216"/>
      <c r="S43" s="210"/>
    </row>
    <row r="44" spans="2:19" x14ac:dyDescent="0.15">
      <c r="B44" s="197"/>
      <c r="C44" s="117">
        <v>43525</v>
      </c>
      <c r="D44" s="191" t="s">
        <v>86</v>
      </c>
      <c r="E44" s="119">
        <v>43830</v>
      </c>
      <c r="F44" s="268" t="s">
        <v>306</v>
      </c>
      <c r="G44" s="269"/>
      <c r="H44" s="120">
        <f>(E44-C44)/365</f>
        <v>0.83561643835616439</v>
      </c>
      <c r="I44" s="121">
        <v>0</v>
      </c>
      <c r="J44" s="120">
        <f t="shared" ref="J44" si="23">I44*H44</f>
        <v>0</v>
      </c>
      <c r="K44" s="218" t="s">
        <v>302</v>
      </c>
      <c r="L44" s="319" t="s">
        <v>305</v>
      </c>
      <c r="M44" s="320"/>
      <c r="N44" s="320"/>
      <c r="O44" s="320"/>
      <c r="P44" s="203" t="s">
        <v>316</v>
      </c>
      <c r="Q44" s="203" t="s">
        <v>323</v>
      </c>
      <c r="R44" s="203"/>
      <c r="S44" s="208" t="s">
        <v>324</v>
      </c>
    </row>
    <row r="45" spans="2:19" x14ac:dyDescent="0.15">
      <c r="B45" s="198"/>
      <c r="C45" s="231"/>
      <c r="D45" s="232"/>
      <c r="E45" s="233"/>
      <c r="F45" s="243" t="s">
        <v>307</v>
      </c>
      <c r="G45" s="235"/>
      <c r="H45" s="236"/>
      <c r="I45" s="237"/>
      <c r="J45" s="236"/>
      <c r="K45" s="238"/>
      <c r="L45" s="275" t="s">
        <v>308</v>
      </c>
      <c r="M45" s="276"/>
      <c r="N45" s="276"/>
      <c r="O45" s="277"/>
      <c r="P45" s="222"/>
      <c r="Q45" s="222"/>
      <c r="R45" s="222"/>
      <c r="S45" s="242"/>
    </row>
    <row r="46" spans="2:19" ht="17.25" thickBot="1" x14ac:dyDescent="0.2">
      <c r="B46" s="198"/>
      <c r="C46" s="125"/>
      <c r="D46" s="126"/>
      <c r="E46" s="127"/>
      <c r="F46" s="266"/>
      <c r="G46" s="267"/>
      <c r="H46" s="128"/>
      <c r="I46" s="129"/>
      <c r="J46" s="128"/>
      <c r="K46" s="219"/>
      <c r="L46" s="275" t="s">
        <v>309</v>
      </c>
      <c r="M46" s="276"/>
      <c r="N46" s="276"/>
      <c r="O46" s="277"/>
      <c r="P46" s="209"/>
      <c r="Q46" s="209"/>
      <c r="R46" s="209"/>
      <c r="S46" s="210"/>
    </row>
    <row r="47" spans="2:19" x14ac:dyDescent="0.15">
      <c r="B47" s="197"/>
      <c r="C47" s="117">
        <v>43831</v>
      </c>
      <c r="D47" s="191" t="s">
        <v>86</v>
      </c>
      <c r="E47" s="119">
        <v>44012</v>
      </c>
      <c r="F47" s="268" t="s">
        <v>311</v>
      </c>
      <c r="G47" s="269"/>
      <c r="H47" s="120">
        <f>(E47-C47)/365</f>
        <v>0.49589041095890413</v>
      </c>
      <c r="I47" s="121">
        <v>0</v>
      </c>
      <c r="J47" s="120">
        <f t="shared" ref="J47" si="24">I47*H47</f>
        <v>0</v>
      </c>
      <c r="K47" s="218" t="s">
        <v>310</v>
      </c>
      <c r="L47" s="319" t="s">
        <v>313</v>
      </c>
      <c r="M47" s="320"/>
      <c r="N47" s="320"/>
      <c r="O47" s="320"/>
      <c r="P47" s="203" t="s">
        <v>316</v>
      </c>
      <c r="Q47" s="203" t="s">
        <v>323</v>
      </c>
      <c r="R47" s="203"/>
      <c r="S47" s="208" t="s">
        <v>324</v>
      </c>
    </row>
    <row r="48" spans="2:19" x14ac:dyDescent="0.15">
      <c r="B48" s="198"/>
      <c r="C48" s="231"/>
      <c r="D48" s="232"/>
      <c r="E48" s="233"/>
      <c r="F48" s="264" t="s">
        <v>312</v>
      </c>
      <c r="G48" s="265"/>
      <c r="H48" s="236"/>
      <c r="I48" s="237"/>
      <c r="J48" s="236"/>
      <c r="K48" s="238"/>
      <c r="L48" s="275" t="s">
        <v>314</v>
      </c>
      <c r="M48" s="276"/>
      <c r="N48" s="276"/>
      <c r="O48" s="277"/>
      <c r="P48" s="222"/>
      <c r="Q48" s="222"/>
      <c r="R48" s="222"/>
      <c r="S48" s="242"/>
    </row>
    <row r="49" spans="2:19" ht="17.25" thickBot="1" x14ac:dyDescent="0.2">
      <c r="B49" s="198"/>
      <c r="C49" s="125"/>
      <c r="D49" s="126"/>
      <c r="E49" s="127"/>
      <c r="F49" s="274"/>
      <c r="G49" s="267"/>
      <c r="H49" s="128"/>
      <c r="I49" s="129"/>
      <c r="J49" s="128"/>
      <c r="K49" s="219"/>
      <c r="L49" s="275" t="s">
        <v>315</v>
      </c>
      <c r="M49" s="276"/>
      <c r="N49" s="276"/>
      <c r="O49" s="277"/>
      <c r="P49" s="209"/>
      <c r="Q49" s="209"/>
      <c r="R49" s="209"/>
      <c r="S49" s="211"/>
    </row>
    <row r="50" spans="2:19" ht="54.75" customHeight="1" x14ac:dyDescent="0.15">
      <c r="B50" s="197"/>
      <c r="C50" s="117">
        <v>44013</v>
      </c>
      <c r="D50" s="191" t="s">
        <v>86</v>
      </c>
      <c r="E50" s="119">
        <v>44196</v>
      </c>
      <c r="F50" s="268" t="s">
        <v>346</v>
      </c>
      <c r="G50" s="269"/>
      <c r="H50" s="137">
        <f t="shared" ref="H50" si="25">(E50-C50)/365</f>
        <v>0.50136986301369868</v>
      </c>
      <c r="I50" s="138">
        <v>0</v>
      </c>
      <c r="J50" s="137">
        <f t="shared" ref="J50" si="26">I50*H50</f>
        <v>0</v>
      </c>
      <c r="K50" s="220" t="s">
        <v>348</v>
      </c>
      <c r="L50" s="324" t="s">
        <v>350</v>
      </c>
      <c r="M50" s="320"/>
      <c r="N50" s="320"/>
      <c r="O50" s="320"/>
      <c r="P50" s="223" t="s">
        <v>316</v>
      </c>
      <c r="Q50" s="223" t="s">
        <v>323</v>
      </c>
      <c r="R50" s="223"/>
      <c r="S50" s="208" t="s">
        <v>324</v>
      </c>
    </row>
    <row r="51" spans="2:19" ht="35.25" customHeight="1" x14ac:dyDescent="0.15">
      <c r="B51" s="198"/>
      <c r="C51" s="125"/>
      <c r="D51" s="126"/>
      <c r="E51" s="127"/>
      <c r="F51" s="278" t="s">
        <v>347</v>
      </c>
      <c r="G51" s="265"/>
      <c r="H51" s="248"/>
      <c r="I51" s="249"/>
      <c r="J51" s="248"/>
      <c r="K51" s="238"/>
      <c r="L51" s="325" t="s">
        <v>349</v>
      </c>
      <c r="M51" s="322"/>
      <c r="N51" s="322"/>
      <c r="O51" s="322"/>
      <c r="P51" s="247"/>
      <c r="Q51" s="247"/>
      <c r="R51" s="247"/>
      <c r="S51" s="247"/>
    </row>
    <row r="52" spans="2:19" ht="52.5" customHeight="1" thickBot="1" x14ac:dyDescent="0.2">
      <c r="B52" s="198"/>
      <c r="C52" s="244"/>
      <c r="D52" s="245"/>
      <c r="E52" s="246"/>
      <c r="F52" s="377"/>
      <c r="G52" s="378"/>
      <c r="H52" s="128"/>
      <c r="I52" s="129"/>
      <c r="J52" s="128"/>
      <c r="K52" s="219"/>
      <c r="L52" s="374" t="s">
        <v>351</v>
      </c>
      <c r="M52" s="375"/>
      <c r="N52" s="375"/>
      <c r="O52" s="376"/>
      <c r="P52" s="224"/>
      <c r="Q52" s="224"/>
      <c r="R52" s="224"/>
      <c r="S52" s="242"/>
    </row>
    <row r="53" spans="2:19" x14ac:dyDescent="0.15">
      <c r="B53" s="197"/>
      <c r="C53" s="117"/>
      <c r="D53" s="191" t="s">
        <v>86</v>
      </c>
      <c r="E53" s="119"/>
      <c r="F53" s="268"/>
      <c r="G53" s="269"/>
      <c r="H53" s="120">
        <f>(E53-C53)/365</f>
        <v>0</v>
      </c>
      <c r="I53" s="121">
        <v>0</v>
      </c>
      <c r="J53" s="120">
        <f t="shared" ref="J53" si="27">I53*H53</f>
        <v>0</v>
      </c>
      <c r="K53" s="218"/>
      <c r="L53" s="319"/>
      <c r="M53" s="320"/>
      <c r="N53" s="320"/>
      <c r="O53" s="320"/>
      <c r="P53" s="203"/>
      <c r="Q53" s="203"/>
      <c r="R53" s="203"/>
      <c r="S53" s="208"/>
    </row>
    <row r="54" spans="2:19" ht="17.25" thickBot="1" x14ac:dyDescent="0.2">
      <c r="B54" s="198"/>
      <c r="C54" s="125"/>
      <c r="D54" s="126"/>
      <c r="E54" s="127"/>
      <c r="F54" s="266"/>
      <c r="G54" s="267"/>
      <c r="H54" s="128"/>
      <c r="I54" s="129"/>
      <c r="J54" s="128"/>
      <c r="K54" s="219"/>
      <c r="L54" s="275"/>
      <c r="M54" s="276"/>
      <c r="N54" s="276"/>
      <c r="O54" s="277"/>
      <c r="P54" s="209"/>
      <c r="Q54" s="209"/>
      <c r="R54" s="209"/>
      <c r="S54" s="210"/>
    </row>
    <row r="55" spans="2:19" x14ac:dyDescent="0.15">
      <c r="B55" s="197"/>
      <c r="C55" s="117"/>
      <c r="D55" s="191" t="s">
        <v>86</v>
      </c>
      <c r="E55" s="119"/>
      <c r="F55" s="268"/>
      <c r="G55" s="269"/>
      <c r="H55" s="120">
        <f>(E55-C55)/365</f>
        <v>0</v>
      </c>
      <c r="I55" s="121">
        <v>0</v>
      </c>
      <c r="J55" s="120">
        <f t="shared" ref="J55" si="28">I55*H55</f>
        <v>0</v>
      </c>
      <c r="K55" s="218"/>
      <c r="L55" s="319"/>
      <c r="M55" s="320"/>
      <c r="N55" s="320"/>
      <c r="O55" s="320"/>
      <c r="P55" s="203"/>
      <c r="Q55" s="203"/>
      <c r="R55" s="203"/>
      <c r="S55" s="208"/>
    </row>
    <row r="56" spans="2:19" ht="17.25" thickBot="1" x14ac:dyDescent="0.2">
      <c r="B56" s="198"/>
      <c r="C56" s="125"/>
      <c r="D56" s="126"/>
      <c r="E56" s="127"/>
      <c r="F56" s="266"/>
      <c r="G56" s="267"/>
      <c r="H56" s="128"/>
      <c r="I56" s="129"/>
      <c r="J56" s="128"/>
      <c r="K56" s="219"/>
      <c r="L56" s="275"/>
      <c r="M56" s="276"/>
      <c r="N56" s="276"/>
      <c r="O56" s="277"/>
      <c r="P56" s="209"/>
      <c r="Q56" s="209"/>
      <c r="R56" s="209"/>
      <c r="S56" s="210"/>
    </row>
    <row r="57" spans="2:19" x14ac:dyDescent="0.15">
      <c r="B57" s="197"/>
      <c r="C57" s="117"/>
      <c r="D57" s="191" t="s">
        <v>86</v>
      </c>
      <c r="E57" s="119"/>
      <c r="F57" s="268"/>
      <c r="G57" s="269"/>
      <c r="H57" s="120">
        <f>(E57-C57)/365</f>
        <v>0</v>
      </c>
      <c r="I57" s="121">
        <v>0</v>
      </c>
      <c r="J57" s="120">
        <f t="shared" ref="J57" si="29">I57*H57</f>
        <v>0</v>
      </c>
      <c r="K57" s="218"/>
      <c r="L57" s="319"/>
      <c r="M57" s="320"/>
      <c r="N57" s="320"/>
      <c r="O57" s="320"/>
      <c r="P57" s="203"/>
      <c r="Q57" s="203"/>
      <c r="R57" s="203"/>
      <c r="S57" s="208"/>
    </row>
    <row r="58" spans="2:19" ht="17.25" thickBot="1" x14ac:dyDescent="0.2">
      <c r="B58" s="198"/>
      <c r="C58" s="125"/>
      <c r="D58" s="126"/>
      <c r="E58" s="127"/>
      <c r="F58" s="266"/>
      <c r="G58" s="267"/>
      <c r="H58" s="128"/>
      <c r="I58" s="129"/>
      <c r="J58" s="128"/>
      <c r="K58" s="219"/>
      <c r="L58" s="275"/>
      <c r="M58" s="276"/>
      <c r="N58" s="276"/>
      <c r="O58" s="277"/>
      <c r="P58" s="209"/>
      <c r="Q58" s="209"/>
      <c r="R58" s="209"/>
      <c r="S58" s="210"/>
    </row>
    <row r="59" spans="2:19" x14ac:dyDescent="0.15">
      <c r="B59" s="197"/>
      <c r="C59" s="117"/>
      <c r="D59" s="191" t="s">
        <v>86</v>
      </c>
      <c r="E59" s="119"/>
      <c r="F59" s="268"/>
      <c r="G59" s="269"/>
      <c r="H59" s="120">
        <f>(E59-C59)/365</f>
        <v>0</v>
      </c>
      <c r="I59" s="121">
        <v>0</v>
      </c>
      <c r="J59" s="120">
        <f t="shared" ref="J59" si="30">I59*H59</f>
        <v>0</v>
      </c>
      <c r="K59" s="218"/>
      <c r="L59" s="319"/>
      <c r="M59" s="320"/>
      <c r="N59" s="320"/>
      <c r="O59" s="320"/>
      <c r="P59" s="203"/>
      <c r="Q59" s="203"/>
      <c r="R59" s="203"/>
      <c r="S59" s="208"/>
    </row>
    <row r="60" spans="2:19" ht="17.25" thickBot="1" x14ac:dyDescent="0.2">
      <c r="B60" s="198"/>
      <c r="C60" s="125"/>
      <c r="D60" s="126"/>
      <c r="E60" s="127"/>
      <c r="F60" s="266"/>
      <c r="G60" s="267"/>
      <c r="H60" s="128"/>
      <c r="I60" s="129"/>
      <c r="J60" s="128"/>
      <c r="K60" s="219"/>
      <c r="L60" s="275"/>
      <c r="M60" s="276"/>
      <c r="N60" s="276"/>
      <c r="O60" s="277"/>
      <c r="P60" s="209"/>
      <c r="Q60" s="209"/>
      <c r="R60" s="209"/>
      <c r="S60" s="210"/>
    </row>
    <row r="61" spans="2:19" ht="17.25" thickBot="1" x14ac:dyDescent="0.2">
      <c r="B61" s="326" t="s">
        <v>73</v>
      </c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</row>
    <row r="62" spans="2:19" ht="25.5" hidden="1" customHeight="1" outlineLevel="1" x14ac:dyDescent="0.15">
      <c r="B62" s="369" t="s">
        <v>63</v>
      </c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1"/>
    </row>
    <row r="63" spans="2:19" hidden="1" outlineLevel="1" x14ac:dyDescent="0.15">
      <c r="B63" s="335" t="s">
        <v>54</v>
      </c>
      <c r="C63" s="337" t="s">
        <v>64</v>
      </c>
      <c r="D63" s="338"/>
      <c r="E63" s="339"/>
      <c r="F63" s="337" t="s">
        <v>65</v>
      </c>
      <c r="G63" s="339"/>
      <c r="H63" s="339" t="s">
        <v>49</v>
      </c>
      <c r="I63" s="365" t="s">
        <v>50</v>
      </c>
      <c r="J63" s="343" t="s">
        <v>51</v>
      </c>
      <c r="K63" s="345" t="s">
        <v>66</v>
      </c>
      <c r="L63" s="337" t="s">
        <v>67</v>
      </c>
      <c r="M63" s="338"/>
      <c r="N63" s="338"/>
      <c r="O63" s="339"/>
      <c r="P63" s="345" t="s">
        <v>68</v>
      </c>
      <c r="Q63" s="345"/>
      <c r="R63" s="345"/>
      <c r="S63" s="364"/>
    </row>
    <row r="64" spans="2:19" hidden="1" outlineLevel="1" x14ac:dyDescent="0.15">
      <c r="B64" s="336"/>
      <c r="C64" s="340"/>
      <c r="D64" s="341"/>
      <c r="E64" s="342"/>
      <c r="F64" s="340"/>
      <c r="G64" s="342"/>
      <c r="H64" s="342"/>
      <c r="I64" s="344"/>
      <c r="J64" s="344"/>
      <c r="K64" s="343"/>
      <c r="L64" s="340"/>
      <c r="M64" s="341"/>
      <c r="N64" s="341"/>
      <c r="O64" s="342"/>
      <c r="P64" s="115" t="s">
        <v>69</v>
      </c>
      <c r="Q64" s="115" t="s">
        <v>70</v>
      </c>
      <c r="R64" s="115" t="s">
        <v>71</v>
      </c>
      <c r="S64" s="116" t="s">
        <v>72</v>
      </c>
    </row>
    <row r="65" spans="2:19" hidden="1" outlineLevel="1" x14ac:dyDescent="0.15">
      <c r="B65" s="197"/>
      <c r="C65" s="117"/>
      <c r="D65" s="191" t="s">
        <v>86</v>
      </c>
      <c r="E65" s="119"/>
      <c r="F65" s="268"/>
      <c r="G65" s="269"/>
      <c r="H65" s="120">
        <f>(E65-C65)/365</f>
        <v>0</v>
      </c>
      <c r="I65" s="121">
        <v>0</v>
      </c>
      <c r="J65" s="120">
        <f t="shared" ref="J65" si="31">I65*H65</f>
        <v>0</v>
      </c>
      <c r="K65" s="122"/>
      <c r="L65" s="327"/>
      <c r="M65" s="328"/>
      <c r="N65" s="328"/>
      <c r="O65" s="328"/>
      <c r="P65" s="203"/>
      <c r="Q65" s="203"/>
      <c r="R65" s="203"/>
      <c r="S65" s="208"/>
    </row>
    <row r="66" spans="2:19" ht="17.25" hidden="1" outlineLevel="1" thickBot="1" x14ac:dyDescent="0.2">
      <c r="B66" s="198"/>
      <c r="C66" s="125"/>
      <c r="D66" s="126"/>
      <c r="E66" s="127"/>
      <c r="F66" s="266"/>
      <c r="G66" s="267"/>
      <c r="H66" s="128"/>
      <c r="I66" s="129"/>
      <c r="J66" s="128"/>
      <c r="K66" s="130"/>
      <c r="L66" s="329"/>
      <c r="M66" s="330"/>
      <c r="N66" s="330"/>
      <c r="O66" s="331"/>
      <c r="P66" s="209"/>
      <c r="Q66" s="209"/>
      <c r="R66" s="209"/>
      <c r="S66" s="210"/>
    </row>
    <row r="67" spans="2:19" hidden="1" outlineLevel="1" x14ac:dyDescent="0.15">
      <c r="B67" s="197"/>
      <c r="C67" s="117"/>
      <c r="D67" s="191" t="s">
        <v>86</v>
      </c>
      <c r="E67" s="119"/>
      <c r="F67" s="268"/>
      <c r="G67" s="269"/>
      <c r="H67" s="120">
        <f>(E67-C67)/365</f>
        <v>0</v>
      </c>
      <c r="I67" s="121">
        <v>0</v>
      </c>
      <c r="J67" s="120">
        <f t="shared" ref="J67" si="32">I67*H67</f>
        <v>0</v>
      </c>
      <c r="K67" s="122"/>
      <c r="L67" s="327"/>
      <c r="M67" s="328"/>
      <c r="N67" s="328"/>
      <c r="O67" s="328"/>
      <c r="P67" s="203"/>
      <c r="Q67" s="203"/>
      <c r="R67" s="203"/>
      <c r="S67" s="208"/>
    </row>
    <row r="68" spans="2:19" ht="17.25" hidden="1" outlineLevel="1" thickBot="1" x14ac:dyDescent="0.2">
      <c r="B68" s="198"/>
      <c r="C68" s="125"/>
      <c r="D68" s="126"/>
      <c r="E68" s="127"/>
      <c r="F68" s="266"/>
      <c r="G68" s="267"/>
      <c r="H68" s="128"/>
      <c r="I68" s="129"/>
      <c r="J68" s="128"/>
      <c r="K68" s="130"/>
      <c r="L68" s="329"/>
      <c r="M68" s="330"/>
      <c r="N68" s="330"/>
      <c r="O68" s="331"/>
      <c r="P68" s="209"/>
      <c r="Q68" s="209"/>
      <c r="R68" s="209"/>
      <c r="S68" s="210"/>
    </row>
    <row r="69" spans="2:19" hidden="1" outlineLevel="1" x14ac:dyDescent="0.15">
      <c r="B69" s="197"/>
      <c r="C69" s="117"/>
      <c r="D69" s="191" t="s">
        <v>86</v>
      </c>
      <c r="E69" s="119"/>
      <c r="F69" s="268"/>
      <c r="G69" s="269"/>
      <c r="H69" s="120">
        <f>(E69-C69)/365</f>
        <v>0</v>
      </c>
      <c r="I69" s="121">
        <v>0</v>
      </c>
      <c r="J69" s="120">
        <f t="shared" ref="J69" si="33">I69*H69</f>
        <v>0</v>
      </c>
      <c r="K69" s="122"/>
      <c r="L69" s="327"/>
      <c r="M69" s="328"/>
      <c r="N69" s="328"/>
      <c r="O69" s="328"/>
      <c r="P69" s="203"/>
      <c r="Q69" s="203"/>
      <c r="R69" s="203"/>
      <c r="S69" s="208"/>
    </row>
    <row r="70" spans="2:19" ht="17.25" hidden="1" outlineLevel="1" thickBot="1" x14ac:dyDescent="0.2">
      <c r="B70" s="198"/>
      <c r="C70" s="125"/>
      <c r="D70" s="126"/>
      <c r="E70" s="127"/>
      <c r="F70" s="266"/>
      <c r="G70" s="267"/>
      <c r="H70" s="128"/>
      <c r="I70" s="129"/>
      <c r="J70" s="128"/>
      <c r="K70" s="130"/>
      <c r="L70" s="329"/>
      <c r="M70" s="330"/>
      <c r="N70" s="330"/>
      <c r="O70" s="331"/>
      <c r="P70" s="209"/>
      <c r="Q70" s="209"/>
      <c r="R70" s="209"/>
      <c r="S70" s="210"/>
    </row>
    <row r="71" spans="2:19" hidden="1" outlineLevel="1" x14ac:dyDescent="0.15">
      <c r="B71" s="197"/>
      <c r="C71" s="117"/>
      <c r="D71" s="191" t="s">
        <v>86</v>
      </c>
      <c r="E71" s="119"/>
      <c r="F71" s="268"/>
      <c r="G71" s="269"/>
      <c r="H71" s="120">
        <f>(E71-C71)/365</f>
        <v>0</v>
      </c>
      <c r="I71" s="121">
        <v>0</v>
      </c>
      <c r="J71" s="120">
        <f t="shared" ref="J71" si="34">I71*H71</f>
        <v>0</v>
      </c>
      <c r="K71" s="122"/>
      <c r="L71" s="327"/>
      <c r="M71" s="328"/>
      <c r="N71" s="328"/>
      <c r="O71" s="328"/>
      <c r="P71" s="203"/>
      <c r="Q71" s="203"/>
      <c r="R71" s="203"/>
      <c r="S71" s="208"/>
    </row>
    <row r="72" spans="2:19" ht="17.25" hidden="1" outlineLevel="1" thickBot="1" x14ac:dyDescent="0.2">
      <c r="B72" s="198"/>
      <c r="C72" s="125"/>
      <c r="D72" s="126"/>
      <c r="E72" s="127"/>
      <c r="F72" s="266"/>
      <c r="G72" s="267"/>
      <c r="H72" s="128"/>
      <c r="I72" s="129"/>
      <c r="J72" s="128"/>
      <c r="K72" s="130"/>
      <c r="L72" s="329"/>
      <c r="M72" s="330"/>
      <c r="N72" s="330"/>
      <c r="O72" s="331"/>
      <c r="P72" s="209"/>
      <c r="Q72" s="209"/>
      <c r="R72" s="209"/>
      <c r="S72" s="211"/>
    </row>
    <row r="73" spans="2:19" hidden="1" outlineLevel="1" x14ac:dyDescent="0.15">
      <c r="B73" s="197"/>
      <c r="C73" s="117"/>
      <c r="D73" s="191" t="s">
        <v>86</v>
      </c>
      <c r="E73" s="119"/>
      <c r="F73" s="268"/>
      <c r="G73" s="269"/>
      <c r="H73" s="137">
        <f t="shared" ref="H73" si="35">(E73-C73)/365</f>
        <v>0</v>
      </c>
      <c r="I73" s="138">
        <v>0</v>
      </c>
      <c r="J73" s="137">
        <f t="shared" ref="J73" si="36">I73*H73</f>
        <v>0</v>
      </c>
      <c r="K73" s="139"/>
      <c r="L73" s="332"/>
      <c r="M73" s="332"/>
      <c r="N73" s="332"/>
      <c r="O73" s="332"/>
      <c r="P73" s="212"/>
      <c r="Q73" s="212"/>
      <c r="R73" s="212"/>
      <c r="S73" s="213"/>
    </row>
    <row r="74" spans="2:19" ht="17.25" hidden="1" outlineLevel="1" thickBot="1" x14ac:dyDescent="0.2">
      <c r="B74" s="198"/>
      <c r="C74" s="125"/>
      <c r="D74" s="126"/>
      <c r="E74" s="127"/>
      <c r="F74" s="266"/>
      <c r="G74" s="267"/>
      <c r="H74" s="128"/>
      <c r="I74" s="129"/>
      <c r="J74" s="128"/>
      <c r="K74" s="145"/>
      <c r="L74" s="360"/>
      <c r="M74" s="360"/>
      <c r="N74" s="360"/>
      <c r="O74" s="360"/>
      <c r="P74" s="214"/>
      <c r="Q74" s="214"/>
      <c r="R74" s="214"/>
      <c r="S74" s="215"/>
    </row>
    <row r="75" spans="2:19" hidden="1" outlineLevel="1" x14ac:dyDescent="0.15">
      <c r="B75" s="197"/>
      <c r="C75" s="117"/>
      <c r="D75" s="191" t="s">
        <v>86</v>
      </c>
      <c r="E75" s="119"/>
      <c r="F75" s="268"/>
      <c r="G75" s="269"/>
      <c r="H75" s="120">
        <f>(E75-C75)/365</f>
        <v>0</v>
      </c>
      <c r="I75" s="121">
        <v>0</v>
      </c>
      <c r="J75" s="120">
        <f t="shared" ref="J75" si="37">I75*H75</f>
        <v>0</v>
      </c>
      <c r="K75" s="122"/>
      <c r="L75" s="327"/>
      <c r="M75" s="328"/>
      <c r="N75" s="328"/>
      <c r="O75" s="328"/>
      <c r="P75" s="203"/>
      <c r="Q75" s="203"/>
      <c r="R75" s="203"/>
      <c r="S75" s="208"/>
    </row>
    <row r="76" spans="2:19" ht="17.25" hidden="1" outlineLevel="1" thickBot="1" x14ac:dyDescent="0.2">
      <c r="B76" s="198"/>
      <c r="C76" s="125"/>
      <c r="D76" s="126"/>
      <c r="E76" s="127"/>
      <c r="F76" s="266"/>
      <c r="G76" s="267"/>
      <c r="H76" s="128"/>
      <c r="I76" s="129"/>
      <c r="J76" s="128"/>
      <c r="K76" s="130"/>
      <c r="L76" s="329"/>
      <c r="M76" s="330"/>
      <c r="N76" s="330"/>
      <c r="O76" s="331"/>
      <c r="P76" s="209"/>
      <c r="Q76" s="209"/>
      <c r="R76" s="209"/>
      <c r="S76" s="210"/>
    </row>
    <row r="77" spans="2:19" hidden="1" outlineLevel="1" x14ac:dyDescent="0.15">
      <c r="B77" s="197"/>
      <c r="C77" s="117"/>
      <c r="D77" s="191" t="s">
        <v>86</v>
      </c>
      <c r="E77" s="119"/>
      <c r="F77" s="268"/>
      <c r="G77" s="269"/>
      <c r="H77" s="120">
        <f>(E77-C77)/365</f>
        <v>0</v>
      </c>
      <c r="I77" s="121">
        <v>0</v>
      </c>
      <c r="J77" s="120">
        <f t="shared" ref="J77" si="38">I77*H77</f>
        <v>0</v>
      </c>
      <c r="K77" s="122"/>
      <c r="L77" s="327"/>
      <c r="M77" s="328"/>
      <c r="N77" s="328"/>
      <c r="O77" s="328"/>
      <c r="P77" s="203"/>
      <c r="Q77" s="203"/>
      <c r="R77" s="203"/>
      <c r="S77" s="208"/>
    </row>
    <row r="78" spans="2:19" ht="17.25" hidden="1" outlineLevel="1" thickBot="1" x14ac:dyDescent="0.2">
      <c r="B78" s="198"/>
      <c r="C78" s="125"/>
      <c r="D78" s="126"/>
      <c r="E78" s="127"/>
      <c r="F78" s="266"/>
      <c r="G78" s="267"/>
      <c r="H78" s="128"/>
      <c r="I78" s="129"/>
      <c r="J78" s="128"/>
      <c r="K78" s="130"/>
      <c r="L78" s="329"/>
      <c r="M78" s="330"/>
      <c r="N78" s="330"/>
      <c r="O78" s="331"/>
      <c r="P78" s="209"/>
      <c r="Q78" s="209"/>
      <c r="R78" s="209"/>
      <c r="S78" s="210"/>
    </row>
    <row r="79" spans="2:19" hidden="1" outlineLevel="1" x14ac:dyDescent="0.15">
      <c r="B79" s="197"/>
      <c r="C79" s="117"/>
      <c r="D79" s="191" t="s">
        <v>86</v>
      </c>
      <c r="E79" s="119"/>
      <c r="F79" s="268"/>
      <c r="G79" s="269"/>
      <c r="H79" s="120">
        <f>(E79-C79)/365</f>
        <v>0</v>
      </c>
      <c r="I79" s="121">
        <v>0</v>
      </c>
      <c r="J79" s="120">
        <f t="shared" ref="J79" si="39">I79*H79</f>
        <v>0</v>
      </c>
      <c r="K79" s="122"/>
      <c r="L79" s="327"/>
      <c r="M79" s="328"/>
      <c r="N79" s="328"/>
      <c r="O79" s="328"/>
      <c r="P79" s="203"/>
      <c r="Q79" s="203"/>
      <c r="R79" s="203"/>
      <c r="S79" s="208"/>
    </row>
    <row r="80" spans="2:19" ht="17.25" hidden="1" outlineLevel="1" thickBot="1" x14ac:dyDescent="0.2">
      <c r="B80" s="198"/>
      <c r="C80" s="125"/>
      <c r="D80" s="126"/>
      <c r="E80" s="127"/>
      <c r="F80" s="266"/>
      <c r="G80" s="267"/>
      <c r="H80" s="128"/>
      <c r="I80" s="129"/>
      <c r="J80" s="128"/>
      <c r="K80" s="130"/>
      <c r="L80" s="329"/>
      <c r="M80" s="330"/>
      <c r="N80" s="330"/>
      <c r="O80" s="331"/>
      <c r="P80" s="209"/>
      <c r="Q80" s="209"/>
      <c r="R80" s="209"/>
      <c r="S80" s="210"/>
    </row>
    <row r="81" spans="2:19" hidden="1" outlineLevel="1" x14ac:dyDescent="0.15">
      <c r="B81" s="197"/>
      <c r="C81" s="117"/>
      <c r="D81" s="191" t="s">
        <v>86</v>
      </c>
      <c r="E81" s="119"/>
      <c r="F81" s="268"/>
      <c r="G81" s="269"/>
      <c r="H81" s="120">
        <f>(E81-C81)/365</f>
        <v>0</v>
      </c>
      <c r="I81" s="121">
        <v>0</v>
      </c>
      <c r="J81" s="120">
        <f t="shared" ref="J81" si="40">I81*H81</f>
        <v>0</v>
      </c>
      <c r="K81" s="122"/>
      <c r="L81" s="327"/>
      <c r="M81" s="328"/>
      <c r="N81" s="328"/>
      <c r="O81" s="328"/>
      <c r="P81" s="203"/>
      <c r="Q81" s="203"/>
      <c r="R81" s="203"/>
      <c r="S81" s="208"/>
    </row>
    <row r="82" spans="2:19" ht="17.25" hidden="1" outlineLevel="1" thickBot="1" x14ac:dyDescent="0.2">
      <c r="B82" s="198"/>
      <c r="C82" s="125"/>
      <c r="D82" s="126"/>
      <c r="E82" s="127"/>
      <c r="F82" s="266"/>
      <c r="G82" s="267"/>
      <c r="H82" s="128"/>
      <c r="I82" s="129"/>
      <c r="J82" s="128"/>
      <c r="K82" s="130"/>
      <c r="L82" s="329"/>
      <c r="M82" s="330"/>
      <c r="N82" s="330"/>
      <c r="O82" s="331"/>
      <c r="P82" s="209"/>
      <c r="Q82" s="209"/>
      <c r="R82" s="209"/>
      <c r="S82" s="210"/>
    </row>
    <row r="83" spans="2:19" hidden="1" outlineLevel="1" x14ac:dyDescent="0.15">
      <c r="B83" s="197"/>
      <c r="C83" s="117"/>
      <c r="D83" s="191" t="s">
        <v>86</v>
      </c>
      <c r="E83" s="119"/>
      <c r="F83" s="268"/>
      <c r="G83" s="269"/>
      <c r="H83" s="120">
        <f>(E83-C83)/365</f>
        <v>0</v>
      </c>
      <c r="I83" s="121">
        <v>0</v>
      </c>
      <c r="J83" s="120">
        <f t="shared" ref="J83" si="41">I83*H83</f>
        <v>0</v>
      </c>
      <c r="K83" s="122"/>
      <c r="L83" s="327"/>
      <c r="M83" s="328"/>
      <c r="N83" s="328"/>
      <c r="O83" s="328"/>
      <c r="P83" s="203"/>
      <c r="Q83" s="203"/>
      <c r="R83" s="203"/>
      <c r="S83" s="208"/>
    </row>
    <row r="84" spans="2:19" ht="17.25" hidden="1" outlineLevel="1" thickBot="1" x14ac:dyDescent="0.2">
      <c r="B84" s="198"/>
      <c r="C84" s="125"/>
      <c r="D84" s="126"/>
      <c r="E84" s="127"/>
      <c r="F84" s="266"/>
      <c r="G84" s="267"/>
      <c r="H84" s="128"/>
      <c r="I84" s="129"/>
      <c r="J84" s="128"/>
      <c r="K84" s="130"/>
      <c r="L84" s="329"/>
      <c r="M84" s="330"/>
      <c r="N84" s="330"/>
      <c r="O84" s="331"/>
      <c r="P84" s="209"/>
      <c r="Q84" s="209"/>
      <c r="R84" s="209"/>
      <c r="S84" s="211"/>
    </row>
    <row r="85" spans="2:19" hidden="1" outlineLevel="1" x14ac:dyDescent="0.15">
      <c r="B85" s="197"/>
      <c r="C85" s="117"/>
      <c r="D85" s="191" t="s">
        <v>86</v>
      </c>
      <c r="E85" s="119"/>
      <c r="F85" s="268"/>
      <c r="G85" s="269"/>
      <c r="H85" s="137">
        <f t="shared" ref="H85" si="42">(E85-C85)/365</f>
        <v>0</v>
      </c>
      <c r="I85" s="138">
        <v>0</v>
      </c>
      <c r="J85" s="137">
        <f t="shared" ref="J85" si="43">I85*H85</f>
        <v>0</v>
      </c>
      <c r="K85" s="139"/>
      <c r="L85" s="332"/>
      <c r="M85" s="332"/>
      <c r="N85" s="332"/>
      <c r="O85" s="332"/>
      <c r="P85" s="212"/>
      <c r="Q85" s="212"/>
      <c r="R85" s="212"/>
      <c r="S85" s="213"/>
    </row>
    <row r="86" spans="2:19" ht="17.25" hidden="1" outlineLevel="1" thickBot="1" x14ac:dyDescent="0.2">
      <c r="B86" s="198"/>
      <c r="C86" s="125"/>
      <c r="D86" s="126"/>
      <c r="E86" s="127"/>
      <c r="F86" s="266"/>
      <c r="G86" s="267"/>
      <c r="H86" s="128"/>
      <c r="I86" s="129"/>
      <c r="J86" s="128"/>
      <c r="K86" s="145"/>
      <c r="L86" s="360"/>
      <c r="M86" s="360"/>
      <c r="N86" s="360"/>
      <c r="O86" s="360"/>
      <c r="P86" s="214"/>
      <c r="Q86" s="214"/>
      <c r="R86" s="214"/>
      <c r="S86" s="215"/>
    </row>
    <row r="87" spans="2:19" hidden="1" outlineLevel="1" x14ac:dyDescent="0.15">
      <c r="B87" s="197"/>
      <c r="C87" s="117"/>
      <c r="D87" s="191" t="s">
        <v>86</v>
      </c>
      <c r="E87" s="119"/>
      <c r="F87" s="268"/>
      <c r="G87" s="269"/>
      <c r="H87" s="120">
        <f>(E87-C87)/365</f>
        <v>0</v>
      </c>
      <c r="I87" s="121">
        <v>0</v>
      </c>
      <c r="J87" s="120">
        <f t="shared" ref="J87" si="44">I87*H87</f>
        <v>0</v>
      </c>
      <c r="K87" s="122"/>
      <c r="L87" s="327"/>
      <c r="M87" s="328"/>
      <c r="N87" s="328"/>
      <c r="O87" s="328"/>
      <c r="P87" s="203"/>
      <c r="Q87" s="203"/>
      <c r="R87" s="203"/>
      <c r="S87" s="208"/>
    </row>
    <row r="88" spans="2:19" ht="17.25" hidden="1" outlineLevel="1" thickBot="1" x14ac:dyDescent="0.2">
      <c r="B88" s="198"/>
      <c r="C88" s="125"/>
      <c r="D88" s="126"/>
      <c r="E88" s="127"/>
      <c r="F88" s="266"/>
      <c r="G88" s="267"/>
      <c r="H88" s="128"/>
      <c r="I88" s="129"/>
      <c r="J88" s="128"/>
      <c r="K88" s="130"/>
      <c r="L88" s="329"/>
      <c r="M88" s="330"/>
      <c r="N88" s="330"/>
      <c r="O88" s="331"/>
      <c r="P88" s="209"/>
      <c r="Q88" s="209"/>
      <c r="R88" s="209"/>
      <c r="S88" s="210"/>
    </row>
    <row r="89" spans="2:19" hidden="1" outlineLevel="1" x14ac:dyDescent="0.15">
      <c r="B89" s="197"/>
      <c r="C89" s="117"/>
      <c r="D89" s="191" t="s">
        <v>86</v>
      </c>
      <c r="E89" s="119"/>
      <c r="F89" s="268"/>
      <c r="G89" s="269"/>
      <c r="H89" s="120">
        <f>(E89-C89)/365</f>
        <v>0</v>
      </c>
      <c r="I89" s="121">
        <v>0</v>
      </c>
      <c r="J89" s="120">
        <f t="shared" ref="J89" si="45">I89*H89</f>
        <v>0</v>
      </c>
      <c r="K89" s="122"/>
      <c r="L89" s="327"/>
      <c r="M89" s="328"/>
      <c r="N89" s="328"/>
      <c r="O89" s="328"/>
      <c r="P89" s="203"/>
      <c r="Q89" s="203"/>
      <c r="R89" s="203"/>
      <c r="S89" s="208"/>
    </row>
    <row r="90" spans="2:19" ht="17.25" hidden="1" outlineLevel="1" thickBot="1" x14ac:dyDescent="0.2">
      <c r="B90" s="198"/>
      <c r="C90" s="125"/>
      <c r="D90" s="126"/>
      <c r="E90" s="127"/>
      <c r="F90" s="266"/>
      <c r="G90" s="267"/>
      <c r="H90" s="128"/>
      <c r="I90" s="129"/>
      <c r="J90" s="128"/>
      <c r="K90" s="130"/>
      <c r="L90" s="329"/>
      <c r="M90" s="330"/>
      <c r="N90" s="330"/>
      <c r="O90" s="331"/>
      <c r="P90" s="209"/>
      <c r="Q90" s="209"/>
      <c r="R90" s="209"/>
      <c r="S90" s="211"/>
    </row>
    <row r="91" spans="2:19" hidden="1" outlineLevel="1" x14ac:dyDescent="0.15">
      <c r="B91" s="197"/>
      <c r="C91" s="117"/>
      <c r="D91" s="191" t="s">
        <v>86</v>
      </c>
      <c r="E91" s="119"/>
      <c r="F91" s="268"/>
      <c r="G91" s="269"/>
      <c r="H91" s="137">
        <f t="shared" ref="H91" si="46">(E91-C91)/365</f>
        <v>0</v>
      </c>
      <c r="I91" s="138">
        <v>0</v>
      </c>
      <c r="J91" s="137">
        <f t="shared" ref="J91" si="47">I91*H91</f>
        <v>0</v>
      </c>
      <c r="K91" s="139"/>
      <c r="L91" s="332"/>
      <c r="M91" s="332"/>
      <c r="N91" s="332"/>
      <c r="O91" s="332"/>
      <c r="P91" s="212"/>
      <c r="Q91" s="212"/>
      <c r="R91" s="212"/>
      <c r="S91" s="213"/>
    </row>
    <row r="92" spans="2:19" ht="17.25" hidden="1" outlineLevel="1" thickBot="1" x14ac:dyDescent="0.2">
      <c r="B92" s="198"/>
      <c r="C92" s="125"/>
      <c r="D92" s="126"/>
      <c r="E92" s="127"/>
      <c r="F92" s="266"/>
      <c r="G92" s="267"/>
      <c r="H92" s="128"/>
      <c r="I92" s="129"/>
      <c r="J92" s="128"/>
      <c r="K92" s="145"/>
      <c r="L92" s="360"/>
      <c r="M92" s="360"/>
      <c r="N92" s="360"/>
      <c r="O92" s="360"/>
      <c r="P92" s="214"/>
      <c r="Q92" s="214"/>
      <c r="R92" s="214"/>
      <c r="S92" s="215"/>
    </row>
    <row r="93" spans="2:19" hidden="1" outlineLevel="1" x14ac:dyDescent="0.15">
      <c r="B93" s="197"/>
      <c r="C93" s="117"/>
      <c r="D93" s="191" t="s">
        <v>86</v>
      </c>
      <c r="E93" s="119"/>
      <c r="F93" s="268"/>
      <c r="G93" s="269"/>
      <c r="H93" s="120">
        <f>(E93-C93)/365</f>
        <v>0</v>
      </c>
      <c r="I93" s="121">
        <v>0</v>
      </c>
      <c r="J93" s="120">
        <f t="shared" ref="J93" si="48">I93*H93</f>
        <v>0</v>
      </c>
      <c r="K93" s="122"/>
      <c r="L93" s="327"/>
      <c r="M93" s="328"/>
      <c r="N93" s="328"/>
      <c r="O93" s="328"/>
      <c r="P93" s="203"/>
      <c r="Q93" s="203"/>
      <c r="R93" s="203"/>
      <c r="S93" s="208"/>
    </row>
    <row r="94" spans="2:19" ht="17.25" hidden="1" outlineLevel="1" thickBot="1" x14ac:dyDescent="0.2">
      <c r="B94" s="198"/>
      <c r="C94" s="125"/>
      <c r="D94" s="126"/>
      <c r="E94" s="127"/>
      <c r="F94" s="266"/>
      <c r="G94" s="267"/>
      <c r="H94" s="128"/>
      <c r="I94" s="129"/>
      <c r="J94" s="128"/>
      <c r="K94" s="130"/>
      <c r="L94" s="329"/>
      <c r="M94" s="330"/>
      <c r="N94" s="330"/>
      <c r="O94" s="331"/>
      <c r="P94" s="209"/>
      <c r="Q94" s="209"/>
      <c r="R94" s="209"/>
      <c r="S94" s="210"/>
    </row>
    <row r="95" spans="2:19" hidden="1" outlineLevel="1" x14ac:dyDescent="0.15">
      <c r="B95" s="197"/>
      <c r="C95" s="117"/>
      <c r="D95" s="191" t="s">
        <v>86</v>
      </c>
      <c r="E95" s="119"/>
      <c r="F95" s="268"/>
      <c r="G95" s="269"/>
      <c r="H95" s="120">
        <f>(E95-C95)/365</f>
        <v>0</v>
      </c>
      <c r="I95" s="121">
        <v>0</v>
      </c>
      <c r="J95" s="120">
        <f t="shared" ref="J95" si="49">I95*H95</f>
        <v>0</v>
      </c>
      <c r="K95" s="122"/>
      <c r="L95" s="327"/>
      <c r="M95" s="328"/>
      <c r="N95" s="328"/>
      <c r="O95" s="328"/>
      <c r="P95" s="203"/>
      <c r="Q95" s="203"/>
      <c r="R95" s="203"/>
      <c r="S95" s="208"/>
    </row>
    <row r="96" spans="2:19" ht="17.25" hidden="1" outlineLevel="1" thickBot="1" x14ac:dyDescent="0.2">
      <c r="B96" s="198"/>
      <c r="C96" s="125"/>
      <c r="D96" s="126"/>
      <c r="E96" s="127"/>
      <c r="F96" s="266"/>
      <c r="G96" s="267"/>
      <c r="H96" s="128"/>
      <c r="I96" s="129"/>
      <c r="J96" s="128"/>
      <c r="K96" s="130"/>
      <c r="L96" s="329"/>
      <c r="M96" s="330"/>
      <c r="N96" s="330"/>
      <c r="O96" s="331"/>
      <c r="P96" s="209"/>
      <c r="Q96" s="209"/>
      <c r="R96" s="209"/>
      <c r="S96" s="210"/>
    </row>
    <row r="97" spans="2:19" hidden="1" outlineLevel="1" x14ac:dyDescent="0.15">
      <c r="B97" s="197"/>
      <c r="C97" s="117"/>
      <c r="D97" s="191" t="s">
        <v>86</v>
      </c>
      <c r="E97" s="119"/>
      <c r="F97" s="268"/>
      <c r="G97" s="269"/>
      <c r="H97" s="120">
        <f>(E97-C97)/365</f>
        <v>0</v>
      </c>
      <c r="I97" s="121">
        <v>0</v>
      </c>
      <c r="J97" s="120">
        <f t="shared" ref="J97" si="50">I97*H97</f>
        <v>0</v>
      </c>
      <c r="K97" s="122"/>
      <c r="L97" s="327"/>
      <c r="M97" s="328"/>
      <c r="N97" s="328"/>
      <c r="O97" s="328"/>
      <c r="P97" s="203"/>
      <c r="Q97" s="203"/>
      <c r="R97" s="203"/>
      <c r="S97" s="208"/>
    </row>
    <row r="98" spans="2:19" ht="17.25" hidden="1" outlineLevel="1" thickBot="1" x14ac:dyDescent="0.2">
      <c r="B98" s="198"/>
      <c r="C98" s="125"/>
      <c r="D98" s="126"/>
      <c r="E98" s="127"/>
      <c r="F98" s="266"/>
      <c r="G98" s="267"/>
      <c r="H98" s="128"/>
      <c r="I98" s="129"/>
      <c r="J98" s="128"/>
      <c r="K98" s="130"/>
      <c r="L98" s="329"/>
      <c r="M98" s="330"/>
      <c r="N98" s="330"/>
      <c r="O98" s="331"/>
      <c r="P98" s="209"/>
      <c r="Q98" s="209"/>
      <c r="R98" s="209"/>
      <c r="S98" s="210"/>
    </row>
    <row r="99" spans="2:19" hidden="1" outlineLevel="1" x14ac:dyDescent="0.15">
      <c r="B99" s="197"/>
      <c r="C99" s="117"/>
      <c r="D99" s="191" t="s">
        <v>86</v>
      </c>
      <c r="E99" s="119"/>
      <c r="F99" s="268"/>
      <c r="G99" s="269"/>
      <c r="H99" s="120">
        <f>(E99-C99)/365</f>
        <v>0</v>
      </c>
      <c r="I99" s="121">
        <v>0</v>
      </c>
      <c r="J99" s="120">
        <f t="shared" ref="J99" si="51">I99*H99</f>
        <v>0</v>
      </c>
      <c r="K99" s="122"/>
      <c r="L99" s="327"/>
      <c r="M99" s="328"/>
      <c r="N99" s="328"/>
      <c r="O99" s="328"/>
      <c r="P99" s="203"/>
      <c r="Q99" s="203"/>
      <c r="R99" s="203"/>
      <c r="S99" s="208"/>
    </row>
    <row r="100" spans="2:19" ht="17.25" hidden="1" outlineLevel="1" thickBot="1" x14ac:dyDescent="0.2">
      <c r="B100" s="207"/>
      <c r="C100" s="148"/>
      <c r="D100" s="149"/>
      <c r="E100" s="150"/>
      <c r="F100" s="266"/>
      <c r="G100" s="267"/>
      <c r="H100" s="128"/>
      <c r="I100" s="129"/>
      <c r="J100" s="128"/>
      <c r="K100" s="130"/>
      <c r="L100" s="366"/>
      <c r="M100" s="367"/>
      <c r="N100" s="367"/>
      <c r="O100" s="368"/>
      <c r="P100" s="216"/>
      <c r="Q100" s="216"/>
      <c r="R100" s="216"/>
      <c r="S100" s="211"/>
    </row>
    <row r="101" spans="2:19" hidden="1" outlineLevel="1" x14ac:dyDescent="0.15">
      <c r="H101" s="152">
        <f>SUM(H21:H61,H65:H100)</f>
        <v>9.8986301369862986</v>
      </c>
      <c r="J101" s="152">
        <f>SUM(J21:J61,J65:J100)</f>
        <v>0</v>
      </c>
      <c r="P101" s="323"/>
      <c r="Q101" s="323"/>
      <c r="R101" s="323"/>
    </row>
    <row r="102" spans="2:19" ht="16.5" hidden="1" customHeight="1" outlineLevel="1" x14ac:dyDescent="0.15">
      <c r="B102" s="359" t="s">
        <v>74</v>
      </c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59"/>
      <c r="P102" s="359"/>
      <c r="Q102" s="359"/>
      <c r="R102" s="359"/>
      <c r="S102" s="359"/>
    </row>
    <row r="103" spans="2:19" collapsed="1" x14ac:dyDescent="0.15">
      <c r="B103" s="86" t="s">
        <v>75</v>
      </c>
      <c r="P103" s="323"/>
      <c r="Q103" s="323"/>
      <c r="R103" s="323"/>
    </row>
    <row r="104" spans="2:19" x14ac:dyDescent="0.15">
      <c r="B104" s="86" t="s">
        <v>62</v>
      </c>
      <c r="P104" s="323"/>
      <c r="Q104" s="323"/>
      <c r="R104" s="323"/>
    </row>
    <row r="105" spans="2:19" x14ac:dyDescent="0.15">
      <c r="B105" s="86" t="s">
        <v>76</v>
      </c>
      <c r="P105" s="323"/>
      <c r="Q105" s="323"/>
      <c r="R105" s="323"/>
    </row>
    <row r="106" spans="2:19" ht="17.25" thickBot="1" x14ac:dyDescent="0.2">
      <c r="P106" s="323"/>
      <c r="Q106" s="323"/>
      <c r="R106" s="323"/>
    </row>
    <row r="107" spans="2:19" ht="33.75" thickBot="1" x14ac:dyDescent="0.2">
      <c r="B107" s="354" t="s">
        <v>77</v>
      </c>
      <c r="C107" s="357" t="s">
        <v>46</v>
      </c>
      <c r="D107" s="358"/>
      <c r="E107" s="358"/>
      <c r="F107" s="48" t="s">
        <v>47</v>
      </c>
      <c r="G107" s="49" t="s">
        <v>78</v>
      </c>
      <c r="H107" s="50" t="s">
        <v>79</v>
      </c>
      <c r="I107" s="50" t="s">
        <v>50</v>
      </c>
      <c r="J107" s="348" t="s">
        <v>80</v>
      </c>
      <c r="K107" s="349"/>
      <c r="L107" s="348" t="s">
        <v>81</v>
      </c>
      <c r="M107" s="361"/>
      <c r="N107" s="354" t="s">
        <v>82</v>
      </c>
      <c r="O107" s="34" t="s">
        <v>83</v>
      </c>
      <c r="P107" s="48" t="s">
        <v>84</v>
      </c>
      <c r="Q107" s="48" t="s">
        <v>85</v>
      </c>
      <c r="R107" s="348" t="s">
        <v>119</v>
      </c>
      <c r="S107" s="361"/>
    </row>
    <row r="108" spans="2:19" ht="21" customHeight="1" x14ac:dyDescent="0.15">
      <c r="B108" s="355"/>
      <c r="C108" s="175">
        <v>43248</v>
      </c>
      <c r="D108" s="153" t="s">
        <v>32</v>
      </c>
      <c r="E108" s="178">
        <v>43250</v>
      </c>
      <c r="F108" s="181" t="s">
        <v>326</v>
      </c>
      <c r="G108" s="182">
        <v>20</v>
      </c>
      <c r="H108" s="154">
        <f>G108/8</f>
        <v>2.5</v>
      </c>
      <c r="I108" s="155">
        <v>1</v>
      </c>
      <c r="J108" s="350" t="s">
        <v>329</v>
      </c>
      <c r="K108" s="351"/>
      <c r="L108" s="384" t="s">
        <v>334</v>
      </c>
      <c r="M108" s="385"/>
      <c r="N108" s="355"/>
      <c r="O108" s="184">
        <v>42186</v>
      </c>
      <c r="P108" s="94" t="s">
        <v>155</v>
      </c>
      <c r="Q108" s="94" t="s">
        <v>339</v>
      </c>
      <c r="R108" s="280" t="s">
        <v>340</v>
      </c>
      <c r="S108" s="362"/>
    </row>
    <row r="109" spans="2:19" ht="21" customHeight="1" x14ac:dyDescent="0.15">
      <c r="B109" s="355"/>
      <c r="C109" s="176">
        <v>43193</v>
      </c>
      <c r="D109" s="156" t="s">
        <v>32</v>
      </c>
      <c r="E109" s="179">
        <v>43235</v>
      </c>
      <c r="F109" s="99" t="s">
        <v>327</v>
      </c>
      <c r="G109" s="183">
        <v>7</v>
      </c>
      <c r="H109" s="157">
        <f t="shared" ref="H109:H120" si="52">G109/8</f>
        <v>0.875</v>
      </c>
      <c r="I109" s="158">
        <v>1</v>
      </c>
      <c r="J109" s="352" t="s">
        <v>330</v>
      </c>
      <c r="K109" s="353"/>
      <c r="L109" s="386" t="s">
        <v>335</v>
      </c>
      <c r="M109" s="387"/>
      <c r="N109" s="355"/>
      <c r="O109" s="184">
        <v>43160</v>
      </c>
      <c r="P109" s="94" t="s">
        <v>341</v>
      </c>
      <c r="Q109" s="94" t="s">
        <v>342</v>
      </c>
      <c r="R109" s="314" t="s">
        <v>343</v>
      </c>
      <c r="S109" s="363"/>
    </row>
    <row r="110" spans="2:19" ht="21" customHeight="1" x14ac:dyDescent="0.15">
      <c r="B110" s="355"/>
      <c r="C110" s="176">
        <v>43587</v>
      </c>
      <c r="D110" s="156" t="s">
        <v>32</v>
      </c>
      <c r="E110" s="179">
        <v>43588</v>
      </c>
      <c r="F110" s="99" t="s">
        <v>327</v>
      </c>
      <c r="G110" s="183">
        <v>16</v>
      </c>
      <c r="H110" s="157">
        <f t="shared" si="52"/>
        <v>2</v>
      </c>
      <c r="I110" s="158">
        <v>1</v>
      </c>
      <c r="J110" s="352" t="s">
        <v>331</v>
      </c>
      <c r="K110" s="353"/>
      <c r="L110" s="386" t="s">
        <v>336</v>
      </c>
      <c r="M110" s="387"/>
      <c r="N110" s="355"/>
      <c r="O110" s="184"/>
      <c r="P110" s="94"/>
      <c r="Q110" s="94"/>
      <c r="R110" s="333"/>
      <c r="S110" s="334"/>
    </row>
    <row r="111" spans="2:19" ht="21" customHeight="1" x14ac:dyDescent="0.15">
      <c r="B111" s="355"/>
      <c r="C111" s="176">
        <v>43594</v>
      </c>
      <c r="D111" s="156" t="s">
        <v>32</v>
      </c>
      <c r="E111" s="179">
        <v>43641</v>
      </c>
      <c r="F111" s="99" t="s">
        <v>327</v>
      </c>
      <c r="G111" s="183">
        <v>14</v>
      </c>
      <c r="H111" s="157">
        <f t="shared" si="52"/>
        <v>1.75</v>
      </c>
      <c r="I111" s="158">
        <v>1</v>
      </c>
      <c r="J111" s="352" t="s">
        <v>332</v>
      </c>
      <c r="K111" s="353"/>
      <c r="L111" s="386" t="s">
        <v>337</v>
      </c>
      <c r="M111" s="387"/>
      <c r="N111" s="355"/>
      <c r="O111" s="184"/>
      <c r="P111" s="94"/>
      <c r="Q111" s="94"/>
      <c r="R111" s="333"/>
      <c r="S111" s="334"/>
    </row>
    <row r="112" spans="2:19" ht="21" customHeight="1" x14ac:dyDescent="0.15">
      <c r="B112" s="355"/>
      <c r="C112" s="176">
        <v>43600</v>
      </c>
      <c r="D112" s="156" t="s">
        <v>32</v>
      </c>
      <c r="E112" s="179">
        <v>43630</v>
      </c>
      <c r="F112" s="99" t="s">
        <v>328</v>
      </c>
      <c r="G112" s="183">
        <v>8</v>
      </c>
      <c r="H112" s="157">
        <f t="shared" si="52"/>
        <v>1</v>
      </c>
      <c r="I112" s="158">
        <v>1</v>
      </c>
      <c r="J112" s="352" t="s">
        <v>333</v>
      </c>
      <c r="K112" s="353"/>
      <c r="L112" s="386" t="s">
        <v>338</v>
      </c>
      <c r="M112" s="387"/>
      <c r="N112" s="355"/>
      <c r="O112" s="184"/>
      <c r="P112" s="94"/>
      <c r="Q112" s="94"/>
      <c r="R112" s="333"/>
      <c r="S112" s="334"/>
    </row>
    <row r="113" spans="2:19" ht="21" customHeight="1" x14ac:dyDescent="0.15">
      <c r="B113" s="355"/>
      <c r="C113" s="176">
        <v>44013</v>
      </c>
      <c r="D113" s="156" t="s">
        <v>32</v>
      </c>
      <c r="E113" s="179">
        <v>44185</v>
      </c>
      <c r="F113" s="99" t="s">
        <v>344</v>
      </c>
      <c r="G113" s="183">
        <v>38</v>
      </c>
      <c r="H113" s="157">
        <f t="shared" si="52"/>
        <v>4.75</v>
      </c>
      <c r="I113" s="158">
        <v>1</v>
      </c>
      <c r="J113" s="352" t="s">
        <v>345</v>
      </c>
      <c r="K113" s="353"/>
      <c r="L113" s="386" t="s">
        <v>352</v>
      </c>
      <c r="M113" s="387"/>
      <c r="N113" s="355"/>
      <c r="O113" s="184"/>
      <c r="P113" s="94"/>
      <c r="Q113" s="94"/>
      <c r="R113" s="333"/>
      <c r="S113" s="334"/>
    </row>
    <row r="114" spans="2:19" ht="21" customHeight="1" x14ac:dyDescent="0.15">
      <c r="B114" s="355"/>
      <c r="C114" s="176"/>
      <c r="D114" s="156" t="s">
        <v>32</v>
      </c>
      <c r="E114" s="179"/>
      <c r="F114" s="99"/>
      <c r="G114" s="183">
        <v>0</v>
      </c>
      <c r="H114" s="157">
        <f t="shared" si="52"/>
        <v>0</v>
      </c>
      <c r="I114" s="158">
        <v>1</v>
      </c>
      <c r="J114" s="352"/>
      <c r="K114" s="353"/>
      <c r="L114" s="386"/>
      <c r="M114" s="387"/>
      <c r="N114" s="355"/>
      <c r="O114" s="184"/>
      <c r="P114" s="94"/>
      <c r="Q114" s="94"/>
      <c r="R114" s="333"/>
      <c r="S114" s="334"/>
    </row>
    <row r="115" spans="2:19" ht="21" customHeight="1" x14ac:dyDescent="0.15">
      <c r="B115" s="355"/>
      <c r="C115" s="176"/>
      <c r="D115" s="156" t="s">
        <v>32</v>
      </c>
      <c r="E115" s="179"/>
      <c r="F115" s="99"/>
      <c r="G115" s="183">
        <v>0</v>
      </c>
      <c r="H115" s="157">
        <f t="shared" si="52"/>
        <v>0</v>
      </c>
      <c r="I115" s="158">
        <v>1</v>
      </c>
      <c r="J115" s="352"/>
      <c r="K115" s="353"/>
      <c r="L115" s="386"/>
      <c r="M115" s="387"/>
      <c r="N115" s="355"/>
      <c r="O115" s="184"/>
      <c r="P115" s="94"/>
      <c r="Q115" s="95"/>
      <c r="R115" s="333"/>
      <c r="S115" s="334"/>
    </row>
    <row r="116" spans="2:19" ht="21" customHeight="1" x14ac:dyDescent="0.15">
      <c r="B116" s="355"/>
      <c r="C116" s="176"/>
      <c r="D116" s="156" t="s">
        <v>32</v>
      </c>
      <c r="E116" s="179"/>
      <c r="F116" s="99"/>
      <c r="G116" s="183">
        <v>0</v>
      </c>
      <c r="H116" s="157">
        <f t="shared" si="52"/>
        <v>0</v>
      </c>
      <c r="I116" s="158">
        <v>1</v>
      </c>
      <c r="J116" s="352"/>
      <c r="K116" s="353"/>
      <c r="L116" s="386"/>
      <c r="M116" s="387"/>
      <c r="N116" s="355"/>
      <c r="O116" s="184"/>
      <c r="P116" s="94"/>
      <c r="Q116" s="95"/>
      <c r="R116" s="333"/>
      <c r="S116" s="334"/>
    </row>
    <row r="117" spans="2:19" ht="21" customHeight="1" x14ac:dyDescent="0.15">
      <c r="B117" s="355"/>
      <c r="C117" s="176"/>
      <c r="D117" s="156" t="s">
        <v>32</v>
      </c>
      <c r="E117" s="179"/>
      <c r="F117" s="99"/>
      <c r="G117" s="183">
        <v>0</v>
      </c>
      <c r="H117" s="157">
        <f t="shared" si="52"/>
        <v>0</v>
      </c>
      <c r="I117" s="158">
        <v>1</v>
      </c>
      <c r="J117" s="352"/>
      <c r="K117" s="353"/>
      <c r="L117" s="386"/>
      <c r="M117" s="387"/>
      <c r="N117" s="355"/>
      <c r="O117" s="184"/>
      <c r="P117" s="94"/>
      <c r="Q117" s="95"/>
      <c r="R117" s="333"/>
      <c r="S117" s="334"/>
    </row>
    <row r="118" spans="2:19" ht="21" customHeight="1" x14ac:dyDescent="0.15">
      <c r="B118" s="355"/>
      <c r="C118" s="176"/>
      <c r="D118" s="156" t="s">
        <v>32</v>
      </c>
      <c r="E118" s="179"/>
      <c r="F118" s="99"/>
      <c r="G118" s="183">
        <v>0</v>
      </c>
      <c r="H118" s="157">
        <f t="shared" si="52"/>
        <v>0</v>
      </c>
      <c r="I118" s="158">
        <v>1</v>
      </c>
      <c r="J118" s="352"/>
      <c r="K118" s="353"/>
      <c r="L118" s="386"/>
      <c r="M118" s="387"/>
      <c r="N118" s="355"/>
      <c r="O118" s="184"/>
      <c r="P118" s="94"/>
      <c r="Q118" s="95"/>
      <c r="R118" s="333"/>
      <c r="S118" s="334"/>
    </row>
    <row r="119" spans="2:19" ht="21" customHeight="1" x14ac:dyDescent="0.15">
      <c r="B119" s="355"/>
      <c r="C119" s="176"/>
      <c r="D119" s="156" t="s">
        <v>32</v>
      </c>
      <c r="E119" s="179"/>
      <c r="F119" s="99"/>
      <c r="G119" s="183">
        <v>0</v>
      </c>
      <c r="H119" s="157">
        <f t="shared" si="52"/>
        <v>0</v>
      </c>
      <c r="I119" s="158">
        <v>1</v>
      </c>
      <c r="J119" s="352"/>
      <c r="K119" s="353"/>
      <c r="L119" s="386"/>
      <c r="M119" s="387"/>
      <c r="N119" s="355"/>
      <c r="O119" s="184"/>
      <c r="P119" s="94"/>
      <c r="Q119" s="95"/>
      <c r="R119" s="333"/>
      <c r="S119" s="334"/>
    </row>
    <row r="120" spans="2:19" ht="21" customHeight="1" thickBot="1" x14ac:dyDescent="0.2">
      <c r="B120" s="356"/>
      <c r="C120" s="177"/>
      <c r="D120" s="159" t="s">
        <v>32</v>
      </c>
      <c r="E120" s="180"/>
      <c r="F120" s="130"/>
      <c r="G120" s="170">
        <v>0</v>
      </c>
      <c r="H120" s="160">
        <f t="shared" si="52"/>
        <v>0</v>
      </c>
      <c r="I120" s="161">
        <v>1</v>
      </c>
      <c r="J120" s="372"/>
      <c r="K120" s="373"/>
      <c r="L120" s="379"/>
      <c r="M120" s="380"/>
      <c r="N120" s="356"/>
      <c r="O120" s="177"/>
      <c r="P120" s="130"/>
      <c r="Q120" s="170"/>
      <c r="R120" s="346"/>
      <c r="S120" s="347"/>
    </row>
    <row r="121" spans="2:19" x14ac:dyDescent="0.15">
      <c r="P121" s="323"/>
      <c r="Q121" s="323"/>
      <c r="R121" s="323"/>
    </row>
    <row r="122" spans="2:19" x14ac:dyDescent="0.15">
      <c r="P122" s="323"/>
      <c r="Q122" s="323"/>
      <c r="R122" s="323"/>
    </row>
    <row r="123" spans="2:19" x14ac:dyDescent="0.15">
      <c r="P123" s="323"/>
      <c r="Q123" s="323"/>
      <c r="R123" s="323"/>
    </row>
    <row r="124" spans="2:19" x14ac:dyDescent="0.15">
      <c r="P124" s="323"/>
      <c r="Q124" s="323"/>
      <c r="R124" s="323"/>
    </row>
    <row r="125" spans="2:19" x14ac:dyDescent="0.15">
      <c r="P125" s="323"/>
      <c r="Q125" s="323"/>
      <c r="R125" s="323"/>
    </row>
    <row r="126" spans="2:19" x14ac:dyDescent="0.15">
      <c r="P126" s="323"/>
      <c r="Q126" s="323"/>
      <c r="R126" s="323"/>
    </row>
    <row r="127" spans="2:19" x14ac:dyDescent="0.15">
      <c r="P127" s="323"/>
      <c r="Q127" s="323"/>
      <c r="R127" s="323"/>
    </row>
    <row r="128" spans="2:19" x14ac:dyDescent="0.15">
      <c r="P128" s="323"/>
      <c r="Q128" s="323"/>
      <c r="R128" s="323"/>
    </row>
    <row r="129" spans="16:18" x14ac:dyDescent="0.15">
      <c r="P129" s="323"/>
      <c r="Q129" s="323"/>
      <c r="R129" s="323"/>
    </row>
    <row r="130" spans="16:18" x14ac:dyDescent="0.15">
      <c r="P130" s="323"/>
      <c r="Q130" s="323"/>
      <c r="R130" s="323"/>
    </row>
    <row r="131" spans="16:18" x14ac:dyDescent="0.15">
      <c r="P131" s="323"/>
      <c r="Q131" s="323"/>
      <c r="R131" s="323"/>
    </row>
    <row r="132" spans="16:18" x14ac:dyDescent="0.15">
      <c r="P132" s="323"/>
      <c r="Q132" s="323"/>
      <c r="R132" s="323"/>
    </row>
    <row r="133" spans="16:18" x14ac:dyDescent="0.15">
      <c r="P133" s="323"/>
      <c r="Q133" s="323"/>
      <c r="R133" s="323"/>
    </row>
    <row r="134" spans="16:18" x14ac:dyDescent="0.15">
      <c r="P134" s="323"/>
      <c r="Q134" s="323"/>
      <c r="R134" s="323"/>
    </row>
    <row r="135" spans="16:18" x14ac:dyDescent="0.15">
      <c r="P135" s="323"/>
      <c r="Q135" s="323"/>
      <c r="R135" s="323"/>
    </row>
    <row r="136" spans="16:18" x14ac:dyDescent="0.15">
      <c r="P136" s="323"/>
      <c r="Q136" s="323"/>
      <c r="R136" s="323"/>
    </row>
    <row r="137" spans="16:18" x14ac:dyDescent="0.15">
      <c r="P137" s="323"/>
      <c r="Q137" s="323"/>
      <c r="R137" s="323"/>
    </row>
    <row r="138" spans="16:18" x14ac:dyDescent="0.15">
      <c r="P138" s="323"/>
      <c r="Q138" s="323"/>
      <c r="R138" s="323"/>
    </row>
    <row r="139" spans="16:18" x14ac:dyDescent="0.15">
      <c r="P139" s="323"/>
      <c r="Q139" s="323"/>
      <c r="R139" s="323"/>
    </row>
    <row r="140" spans="16:18" x14ac:dyDescent="0.15">
      <c r="P140" s="323"/>
      <c r="Q140" s="323"/>
      <c r="R140" s="323"/>
    </row>
    <row r="141" spans="16:18" x14ac:dyDescent="0.15">
      <c r="P141" s="323"/>
      <c r="Q141" s="323"/>
      <c r="R141" s="323"/>
    </row>
    <row r="142" spans="16:18" x14ac:dyDescent="0.15">
      <c r="P142" s="323"/>
      <c r="Q142" s="323"/>
      <c r="R142" s="323"/>
    </row>
    <row r="143" spans="16:18" x14ac:dyDescent="0.15">
      <c r="P143" s="323"/>
      <c r="Q143" s="323"/>
      <c r="R143" s="323"/>
    </row>
    <row r="144" spans="16:18" x14ac:dyDescent="0.15">
      <c r="P144" s="323"/>
      <c r="Q144" s="323"/>
      <c r="R144" s="323"/>
    </row>
    <row r="145" spans="16:18" x14ac:dyDescent="0.15">
      <c r="P145" s="323"/>
      <c r="Q145" s="323"/>
      <c r="R145" s="323"/>
    </row>
    <row r="146" spans="16:18" x14ac:dyDescent="0.15">
      <c r="P146" s="323"/>
      <c r="Q146" s="323"/>
      <c r="R146" s="323"/>
    </row>
    <row r="147" spans="16:18" x14ac:dyDescent="0.15">
      <c r="P147" s="323"/>
      <c r="Q147" s="323"/>
      <c r="R147" s="323"/>
    </row>
    <row r="148" spans="16:18" x14ac:dyDescent="0.15">
      <c r="P148" s="323"/>
      <c r="Q148" s="323"/>
      <c r="R148" s="323"/>
    </row>
    <row r="149" spans="16:18" x14ac:dyDescent="0.15">
      <c r="P149" s="323"/>
      <c r="Q149" s="323"/>
      <c r="R149" s="323"/>
    </row>
    <row r="150" spans="16:18" x14ac:dyDescent="0.15">
      <c r="P150" s="323"/>
      <c r="Q150" s="323"/>
      <c r="R150" s="323"/>
    </row>
    <row r="151" spans="16:18" x14ac:dyDescent="0.15">
      <c r="P151" s="323"/>
      <c r="Q151" s="323"/>
      <c r="R151" s="323"/>
    </row>
    <row r="152" spans="16:18" x14ac:dyDescent="0.15">
      <c r="P152" s="323"/>
      <c r="Q152" s="323"/>
      <c r="R152" s="323"/>
    </row>
    <row r="153" spans="16:18" x14ac:dyDescent="0.15">
      <c r="P153" s="323"/>
      <c r="Q153" s="323"/>
      <c r="R153" s="323"/>
    </row>
    <row r="154" spans="16:18" x14ac:dyDescent="0.15">
      <c r="P154" s="323"/>
      <c r="Q154" s="323"/>
      <c r="R154" s="323"/>
    </row>
    <row r="155" spans="16:18" x14ac:dyDescent="0.15">
      <c r="P155" s="323"/>
      <c r="Q155" s="323"/>
      <c r="R155" s="323"/>
    </row>
    <row r="156" spans="16:18" x14ac:dyDescent="0.15">
      <c r="P156" s="323"/>
      <c r="Q156" s="323"/>
      <c r="R156" s="323"/>
    </row>
    <row r="157" spans="16:18" x14ac:dyDescent="0.15">
      <c r="P157" s="323"/>
      <c r="Q157" s="323"/>
      <c r="R157" s="323"/>
    </row>
    <row r="158" spans="16:18" x14ac:dyDescent="0.15">
      <c r="P158" s="323"/>
      <c r="Q158" s="323"/>
      <c r="R158" s="323"/>
    </row>
    <row r="159" spans="16:18" x14ac:dyDescent="0.15">
      <c r="P159" s="323"/>
      <c r="Q159" s="323"/>
      <c r="R159" s="323"/>
    </row>
    <row r="160" spans="16:18" x14ac:dyDescent="0.15">
      <c r="P160" s="323"/>
      <c r="Q160" s="323"/>
      <c r="R160" s="323"/>
    </row>
    <row r="161" spans="16:18" x14ac:dyDescent="0.15">
      <c r="P161" s="323"/>
      <c r="Q161" s="323"/>
      <c r="R161" s="323"/>
    </row>
    <row r="162" spans="16:18" x14ac:dyDescent="0.15">
      <c r="P162" s="323"/>
      <c r="Q162" s="323"/>
      <c r="R162" s="323"/>
    </row>
    <row r="163" spans="16:18" x14ac:dyDescent="0.15">
      <c r="P163" s="323"/>
      <c r="Q163" s="323"/>
      <c r="R163" s="323"/>
    </row>
    <row r="164" spans="16:18" x14ac:dyDescent="0.15">
      <c r="P164" s="323"/>
      <c r="Q164" s="323"/>
      <c r="R164" s="323"/>
    </row>
    <row r="165" spans="16:18" x14ac:dyDescent="0.15">
      <c r="P165" s="323"/>
      <c r="Q165" s="323"/>
      <c r="R165" s="323"/>
    </row>
    <row r="166" spans="16:18" x14ac:dyDescent="0.15">
      <c r="P166" s="323"/>
      <c r="Q166" s="323"/>
      <c r="R166" s="323"/>
    </row>
    <row r="167" spans="16:18" x14ac:dyDescent="0.15">
      <c r="P167" s="323"/>
      <c r="Q167" s="323"/>
      <c r="R167" s="323"/>
    </row>
    <row r="168" spans="16:18" x14ac:dyDescent="0.15">
      <c r="P168" s="323"/>
      <c r="Q168" s="323"/>
      <c r="R168" s="323"/>
    </row>
    <row r="169" spans="16:18" x14ac:dyDescent="0.15">
      <c r="P169" s="323"/>
      <c r="Q169" s="323"/>
      <c r="R169" s="323"/>
    </row>
    <row r="170" spans="16:18" x14ac:dyDescent="0.15">
      <c r="P170" s="323"/>
      <c r="Q170" s="323"/>
      <c r="R170" s="323"/>
    </row>
    <row r="171" spans="16:18" x14ac:dyDescent="0.15">
      <c r="P171" s="323"/>
      <c r="Q171" s="323"/>
      <c r="R171" s="323"/>
    </row>
    <row r="172" spans="16:18" x14ac:dyDescent="0.15">
      <c r="P172" s="323"/>
      <c r="Q172" s="323"/>
      <c r="R172" s="323"/>
    </row>
    <row r="173" spans="16:18" x14ac:dyDescent="0.15">
      <c r="P173" s="323"/>
      <c r="Q173" s="323"/>
      <c r="R173" s="323"/>
    </row>
    <row r="174" spans="16:18" x14ac:dyDescent="0.15">
      <c r="P174" s="323"/>
      <c r="Q174" s="323"/>
      <c r="R174" s="323"/>
    </row>
    <row r="175" spans="16:18" x14ac:dyDescent="0.15">
      <c r="P175" s="323"/>
      <c r="Q175" s="323"/>
      <c r="R175" s="323"/>
    </row>
    <row r="176" spans="16:18" x14ac:dyDescent="0.15">
      <c r="P176" s="323"/>
      <c r="Q176" s="323"/>
      <c r="R176" s="323"/>
    </row>
    <row r="177" spans="16:18" x14ac:dyDescent="0.15">
      <c r="P177" s="323"/>
      <c r="Q177" s="323"/>
      <c r="R177" s="323"/>
    </row>
    <row r="178" spans="16:18" x14ac:dyDescent="0.15">
      <c r="P178" s="323"/>
      <c r="Q178" s="323"/>
      <c r="R178" s="323"/>
    </row>
    <row r="179" spans="16:18" x14ac:dyDescent="0.15">
      <c r="P179" s="323"/>
      <c r="Q179" s="323"/>
      <c r="R179" s="323"/>
    </row>
    <row r="180" spans="16:18" x14ac:dyDescent="0.15">
      <c r="P180" s="323"/>
      <c r="Q180" s="323"/>
      <c r="R180" s="323"/>
    </row>
    <row r="181" spans="16:18" x14ac:dyDescent="0.15">
      <c r="P181" s="323"/>
      <c r="Q181" s="323"/>
      <c r="R181" s="323"/>
    </row>
    <row r="182" spans="16:18" x14ac:dyDescent="0.15">
      <c r="P182" s="323"/>
      <c r="Q182" s="323"/>
      <c r="R182" s="323"/>
    </row>
    <row r="183" spans="16:18" x14ac:dyDescent="0.15">
      <c r="P183" s="323"/>
      <c r="Q183" s="323"/>
      <c r="R183" s="323"/>
    </row>
    <row r="184" spans="16:18" x14ac:dyDescent="0.15">
      <c r="P184" s="323"/>
      <c r="Q184" s="323"/>
      <c r="R184" s="323"/>
    </row>
    <row r="185" spans="16:18" x14ac:dyDescent="0.15">
      <c r="P185" s="323"/>
      <c r="Q185" s="323"/>
      <c r="R185" s="323"/>
    </row>
    <row r="186" spans="16:18" x14ac:dyDescent="0.15">
      <c r="P186" s="323"/>
      <c r="Q186" s="323"/>
      <c r="R186" s="323"/>
    </row>
    <row r="187" spans="16:18" x14ac:dyDescent="0.15">
      <c r="P187" s="323"/>
      <c r="Q187" s="323"/>
      <c r="R187" s="323"/>
    </row>
    <row r="188" spans="16:18" x14ac:dyDescent="0.15">
      <c r="P188" s="323"/>
      <c r="Q188" s="323"/>
      <c r="R188" s="323"/>
    </row>
    <row r="189" spans="16:18" x14ac:dyDescent="0.15">
      <c r="P189" s="323"/>
      <c r="Q189" s="323"/>
      <c r="R189" s="323"/>
    </row>
    <row r="190" spans="16:18" x14ac:dyDescent="0.15">
      <c r="P190" s="323"/>
      <c r="Q190" s="323"/>
      <c r="R190" s="323"/>
    </row>
    <row r="191" spans="16:18" x14ac:dyDescent="0.15">
      <c r="P191" s="323"/>
      <c r="Q191" s="323"/>
      <c r="R191" s="323"/>
    </row>
    <row r="192" spans="16:18" x14ac:dyDescent="0.15">
      <c r="P192" s="323"/>
      <c r="Q192" s="323"/>
      <c r="R192" s="323"/>
    </row>
    <row r="193" spans="16:18" x14ac:dyDescent="0.15">
      <c r="P193" s="323"/>
      <c r="Q193" s="323"/>
      <c r="R193" s="323"/>
    </row>
    <row r="194" spans="16:18" x14ac:dyDescent="0.15">
      <c r="P194" s="323"/>
      <c r="Q194" s="323"/>
      <c r="R194" s="323"/>
    </row>
    <row r="195" spans="16:18" x14ac:dyDescent="0.15">
      <c r="P195" s="323"/>
      <c r="Q195" s="323"/>
      <c r="R195" s="323"/>
    </row>
    <row r="196" spans="16:18" x14ac:dyDescent="0.15">
      <c r="P196" s="323"/>
      <c r="Q196" s="323"/>
      <c r="R196" s="323"/>
    </row>
    <row r="197" spans="16:18" x14ac:dyDescent="0.15">
      <c r="P197" s="323"/>
      <c r="Q197" s="323"/>
      <c r="R197" s="323"/>
    </row>
    <row r="198" spans="16:18" x14ac:dyDescent="0.15">
      <c r="P198" s="323"/>
      <c r="Q198" s="323"/>
      <c r="R198" s="323"/>
    </row>
    <row r="199" spans="16:18" x14ac:dyDescent="0.15">
      <c r="P199" s="323"/>
      <c r="Q199" s="323"/>
      <c r="R199" s="323"/>
    </row>
    <row r="200" spans="16:18" x14ac:dyDescent="0.15">
      <c r="P200" s="323"/>
      <c r="Q200" s="323"/>
      <c r="R200" s="323"/>
    </row>
    <row r="201" spans="16:18" x14ac:dyDescent="0.15">
      <c r="P201" s="323"/>
      <c r="Q201" s="323"/>
      <c r="R201" s="323"/>
    </row>
    <row r="202" spans="16:18" x14ac:dyDescent="0.15">
      <c r="P202" s="323"/>
      <c r="Q202" s="323"/>
      <c r="R202" s="323"/>
    </row>
    <row r="203" spans="16:18" x14ac:dyDescent="0.15">
      <c r="P203" s="323"/>
      <c r="Q203" s="323"/>
      <c r="R203" s="323"/>
    </row>
    <row r="204" spans="16:18" x14ac:dyDescent="0.15">
      <c r="P204" s="323"/>
      <c r="Q204" s="323"/>
      <c r="R204" s="323"/>
    </row>
    <row r="205" spans="16:18" x14ac:dyDescent="0.15">
      <c r="P205" s="323"/>
      <c r="Q205" s="323"/>
      <c r="R205" s="323"/>
    </row>
    <row r="206" spans="16:18" x14ac:dyDescent="0.15">
      <c r="P206" s="323"/>
      <c r="Q206" s="323"/>
      <c r="R206" s="323"/>
    </row>
    <row r="207" spans="16:18" x14ac:dyDescent="0.15">
      <c r="P207" s="323"/>
      <c r="Q207" s="323"/>
      <c r="R207" s="323"/>
    </row>
    <row r="208" spans="16:18" x14ac:dyDescent="0.15">
      <c r="P208" s="323"/>
      <c r="Q208" s="323"/>
      <c r="R208" s="323"/>
    </row>
    <row r="209" spans="16:18" x14ac:dyDescent="0.15">
      <c r="P209" s="323"/>
      <c r="Q209" s="323"/>
      <c r="R209" s="323"/>
    </row>
    <row r="210" spans="16:18" x14ac:dyDescent="0.15">
      <c r="P210" s="323"/>
      <c r="Q210" s="323"/>
      <c r="R210" s="323"/>
    </row>
    <row r="211" spans="16:18" x14ac:dyDescent="0.15">
      <c r="P211" s="323"/>
      <c r="Q211" s="323"/>
      <c r="R211" s="323"/>
    </row>
    <row r="212" spans="16:18" x14ac:dyDescent="0.15">
      <c r="P212" s="323"/>
      <c r="Q212" s="323"/>
      <c r="R212" s="323"/>
    </row>
    <row r="213" spans="16:18" x14ac:dyDescent="0.15">
      <c r="P213" s="323"/>
      <c r="Q213" s="323"/>
      <c r="R213" s="323"/>
    </row>
    <row r="214" spans="16:18" x14ac:dyDescent="0.15">
      <c r="P214" s="323"/>
      <c r="Q214" s="323"/>
      <c r="R214" s="323"/>
    </row>
    <row r="215" spans="16:18" x14ac:dyDescent="0.15">
      <c r="P215" s="323"/>
      <c r="Q215" s="323"/>
      <c r="R215" s="323"/>
    </row>
    <row r="216" spans="16:18" x14ac:dyDescent="0.15">
      <c r="P216" s="323"/>
      <c r="Q216" s="323"/>
      <c r="R216" s="323"/>
    </row>
    <row r="217" spans="16:18" x14ac:dyDescent="0.15">
      <c r="P217" s="323"/>
      <c r="Q217" s="323"/>
      <c r="R217" s="323"/>
    </row>
    <row r="218" spans="16:18" x14ac:dyDescent="0.15">
      <c r="P218" s="323"/>
      <c r="Q218" s="323"/>
      <c r="R218" s="323"/>
    </row>
    <row r="219" spans="16:18" x14ac:dyDescent="0.15">
      <c r="P219" s="323"/>
      <c r="Q219" s="323"/>
      <c r="R219" s="323"/>
    </row>
    <row r="220" spans="16:18" x14ac:dyDescent="0.15">
      <c r="P220" s="323"/>
      <c r="Q220" s="323"/>
      <c r="R220" s="323"/>
    </row>
    <row r="221" spans="16:18" x14ac:dyDescent="0.15">
      <c r="P221" s="323"/>
      <c r="Q221" s="323"/>
      <c r="R221" s="323"/>
    </row>
    <row r="222" spans="16:18" x14ac:dyDescent="0.15">
      <c r="P222" s="323"/>
      <c r="Q222" s="323"/>
      <c r="R222" s="323"/>
    </row>
    <row r="223" spans="16:18" x14ac:dyDescent="0.15">
      <c r="P223" s="323"/>
      <c r="Q223" s="323"/>
      <c r="R223" s="323"/>
    </row>
    <row r="224" spans="16:18" x14ac:dyDescent="0.15">
      <c r="P224" s="323"/>
      <c r="Q224" s="323"/>
      <c r="R224" s="323"/>
    </row>
    <row r="225" spans="16:18" x14ac:dyDescent="0.15">
      <c r="P225" s="323"/>
      <c r="Q225" s="323"/>
      <c r="R225" s="323"/>
    </row>
    <row r="226" spans="16:18" x14ac:dyDescent="0.15">
      <c r="P226" s="323"/>
      <c r="Q226" s="323"/>
      <c r="R226" s="323"/>
    </row>
    <row r="227" spans="16:18" x14ac:dyDescent="0.15">
      <c r="P227" s="323"/>
      <c r="Q227" s="323"/>
      <c r="R227" s="323"/>
    </row>
    <row r="228" spans="16:18" x14ac:dyDescent="0.15">
      <c r="P228" s="323"/>
      <c r="Q228" s="323"/>
      <c r="R228" s="323"/>
    </row>
    <row r="229" spans="16:18" x14ac:dyDescent="0.15">
      <c r="P229" s="323"/>
      <c r="Q229" s="323"/>
      <c r="R229" s="323"/>
    </row>
    <row r="230" spans="16:18" x14ac:dyDescent="0.15">
      <c r="P230" s="323"/>
      <c r="Q230" s="323"/>
      <c r="R230" s="323"/>
    </row>
    <row r="231" spans="16:18" x14ac:dyDescent="0.15">
      <c r="P231" s="323"/>
      <c r="Q231" s="323"/>
      <c r="R231" s="323"/>
    </row>
    <row r="232" spans="16:18" x14ac:dyDescent="0.15">
      <c r="P232" s="323"/>
      <c r="Q232" s="323"/>
      <c r="R232" s="323"/>
    </row>
    <row r="233" spans="16:18" x14ac:dyDescent="0.15">
      <c r="P233" s="323"/>
      <c r="Q233" s="323"/>
      <c r="R233" s="323"/>
    </row>
    <row r="234" spans="16:18" x14ac:dyDescent="0.15">
      <c r="P234" s="323"/>
      <c r="Q234" s="323"/>
      <c r="R234" s="323"/>
    </row>
    <row r="235" spans="16:18" x14ac:dyDescent="0.15">
      <c r="P235" s="323"/>
      <c r="Q235" s="323"/>
      <c r="R235" s="323"/>
    </row>
    <row r="236" spans="16:18" x14ac:dyDescent="0.15">
      <c r="P236" s="323"/>
      <c r="Q236" s="323"/>
      <c r="R236" s="323"/>
    </row>
    <row r="237" spans="16:18" x14ac:dyDescent="0.15">
      <c r="P237" s="323"/>
      <c r="Q237" s="323"/>
      <c r="R237" s="323"/>
    </row>
    <row r="238" spans="16:18" x14ac:dyDescent="0.15">
      <c r="P238" s="323"/>
      <c r="Q238" s="323"/>
      <c r="R238" s="323"/>
    </row>
    <row r="239" spans="16:18" x14ac:dyDescent="0.15">
      <c r="P239" s="323"/>
      <c r="Q239" s="323"/>
      <c r="R239" s="323"/>
    </row>
    <row r="240" spans="16:18" x14ac:dyDescent="0.15">
      <c r="P240" s="323"/>
      <c r="Q240" s="323"/>
      <c r="R240" s="323"/>
    </row>
    <row r="241" spans="16:18" x14ac:dyDescent="0.15">
      <c r="P241" s="323"/>
      <c r="Q241" s="323"/>
      <c r="R241" s="323"/>
    </row>
    <row r="242" spans="16:18" x14ac:dyDescent="0.15">
      <c r="P242" s="323"/>
      <c r="Q242" s="323"/>
      <c r="R242" s="323"/>
    </row>
    <row r="243" spans="16:18" x14ac:dyDescent="0.15">
      <c r="P243" s="323"/>
      <c r="Q243" s="323"/>
      <c r="R243" s="323"/>
    </row>
    <row r="244" spans="16:18" x14ac:dyDescent="0.15">
      <c r="P244" s="323"/>
      <c r="Q244" s="323"/>
      <c r="R244" s="323"/>
    </row>
    <row r="245" spans="16:18" x14ac:dyDescent="0.15">
      <c r="P245" s="323"/>
      <c r="Q245" s="323"/>
      <c r="R245" s="323"/>
    </row>
    <row r="246" spans="16:18" x14ac:dyDescent="0.15">
      <c r="P246" s="323"/>
      <c r="Q246" s="323"/>
      <c r="R246" s="323"/>
    </row>
    <row r="247" spans="16:18" x14ac:dyDescent="0.15">
      <c r="P247" s="323"/>
      <c r="Q247" s="323"/>
      <c r="R247" s="323"/>
    </row>
    <row r="248" spans="16:18" x14ac:dyDescent="0.15">
      <c r="P248" s="323"/>
      <c r="Q248" s="323"/>
      <c r="R248" s="323"/>
    </row>
    <row r="249" spans="16:18" x14ac:dyDescent="0.15">
      <c r="P249" s="323"/>
      <c r="Q249" s="323"/>
      <c r="R249" s="323"/>
    </row>
    <row r="250" spans="16:18" x14ac:dyDescent="0.15">
      <c r="P250" s="323"/>
      <c r="Q250" s="323"/>
      <c r="R250" s="323"/>
    </row>
    <row r="251" spans="16:18" x14ac:dyDescent="0.15">
      <c r="P251" s="323"/>
      <c r="Q251" s="323"/>
      <c r="R251" s="323"/>
    </row>
    <row r="252" spans="16:18" x14ac:dyDescent="0.15">
      <c r="P252" s="323"/>
      <c r="Q252" s="323"/>
      <c r="R252" s="323"/>
    </row>
    <row r="253" spans="16:18" x14ac:dyDescent="0.15">
      <c r="P253" s="323"/>
      <c r="Q253" s="323"/>
      <c r="R253" s="323"/>
    </row>
    <row r="254" spans="16:18" x14ac:dyDescent="0.15">
      <c r="P254" s="323"/>
      <c r="Q254" s="323"/>
      <c r="R254" s="323"/>
    </row>
    <row r="255" spans="16:18" x14ac:dyDescent="0.15">
      <c r="P255" s="323"/>
      <c r="Q255" s="323"/>
      <c r="R255" s="323"/>
    </row>
    <row r="256" spans="16:18" x14ac:dyDescent="0.15">
      <c r="P256" s="323"/>
      <c r="Q256" s="323"/>
      <c r="R256" s="323"/>
    </row>
    <row r="257" spans="16:18" x14ac:dyDescent="0.15">
      <c r="P257" s="323"/>
      <c r="Q257" s="323"/>
      <c r="R257" s="323"/>
    </row>
    <row r="258" spans="16:18" x14ac:dyDescent="0.15">
      <c r="P258" s="323"/>
      <c r="Q258" s="323"/>
      <c r="R258" s="323"/>
    </row>
    <row r="259" spans="16:18" x14ac:dyDescent="0.15">
      <c r="P259" s="323"/>
      <c r="Q259" s="323"/>
      <c r="R259" s="323"/>
    </row>
    <row r="260" spans="16:18" x14ac:dyDescent="0.15">
      <c r="P260" s="323"/>
      <c r="Q260" s="323"/>
      <c r="R260" s="323"/>
    </row>
    <row r="261" spans="16:18" x14ac:dyDescent="0.15">
      <c r="P261" s="323"/>
      <c r="Q261" s="323"/>
      <c r="R261" s="323"/>
    </row>
    <row r="262" spans="16:18" x14ac:dyDescent="0.15">
      <c r="P262" s="323"/>
      <c r="Q262" s="323"/>
      <c r="R262" s="323"/>
    </row>
    <row r="263" spans="16:18" x14ac:dyDescent="0.15">
      <c r="P263" s="323"/>
      <c r="Q263" s="323"/>
      <c r="R263" s="323"/>
    </row>
    <row r="264" spans="16:18" x14ac:dyDescent="0.15">
      <c r="P264" s="323"/>
      <c r="Q264" s="323"/>
      <c r="R264" s="323"/>
    </row>
    <row r="265" spans="16:18" x14ac:dyDescent="0.15">
      <c r="P265" s="323"/>
      <c r="Q265" s="323"/>
      <c r="R265" s="323"/>
    </row>
    <row r="266" spans="16:18" x14ac:dyDescent="0.15">
      <c r="P266" s="323"/>
      <c r="Q266" s="323"/>
      <c r="R266" s="323"/>
    </row>
    <row r="267" spans="16:18" x14ac:dyDescent="0.15">
      <c r="P267" s="323"/>
      <c r="Q267" s="323"/>
      <c r="R267" s="323"/>
    </row>
    <row r="268" spans="16:18" x14ac:dyDescent="0.15">
      <c r="P268" s="323"/>
      <c r="Q268" s="323"/>
      <c r="R268" s="323"/>
    </row>
    <row r="269" spans="16:18" x14ac:dyDescent="0.15">
      <c r="P269" s="323"/>
      <c r="Q269" s="323"/>
      <c r="R269" s="323"/>
    </row>
    <row r="270" spans="16:18" x14ac:dyDescent="0.15">
      <c r="P270" s="323"/>
      <c r="Q270" s="323"/>
      <c r="R270" s="323"/>
    </row>
    <row r="271" spans="16:18" x14ac:dyDescent="0.15">
      <c r="P271" s="323"/>
      <c r="Q271" s="323"/>
      <c r="R271" s="323"/>
    </row>
    <row r="272" spans="16:18" x14ac:dyDescent="0.15">
      <c r="P272" s="323"/>
      <c r="Q272" s="323"/>
      <c r="R272" s="323"/>
    </row>
    <row r="273" spans="16:18" x14ac:dyDescent="0.15">
      <c r="P273" s="323"/>
      <c r="Q273" s="323"/>
      <c r="R273" s="323"/>
    </row>
    <row r="274" spans="16:18" x14ac:dyDescent="0.15">
      <c r="P274" s="323"/>
      <c r="Q274" s="323"/>
      <c r="R274" s="323"/>
    </row>
    <row r="275" spans="16:18" x14ac:dyDescent="0.15">
      <c r="P275" s="323"/>
      <c r="Q275" s="323"/>
      <c r="R275" s="323"/>
    </row>
    <row r="276" spans="16:18" x14ac:dyDescent="0.15">
      <c r="P276" s="323"/>
      <c r="Q276" s="323"/>
      <c r="R276" s="323"/>
    </row>
    <row r="277" spans="16:18" x14ac:dyDescent="0.15">
      <c r="P277" s="323"/>
      <c r="Q277" s="323"/>
      <c r="R277" s="323"/>
    </row>
    <row r="278" spans="16:18" x14ac:dyDescent="0.15">
      <c r="P278" s="323"/>
      <c r="Q278" s="323"/>
      <c r="R278" s="323"/>
    </row>
    <row r="279" spans="16:18" x14ac:dyDescent="0.15">
      <c r="P279" s="323"/>
      <c r="Q279" s="323"/>
      <c r="R279" s="323"/>
    </row>
    <row r="280" spans="16:18" x14ac:dyDescent="0.15">
      <c r="P280" s="323"/>
      <c r="Q280" s="323"/>
      <c r="R280" s="323"/>
    </row>
    <row r="281" spans="16:18" x14ac:dyDescent="0.15">
      <c r="P281" s="323"/>
      <c r="Q281" s="323"/>
      <c r="R281" s="323"/>
    </row>
    <row r="282" spans="16:18" x14ac:dyDescent="0.15">
      <c r="P282" s="323"/>
      <c r="Q282" s="323"/>
      <c r="R282" s="323"/>
    </row>
    <row r="283" spans="16:18" x14ac:dyDescent="0.15">
      <c r="P283" s="323"/>
      <c r="Q283" s="323"/>
      <c r="R283" s="323"/>
    </row>
    <row r="284" spans="16:18" x14ac:dyDescent="0.15">
      <c r="P284" s="323"/>
      <c r="Q284" s="323"/>
      <c r="R284" s="323"/>
    </row>
    <row r="285" spans="16:18" x14ac:dyDescent="0.15">
      <c r="P285" s="323"/>
      <c r="Q285" s="323"/>
      <c r="R285" s="323"/>
    </row>
    <row r="286" spans="16:18" x14ac:dyDescent="0.15">
      <c r="P286" s="323"/>
      <c r="Q286" s="323"/>
      <c r="R286" s="323"/>
    </row>
    <row r="287" spans="16:18" x14ac:dyDescent="0.15">
      <c r="P287" s="323"/>
      <c r="Q287" s="323"/>
      <c r="R287" s="323"/>
    </row>
    <row r="288" spans="16:18" x14ac:dyDescent="0.15">
      <c r="P288" s="323"/>
      <c r="Q288" s="323"/>
      <c r="R288" s="323"/>
    </row>
    <row r="289" spans="16:18" x14ac:dyDescent="0.15">
      <c r="P289" s="323"/>
      <c r="Q289" s="323"/>
      <c r="R289" s="323"/>
    </row>
    <row r="290" spans="16:18" x14ac:dyDescent="0.15">
      <c r="P290" s="323"/>
      <c r="Q290" s="323"/>
      <c r="R290" s="323"/>
    </row>
    <row r="291" spans="16:18" x14ac:dyDescent="0.15">
      <c r="P291" s="323"/>
      <c r="Q291" s="323"/>
      <c r="R291" s="323"/>
    </row>
    <row r="292" spans="16:18" x14ac:dyDescent="0.15">
      <c r="P292" s="323"/>
      <c r="Q292" s="323"/>
      <c r="R292" s="323"/>
    </row>
    <row r="293" spans="16:18" x14ac:dyDescent="0.15">
      <c r="P293" s="323"/>
      <c r="Q293" s="323"/>
      <c r="R293" s="323"/>
    </row>
    <row r="294" spans="16:18" x14ac:dyDescent="0.15">
      <c r="P294" s="323"/>
      <c r="Q294" s="323"/>
      <c r="R294" s="323"/>
    </row>
    <row r="295" spans="16:18" x14ac:dyDescent="0.15">
      <c r="P295" s="323"/>
      <c r="Q295" s="323"/>
      <c r="R295" s="323"/>
    </row>
    <row r="296" spans="16:18" x14ac:dyDescent="0.15">
      <c r="P296" s="323"/>
      <c r="Q296" s="323"/>
      <c r="R296" s="323"/>
    </row>
    <row r="297" spans="16:18" x14ac:dyDescent="0.15">
      <c r="P297" s="323"/>
      <c r="Q297" s="323"/>
      <c r="R297" s="323"/>
    </row>
    <row r="298" spans="16:18" x14ac:dyDescent="0.15">
      <c r="P298" s="323"/>
      <c r="Q298" s="323"/>
      <c r="R298" s="323"/>
    </row>
    <row r="299" spans="16:18" x14ac:dyDescent="0.15">
      <c r="P299" s="323"/>
      <c r="Q299" s="323"/>
      <c r="R299" s="323"/>
    </row>
    <row r="300" spans="16:18" x14ac:dyDescent="0.15">
      <c r="P300" s="323"/>
      <c r="Q300" s="323"/>
      <c r="R300" s="323"/>
    </row>
    <row r="301" spans="16:18" x14ac:dyDescent="0.15">
      <c r="P301" s="323"/>
      <c r="Q301" s="323"/>
      <c r="R301" s="323"/>
    </row>
    <row r="302" spans="16:18" x14ac:dyDescent="0.15">
      <c r="P302" s="323"/>
      <c r="Q302" s="323"/>
      <c r="R302" s="323"/>
    </row>
    <row r="303" spans="16:18" x14ac:dyDescent="0.15">
      <c r="P303" s="323"/>
      <c r="Q303" s="323"/>
      <c r="R303" s="323"/>
    </row>
    <row r="304" spans="16:18" x14ac:dyDescent="0.15">
      <c r="P304" s="323"/>
      <c r="Q304" s="323"/>
      <c r="R304" s="323"/>
    </row>
    <row r="305" spans="16:18" x14ac:dyDescent="0.15">
      <c r="P305" s="323"/>
      <c r="Q305" s="323"/>
      <c r="R305" s="323"/>
    </row>
    <row r="306" spans="16:18" x14ac:dyDescent="0.15">
      <c r="P306" s="323"/>
      <c r="Q306" s="323"/>
      <c r="R306" s="323"/>
    </row>
    <row r="307" spans="16:18" x14ac:dyDescent="0.15">
      <c r="P307" s="323"/>
      <c r="Q307" s="323"/>
      <c r="R307" s="323"/>
    </row>
    <row r="308" spans="16:18" x14ac:dyDescent="0.15">
      <c r="P308" s="323"/>
      <c r="Q308" s="323"/>
      <c r="R308" s="323"/>
    </row>
    <row r="309" spans="16:18" x14ac:dyDescent="0.15">
      <c r="P309" s="323"/>
      <c r="Q309" s="323"/>
      <c r="R309" s="323"/>
    </row>
    <row r="310" spans="16:18" x14ac:dyDescent="0.15">
      <c r="P310" s="323"/>
      <c r="Q310" s="323"/>
      <c r="R310" s="323"/>
    </row>
    <row r="311" spans="16:18" x14ac:dyDescent="0.15">
      <c r="P311" s="323"/>
      <c r="Q311" s="323"/>
      <c r="R311" s="323"/>
    </row>
    <row r="312" spans="16:18" x14ac:dyDescent="0.15">
      <c r="P312" s="323"/>
      <c r="Q312" s="323"/>
      <c r="R312" s="323"/>
    </row>
    <row r="313" spans="16:18" x14ac:dyDescent="0.15">
      <c r="P313" s="323"/>
      <c r="Q313" s="323"/>
      <c r="R313" s="323"/>
    </row>
    <row r="314" spans="16:18" x14ac:dyDescent="0.15">
      <c r="P314" s="323"/>
      <c r="Q314" s="323"/>
      <c r="R314" s="323"/>
    </row>
    <row r="315" spans="16:18" x14ac:dyDescent="0.15">
      <c r="P315" s="323"/>
      <c r="Q315" s="323"/>
      <c r="R315" s="323"/>
    </row>
    <row r="316" spans="16:18" x14ac:dyDescent="0.15">
      <c r="P316" s="323"/>
      <c r="Q316" s="323"/>
      <c r="R316" s="323"/>
    </row>
    <row r="317" spans="16:18" x14ac:dyDescent="0.15">
      <c r="P317" s="323"/>
      <c r="Q317" s="323"/>
      <c r="R317" s="323"/>
    </row>
    <row r="318" spans="16:18" x14ac:dyDescent="0.15">
      <c r="P318" s="323"/>
      <c r="Q318" s="323"/>
      <c r="R318" s="323"/>
    </row>
    <row r="319" spans="16:18" x14ac:dyDescent="0.15">
      <c r="P319" s="323"/>
      <c r="Q319" s="323"/>
      <c r="R319" s="323"/>
    </row>
    <row r="320" spans="16:18" x14ac:dyDescent="0.15">
      <c r="P320" s="323"/>
      <c r="Q320" s="323"/>
      <c r="R320" s="323"/>
    </row>
    <row r="321" spans="16:18" x14ac:dyDescent="0.15">
      <c r="P321" s="323"/>
      <c r="Q321" s="323"/>
      <c r="R321" s="323"/>
    </row>
    <row r="322" spans="16:18" x14ac:dyDescent="0.15">
      <c r="P322" s="323"/>
      <c r="Q322" s="323"/>
      <c r="R322" s="323"/>
    </row>
    <row r="323" spans="16:18" x14ac:dyDescent="0.15">
      <c r="P323" s="323"/>
      <c r="Q323" s="323"/>
      <c r="R323" s="323"/>
    </row>
    <row r="324" spans="16:18" x14ac:dyDescent="0.15">
      <c r="P324" s="323"/>
      <c r="Q324" s="323"/>
      <c r="R324" s="323"/>
    </row>
    <row r="325" spans="16:18" x14ac:dyDescent="0.15">
      <c r="P325" s="323"/>
      <c r="Q325" s="323"/>
      <c r="R325" s="323"/>
    </row>
    <row r="326" spans="16:18" x14ac:dyDescent="0.15">
      <c r="P326" s="323"/>
      <c r="Q326" s="323"/>
      <c r="R326" s="323"/>
    </row>
    <row r="327" spans="16:18" x14ac:dyDescent="0.15">
      <c r="P327" s="323"/>
      <c r="Q327" s="323"/>
      <c r="R327" s="323"/>
    </row>
    <row r="328" spans="16:18" x14ac:dyDescent="0.15">
      <c r="P328" s="323"/>
      <c r="Q328" s="323"/>
      <c r="R328" s="323"/>
    </row>
    <row r="329" spans="16:18" x14ac:dyDescent="0.15">
      <c r="P329" s="323"/>
      <c r="Q329" s="323"/>
      <c r="R329" s="323"/>
    </row>
    <row r="330" spans="16:18" x14ac:dyDescent="0.15">
      <c r="P330" s="323"/>
      <c r="Q330" s="323"/>
      <c r="R330" s="323"/>
    </row>
    <row r="331" spans="16:18" x14ac:dyDescent="0.15">
      <c r="P331" s="323"/>
      <c r="Q331" s="323"/>
      <c r="R331" s="323"/>
    </row>
    <row r="332" spans="16:18" x14ac:dyDescent="0.15">
      <c r="P332" s="323"/>
      <c r="Q332" s="323"/>
      <c r="R332" s="323"/>
    </row>
    <row r="333" spans="16:18" x14ac:dyDescent="0.15">
      <c r="P333" s="323"/>
      <c r="Q333" s="323"/>
      <c r="R333" s="323"/>
    </row>
    <row r="334" spans="16:18" x14ac:dyDescent="0.15">
      <c r="P334" s="323"/>
      <c r="Q334" s="323"/>
      <c r="R334" s="323"/>
    </row>
    <row r="335" spans="16:18" x14ac:dyDescent="0.15">
      <c r="P335" s="323"/>
      <c r="Q335" s="323"/>
      <c r="R335" s="323"/>
    </row>
    <row r="336" spans="16:18" x14ac:dyDescent="0.15">
      <c r="P336" s="323"/>
      <c r="Q336" s="323"/>
      <c r="R336" s="323"/>
    </row>
    <row r="337" spans="16:18" x14ac:dyDescent="0.15">
      <c r="P337" s="323"/>
      <c r="Q337" s="323"/>
      <c r="R337" s="323"/>
    </row>
    <row r="338" spans="16:18" x14ac:dyDescent="0.15">
      <c r="P338" s="323"/>
      <c r="Q338" s="323"/>
      <c r="R338" s="323"/>
    </row>
    <row r="339" spans="16:18" x14ac:dyDescent="0.15">
      <c r="P339" s="323"/>
      <c r="Q339" s="323"/>
      <c r="R339" s="323"/>
    </row>
    <row r="340" spans="16:18" x14ac:dyDescent="0.15">
      <c r="P340" s="323"/>
      <c r="Q340" s="323"/>
      <c r="R340" s="323"/>
    </row>
    <row r="341" spans="16:18" x14ac:dyDescent="0.15">
      <c r="P341" s="323"/>
      <c r="Q341" s="323"/>
      <c r="R341" s="323"/>
    </row>
    <row r="342" spans="16:18" x14ac:dyDescent="0.15">
      <c r="P342" s="323"/>
      <c r="Q342" s="323"/>
      <c r="R342" s="323"/>
    </row>
    <row r="343" spans="16:18" x14ac:dyDescent="0.15">
      <c r="P343" s="323"/>
      <c r="Q343" s="323"/>
      <c r="R343" s="323"/>
    </row>
    <row r="344" spans="16:18" x14ac:dyDescent="0.15">
      <c r="P344" s="323"/>
      <c r="Q344" s="323"/>
      <c r="R344" s="323"/>
    </row>
    <row r="345" spans="16:18" x14ac:dyDescent="0.15">
      <c r="P345" s="323"/>
      <c r="Q345" s="323"/>
      <c r="R345" s="323"/>
    </row>
    <row r="346" spans="16:18" x14ac:dyDescent="0.15">
      <c r="P346" s="323"/>
      <c r="Q346" s="323"/>
      <c r="R346" s="323"/>
    </row>
    <row r="347" spans="16:18" x14ac:dyDescent="0.15">
      <c r="P347" s="323"/>
      <c r="Q347" s="323"/>
      <c r="R347" s="323"/>
    </row>
    <row r="348" spans="16:18" x14ac:dyDescent="0.15">
      <c r="P348" s="323"/>
      <c r="Q348" s="323"/>
      <c r="R348" s="323"/>
    </row>
    <row r="349" spans="16:18" x14ac:dyDescent="0.15">
      <c r="P349" s="323"/>
      <c r="Q349" s="323"/>
      <c r="R349" s="323"/>
    </row>
    <row r="350" spans="16:18" x14ac:dyDescent="0.15">
      <c r="P350" s="323"/>
      <c r="Q350" s="323"/>
      <c r="R350" s="323"/>
    </row>
    <row r="351" spans="16:18" x14ac:dyDescent="0.15">
      <c r="P351" s="323"/>
      <c r="Q351" s="323"/>
      <c r="R351" s="323"/>
    </row>
    <row r="352" spans="16:18" x14ac:dyDescent="0.15">
      <c r="P352" s="323"/>
      <c r="Q352" s="323"/>
      <c r="R352" s="323"/>
    </row>
    <row r="353" spans="16:18" x14ac:dyDescent="0.15">
      <c r="P353" s="323"/>
      <c r="Q353" s="323"/>
      <c r="R353" s="323"/>
    </row>
    <row r="354" spans="16:18" x14ac:dyDescent="0.15">
      <c r="P354" s="323"/>
      <c r="Q354" s="323"/>
      <c r="R354" s="323"/>
    </row>
    <row r="355" spans="16:18" x14ac:dyDescent="0.15">
      <c r="P355" s="323"/>
      <c r="Q355" s="323"/>
      <c r="R355" s="323"/>
    </row>
    <row r="356" spans="16:18" x14ac:dyDescent="0.15">
      <c r="P356" s="323"/>
      <c r="Q356" s="323"/>
      <c r="R356" s="323"/>
    </row>
    <row r="357" spans="16:18" x14ac:dyDescent="0.15">
      <c r="P357" s="323"/>
      <c r="Q357" s="323"/>
      <c r="R357" s="323"/>
    </row>
    <row r="358" spans="16:18" x14ac:dyDescent="0.15">
      <c r="P358" s="323"/>
      <c r="Q358" s="323"/>
      <c r="R358" s="323"/>
    </row>
    <row r="359" spans="16:18" x14ac:dyDescent="0.15">
      <c r="P359" s="323"/>
      <c r="Q359" s="323"/>
      <c r="R359" s="323"/>
    </row>
    <row r="360" spans="16:18" x14ac:dyDescent="0.15">
      <c r="P360" s="323"/>
      <c r="Q360" s="323"/>
      <c r="R360" s="323"/>
    </row>
    <row r="361" spans="16:18" x14ac:dyDescent="0.15">
      <c r="P361" s="323"/>
      <c r="Q361" s="323"/>
      <c r="R361" s="323"/>
    </row>
    <row r="362" spans="16:18" x14ac:dyDescent="0.15">
      <c r="P362" s="323"/>
      <c r="Q362" s="323"/>
      <c r="R362" s="323"/>
    </row>
    <row r="363" spans="16:18" x14ac:dyDescent="0.15">
      <c r="P363" s="323"/>
      <c r="Q363" s="323"/>
      <c r="R363" s="323"/>
    </row>
    <row r="364" spans="16:18" x14ac:dyDescent="0.15">
      <c r="P364" s="323"/>
      <c r="Q364" s="323"/>
      <c r="R364" s="323"/>
    </row>
    <row r="365" spans="16:18" x14ac:dyDescent="0.15">
      <c r="P365" s="323"/>
      <c r="Q365" s="323"/>
      <c r="R365" s="323"/>
    </row>
    <row r="366" spans="16:18" x14ac:dyDescent="0.15">
      <c r="P366" s="323"/>
      <c r="Q366" s="323"/>
      <c r="R366" s="323"/>
    </row>
    <row r="367" spans="16:18" x14ac:dyDescent="0.15">
      <c r="P367" s="323"/>
      <c r="Q367" s="323"/>
      <c r="R367" s="323"/>
    </row>
    <row r="368" spans="16:18" x14ac:dyDescent="0.15">
      <c r="P368" s="323"/>
      <c r="Q368" s="323"/>
      <c r="R368" s="323"/>
    </row>
    <row r="369" spans="16:18" x14ac:dyDescent="0.15">
      <c r="P369" s="323"/>
      <c r="Q369" s="323"/>
      <c r="R369" s="323"/>
    </row>
    <row r="370" spans="16:18" x14ac:dyDescent="0.15">
      <c r="P370" s="323"/>
      <c r="Q370" s="323"/>
      <c r="R370" s="323"/>
    </row>
    <row r="371" spans="16:18" x14ac:dyDescent="0.15">
      <c r="P371" s="323"/>
      <c r="Q371" s="323"/>
      <c r="R371" s="323"/>
    </row>
    <row r="372" spans="16:18" x14ac:dyDescent="0.15">
      <c r="P372" s="323"/>
      <c r="Q372" s="323"/>
      <c r="R372" s="323"/>
    </row>
    <row r="373" spans="16:18" x14ac:dyDescent="0.15">
      <c r="P373" s="323"/>
      <c r="Q373" s="323"/>
      <c r="R373" s="323"/>
    </row>
    <row r="374" spans="16:18" x14ac:dyDescent="0.15">
      <c r="P374" s="323"/>
      <c r="Q374" s="323"/>
      <c r="R374" s="323"/>
    </row>
    <row r="375" spans="16:18" x14ac:dyDescent="0.15">
      <c r="P375" s="323"/>
      <c r="Q375" s="323"/>
      <c r="R375" s="323"/>
    </row>
    <row r="376" spans="16:18" x14ac:dyDescent="0.15">
      <c r="P376" s="323"/>
      <c r="Q376" s="323"/>
      <c r="R376" s="323"/>
    </row>
    <row r="377" spans="16:18" x14ac:dyDescent="0.15">
      <c r="P377" s="323"/>
      <c r="Q377" s="323"/>
      <c r="R377" s="323"/>
    </row>
    <row r="378" spans="16:18" x14ac:dyDescent="0.15">
      <c r="P378" s="323"/>
      <c r="Q378" s="323"/>
      <c r="R378" s="323"/>
    </row>
    <row r="379" spans="16:18" x14ac:dyDescent="0.15">
      <c r="P379" s="323"/>
      <c r="Q379" s="323"/>
      <c r="R379" s="323"/>
    </row>
    <row r="380" spans="16:18" x14ac:dyDescent="0.15">
      <c r="P380" s="323"/>
      <c r="Q380" s="323"/>
      <c r="R380" s="323"/>
    </row>
    <row r="381" spans="16:18" x14ac:dyDescent="0.15">
      <c r="P381" s="323"/>
      <c r="Q381" s="323"/>
      <c r="R381" s="323"/>
    </row>
    <row r="382" spans="16:18" x14ac:dyDescent="0.15">
      <c r="P382" s="323"/>
      <c r="Q382" s="323"/>
      <c r="R382" s="323"/>
    </row>
    <row r="383" spans="16:18" x14ac:dyDescent="0.15">
      <c r="P383" s="323"/>
      <c r="Q383" s="323"/>
      <c r="R383" s="323"/>
    </row>
    <row r="384" spans="16:18" x14ac:dyDescent="0.15">
      <c r="P384" s="323"/>
      <c r="Q384" s="323"/>
      <c r="R384" s="323"/>
    </row>
    <row r="385" spans="16:18" x14ac:dyDescent="0.15">
      <c r="P385" s="323"/>
      <c r="Q385" s="323"/>
      <c r="R385" s="323"/>
    </row>
    <row r="386" spans="16:18" x14ac:dyDescent="0.15">
      <c r="P386" s="323"/>
      <c r="Q386" s="323"/>
      <c r="R386" s="323"/>
    </row>
    <row r="387" spans="16:18" x14ac:dyDescent="0.15">
      <c r="P387" s="323"/>
      <c r="Q387" s="323"/>
      <c r="R387" s="323"/>
    </row>
    <row r="388" spans="16:18" x14ac:dyDescent="0.15">
      <c r="P388" s="323"/>
      <c r="Q388" s="323"/>
      <c r="R388" s="323"/>
    </row>
    <row r="389" spans="16:18" x14ac:dyDescent="0.15">
      <c r="P389" s="323"/>
      <c r="Q389" s="323"/>
      <c r="R389" s="323"/>
    </row>
    <row r="390" spans="16:18" x14ac:dyDescent="0.15">
      <c r="P390" s="323"/>
      <c r="Q390" s="323"/>
      <c r="R390" s="323"/>
    </row>
    <row r="391" spans="16:18" x14ac:dyDescent="0.15">
      <c r="P391" s="323"/>
      <c r="Q391" s="323"/>
      <c r="R391" s="323"/>
    </row>
    <row r="392" spans="16:18" x14ac:dyDescent="0.15">
      <c r="P392" s="323"/>
      <c r="Q392" s="323"/>
      <c r="R392" s="323"/>
    </row>
    <row r="393" spans="16:18" x14ac:dyDescent="0.15">
      <c r="P393" s="323"/>
      <c r="Q393" s="323"/>
      <c r="R393" s="323"/>
    </row>
    <row r="394" spans="16:18" x14ac:dyDescent="0.15">
      <c r="P394" s="323"/>
      <c r="Q394" s="323"/>
      <c r="R394" s="323"/>
    </row>
    <row r="395" spans="16:18" x14ac:dyDescent="0.15">
      <c r="P395" s="323"/>
      <c r="Q395" s="323"/>
      <c r="R395" s="323"/>
    </row>
    <row r="396" spans="16:18" x14ac:dyDescent="0.15">
      <c r="P396" s="323"/>
      <c r="Q396" s="323"/>
      <c r="R396" s="323"/>
    </row>
    <row r="397" spans="16:18" x14ac:dyDescent="0.15">
      <c r="P397" s="323"/>
      <c r="Q397" s="323"/>
      <c r="R397" s="323"/>
    </row>
    <row r="398" spans="16:18" x14ac:dyDescent="0.15">
      <c r="P398" s="323"/>
      <c r="Q398" s="323"/>
      <c r="R398" s="323"/>
    </row>
    <row r="399" spans="16:18" x14ac:dyDescent="0.15">
      <c r="P399" s="323"/>
      <c r="Q399" s="323"/>
      <c r="R399" s="323"/>
    </row>
    <row r="400" spans="16:18" x14ac:dyDescent="0.15">
      <c r="P400" s="323"/>
      <c r="Q400" s="323"/>
      <c r="R400" s="323"/>
    </row>
    <row r="401" spans="16:18" x14ac:dyDescent="0.15">
      <c r="P401" s="323"/>
      <c r="Q401" s="323"/>
      <c r="R401" s="323"/>
    </row>
    <row r="402" spans="16:18" x14ac:dyDescent="0.15">
      <c r="P402" s="323"/>
      <c r="Q402" s="323"/>
      <c r="R402" s="323"/>
    </row>
    <row r="403" spans="16:18" x14ac:dyDescent="0.15">
      <c r="P403" s="323"/>
      <c r="Q403" s="323"/>
      <c r="R403" s="323"/>
    </row>
    <row r="404" spans="16:18" x14ac:dyDescent="0.15">
      <c r="P404" s="323"/>
      <c r="Q404" s="323"/>
      <c r="R404" s="323"/>
    </row>
    <row r="405" spans="16:18" x14ac:dyDescent="0.15">
      <c r="P405" s="323"/>
      <c r="Q405" s="323"/>
      <c r="R405" s="323"/>
    </row>
    <row r="406" spans="16:18" x14ac:dyDescent="0.15">
      <c r="P406" s="323"/>
      <c r="Q406" s="323"/>
      <c r="R406" s="323"/>
    </row>
    <row r="407" spans="16:18" x14ac:dyDescent="0.15">
      <c r="P407" s="323"/>
      <c r="Q407" s="323"/>
      <c r="R407" s="323"/>
    </row>
    <row r="408" spans="16:18" x14ac:dyDescent="0.15">
      <c r="P408" s="323"/>
      <c r="Q408" s="323"/>
      <c r="R408" s="323"/>
    </row>
    <row r="409" spans="16:18" x14ac:dyDescent="0.15">
      <c r="P409" s="323"/>
      <c r="Q409" s="323"/>
      <c r="R409" s="323"/>
    </row>
    <row r="410" spans="16:18" x14ac:dyDescent="0.15">
      <c r="P410" s="323"/>
      <c r="Q410" s="323"/>
      <c r="R410" s="323"/>
    </row>
    <row r="411" spans="16:18" x14ac:dyDescent="0.15">
      <c r="P411" s="323"/>
      <c r="Q411" s="323"/>
      <c r="R411" s="323"/>
    </row>
    <row r="412" spans="16:18" x14ac:dyDescent="0.15">
      <c r="P412" s="323"/>
      <c r="Q412" s="323"/>
      <c r="R412" s="323"/>
    </row>
    <row r="413" spans="16:18" x14ac:dyDescent="0.15">
      <c r="P413" s="323"/>
      <c r="Q413" s="323"/>
      <c r="R413" s="323"/>
    </row>
    <row r="414" spans="16:18" x14ac:dyDescent="0.15">
      <c r="P414" s="323"/>
      <c r="Q414" s="323"/>
      <c r="R414" s="323"/>
    </row>
    <row r="415" spans="16:18" x14ac:dyDescent="0.15">
      <c r="P415" s="323"/>
      <c r="Q415" s="323"/>
      <c r="R415" s="323"/>
    </row>
    <row r="416" spans="16:18" x14ac:dyDescent="0.15">
      <c r="P416" s="323"/>
      <c r="Q416" s="323"/>
      <c r="R416" s="323"/>
    </row>
    <row r="417" spans="16:18" x14ac:dyDescent="0.15">
      <c r="P417" s="323"/>
      <c r="Q417" s="323"/>
      <c r="R417" s="323"/>
    </row>
    <row r="418" spans="16:18" x14ac:dyDescent="0.15">
      <c r="P418" s="323"/>
      <c r="Q418" s="323"/>
      <c r="R418" s="323"/>
    </row>
    <row r="419" spans="16:18" x14ac:dyDescent="0.15">
      <c r="P419" s="323"/>
      <c r="Q419" s="323"/>
      <c r="R419" s="323"/>
    </row>
    <row r="420" spans="16:18" x14ac:dyDescent="0.15">
      <c r="P420" s="323"/>
      <c r="Q420" s="323"/>
      <c r="R420" s="323"/>
    </row>
    <row r="421" spans="16:18" x14ac:dyDescent="0.15">
      <c r="P421" s="323"/>
      <c r="Q421" s="323"/>
      <c r="R421" s="323"/>
    </row>
    <row r="422" spans="16:18" x14ac:dyDescent="0.15">
      <c r="P422" s="323"/>
      <c r="Q422" s="323"/>
      <c r="R422" s="323"/>
    </row>
    <row r="423" spans="16:18" x14ac:dyDescent="0.15">
      <c r="P423" s="323"/>
      <c r="Q423" s="323"/>
      <c r="R423" s="323"/>
    </row>
    <row r="424" spans="16:18" x14ac:dyDescent="0.15">
      <c r="P424" s="323"/>
      <c r="Q424" s="323"/>
      <c r="R424" s="323"/>
    </row>
    <row r="425" spans="16:18" x14ac:dyDescent="0.15">
      <c r="P425" s="323"/>
      <c r="Q425" s="323"/>
      <c r="R425" s="323"/>
    </row>
    <row r="426" spans="16:18" x14ac:dyDescent="0.15">
      <c r="P426" s="323"/>
      <c r="Q426" s="323"/>
      <c r="R426" s="323"/>
    </row>
    <row r="427" spans="16:18" x14ac:dyDescent="0.15">
      <c r="P427" s="323"/>
      <c r="Q427" s="323"/>
      <c r="R427" s="323"/>
    </row>
    <row r="428" spans="16:18" x14ac:dyDescent="0.15">
      <c r="P428" s="323"/>
      <c r="Q428" s="323"/>
      <c r="R428" s="323"/>
    </row>
    <row r="429" spans="16:18" x14ac:dyDescent="0.15">
      <c r="P429" s="323"/>
      <c r="Q429" s="323"/>
      <c r="R429" s="323"/>
    </row>
    <row r="430" spans="16:18" x14ac:dyDescent="0.15">
      <c r="P430" s="323"/>
      <c r="Q430" s="323"/>
      <c r="R430" s="323"/>
    </row>
    <row r="431" spans="16:18" x14ac:dyDescent="0.15">
      <c r="P431" s="323"/>
      <c r="Q431" s="323"/>
      <c r="R431" s="323"/>
    </row>
    <row r="432" spans="16:18" x14ac:dyDescent="0.15">
      <c r="P432" s="323"/>
      <c r="Q432" s="323"/>
      <c r="R432" s="323"/>
    </row>
    <row r="433" spans="16:18" x14ac:dyDescent="0.15">
      <c r="P433" s="323"/>
      <c r="Q433" s="323"/>
      <c r="R433" s="323"/>
    </row>
    <row r="434" spans="16:18" x14ac:dyDescent="0.15">
      <c r="P434" s="323"/>
      <c r="Q434" s="323"/>
      <c r="R434" s="323"/>
    </row>
    <row r="435" spans="16:18" x14ac:dyDescent="0.15">
      <c r="P435" s="323"/>
      <c r="Q435" s="323"/>
      <c r="R435" s="323"/>
    </row>
    <row r="436" spans="16:18" x14ac:dyDescent="0.15">
      <c r="P436" s="323"/>
      <c r="Q436" s="323"/>
      <c r="R436" s="323"/>
    </row>
    <row r="437" spans="16:18" x14ac:dyDescent="0.15">
      <c r="P437" s="323"/>
      <c r="Q437" s="323"/>
      <c r="R437" s="323"/>
    </row>
    <row r="438" spans="16:18" x14ac:dyDescent="0.15">
      <c r="P438" s="323"/>
      <c r="Q438" s="323"/>
      <c r="R438" s="323"/>
    </row>
    <row r="439" spans="16:18" x14ac:dyDescent="0.15">
      <c r="P439" s="323"/>
      <c r="Q439" s="323"/>
      <c r="R439" s="323"/>
    </row>
    <row r="440" spans="16:18" x14ac:dyDescent="0.15">
      <c r="P440" s="323"/>
      <c r="Q440" s="323"/>
      <c r="R440" s="323"/>
    </row>
    <row r="441" spans="16:18" x14ac:dyDescent="0.15">
      <c r="P441" s="323"/>
      <c r="Q441" s="323"/>
      <c r="R441" s="323"/>
    </row>
    <row r="442" spans="16:18" x14ac:dyDescent="0.15">
      <c r="P442" s="323"/>
      <c r="Q442" s="323"/>
      <c r="R442" s="323"/>
    </row>
    <row r="443" spans="16:18" x14ac:dyDescent="0.15">
      <c r="P443" s="323"/>
      <c r="Q443" s="323"/>
      <c r="R443" s="323"/>
    </row>
    <row r="444" spans="16:18" x14ac:dyDescent="0.15">
      <c r="P444" s="323"/>
      <c r="Q444" s="323"/>
      <c r="R444" s="323"/>
    </row>
    <row r="445" spans="16:18" x14ac:dyDescent="0.15">
      <c r="P445" s="323"/>
      <c r="Q445" s="323"/>
      <c r="R445" s="323"/>
    </row>
    <row r="446" spans="16:18" x14ac:dyDescent="0.15">
      <c r="P446" s="323"/>
      <c r="Q446" s="323"/>
      <c r="R446" s="323"/>
    </row>
    <row r="447" spans="16:18" x14ac:dyDescent="0.15">
      <c r="P447" s="323"/>
      <c r="Q447" s="323"/>
      <c r="R447" s="323"/>
    </row>
    <row r="448" spans="16:18" x14ac:dyDescent="0.15">
      <c r="P448" s="323"/>
      <c r="Q448" s="323"/>
      <c r="R448" s="323"/>
    </row>
    <row r="449" spans="16:18" x14ac:dyDescent="0.15">
      <c r="P449" s="323"/>
      <c r="Q449" s="323"/>
      <c r="R449" s="323"/>
    </row>
    <row r="450" spans="16:18" x14ac:dyDescent="0.15">
      <c r="P450" s="323"/>
      <c r="Q450" s="323"/>
      <c r="R450" s="323"/>
    </row>
    <row r="451" spans="16:18" x14ac:dyDescent="0.15">
      <c r="P451" s="323"/>
      <c r="Q451" s="323"/>
      <c r="R451" s="323"/>
    </row>
    <row r="452" spans="16:18" x14ac:dyDescent="0.15">
      <c r="P452" s="323"/>
      <c r="Q452" s="323"/>
      <c r="R452" s="323"/>
    </row>
    <row r="453" spans="16:18" x14ac:dyDescent="0.15">
      <c r="P453" s="323"/>
      <c r="Q453" s="323"/>
      <c r="R453" s="323"/>
    </row>
    <row r="454" spans="16:18" x14ac:dyDescent="0.15">
      <c r="P454" s="323"/>
      <c r="Q454" s="323"/>
      <c r="R454" s="323"/>
    </row>
    <row r="455" spans="16:18" x14ac:dyDescent="0.15">
      <c r="P455" s="323"/>
      <c r="Q455" s="323"/>
      <c r="R455" s="323"/>
    </row>
    <row r="456" spans="16:18" x14ac:dyDescent="0.15">
      <c r="P456" s="323"/>
      <c r="Q456" s="323"/>
      <c r="R456" s="323"/>
    </row>
    <row r="457" spans="16:18" x14ac:dyDescent="0.15">
      <c r="P457" s="323"/>
      <c r="Q457" s="323"/>
      <c r="R457" s="323"/>
    </row>
    <row r="458" spans="16:18" x14ac:dyDescent="0.15">
      <c r="P458" s="323"/>
      <c r="Q458" s="323"/>
      <c r="R458" s="323"/>
    </row>
    <row r="459" spans="16:18" x14ac:dyDescent="0.15">
      <c r="P459" s="323"/>
      <c r="Q459" s="323"/>
      <c r="R459" s="323"/>
    </row>
    <row r="460" spans="16:18" x14ac:dyDescent="0.15">
      <c r="P460" s="323"/>
      <c r="Q460" s="323"/>
      <c r="R460" s="323"/>
    </row>
    <row r="461" spans="16:18" x14ac:dyDescent="0.15">
      <c r="P461" s="323"/>
      <c r="Q461" s="323"/>
      <c r="R461" s="323"/>
    </row>
    <row r="462" spans="16:18" x14ac:dyDescent="0.15">
      <c r="P462" s="323"/>
      <c r="Q462" s="323"/>
      <c r="R462" s="323"/>
    </row>
    <row r="463" spans="16:18" x14ac:dyDescent="0.15">
      <c r="P463" s="323"/>
      <c r="Q463" s="323"/>
      <c r="R463" s="323"/>
    </row>
    <row r="464" spans="16:18" x14ac:dyDescent="0.15">
      <c r="P464" s="323"/>
      <c r="Q464" s="323"/>
      <c r="R464" s="323"/>
    </row>
    <row r="465" spans="16:18" x14ac:dyDescent="0.15">
      <c r="P465" s="323"/>
      <c r="Q465" s="323"/>
      <c r="R465" s="323"/>
    </row>
    <row r="466" spans="16:18" x14ac:dyDescent="0.15">
      <c r="P466" s="323"/>
      <c r="Q466" s="323"/>
      <c r="R466" s="323"/>
    </row>
    <row r="467" spans="16:18" x14ac:dyDescent="0.15">
      <c r="P467" s="323"/>
      <c r="Q467" s="323"/>
      <c r="R467" s="323"/>
    </row>
    <row r="468" spans="16:18" x14ac:dyDescent="0.15">
      <c r="P468" s="323"/>
      <c r="Q468" s="323"/>
      <c r="R468" s="323"/>
    </row>
    <row r="469" spans="16:18" x14ac:dyDescent="0.15">
      <c r="P469" s="323"/>
      <c r="Q469" s="323"/>
      <c r="R469" s="323"/>
    </row>
    <row r="470" spans="16:18" x14ac:dyDescent="0.15">
      <c r="P470" s="323"/>
      <c r="Q470" s="323"/>
      <c r="R470" s="323"/>
    </row>
    <row r="471" spans="16:18" x14ac:dyDescent="0.15">
      <c r="P471" s="323"/>
      <c r="Q471" s="323"/>
      <c r="R471" s="323"/>
    </row>
    <row r="472" spans="16:18" x14ac:dyDescent="0.15">
      <c r="P472" s="323"/>
      <c r="Q472" s="323"/>
      <c r="R472" s="323"/>
    </row>
    <row r="473" spans="16:18" x14ac:dyDescent="0.15">
      <c r="P473" s="323"/>
      <c r="Q473" s="323"/>
      <c r="R473" s="323"/>
    </row>
    <row r="474" spans="16:18" x14ac:dyDescent="0.15">
      <c r="P474" s="323"/>
      <c r="Q474" s="323"/>
      <c r="R474" s="323"/>
    </row>
    <row r="475" spans="16:18" x14ac:dyDescent="0.15">
      <c r="P475" s="323"/>
      <c r="Q475" s="323"/>
      <c r="R475" s="323"/>
    </row>
    <row r="476" spans="16:18" x14ac:dyDescent="0.15">
      <c r="P476" s="323"/>
      <c r="Q476" s="323"/>
      <c r="R476" s="323"/>
    </row>
    <row r="477" spans="16:18" x14ac:dyDescent="0.15">
      <c r="P477" s="323"/>
      <c r="Q477" s="323"/>
      <c r="R477" s="323"/>
    </row>
    <row r="478" spans="16:18" x14ac:dyDescent="0.15">
      <c r="P478" s="323"/>
      <c r="Q478" s="323"/>
      <c r="R478" s="323"/>
    </row>
    <row r="479" spans="16:18" x14ac:dyDescent="0.15">
      <c r="P479" s="323"/>
      <c r="Q479" s="323"/>
      <c r="R479" s="323"/>
    </row>
    <row r="480" spans="16:18" x14ac:dyDescent="0.15">
      <c r="P480" s="323"/>
      <c r="Q480" s="323"/>
      <c r="R480" s="323"/>
    </row>
    <row r="481" spans="16:18" x14ac:dyDescent="0.15">
      <c r="P481" s="323"/>
      <c r="Q481" s="323"/>
      <c r="R481" s="323"/>
    </row>
    <row r="482" spans="16:18" x14ac:dyDescent="0.15">
      <c r="P482" s="323"/>
      <c r="Q482" s="323"/>
      <c r="R482" s="323"/>
    </row>
    <row r="483" spans="16:18" x14ac:dyDescent="0.15">
      <c r="P483" s="323"/>
      <c r="Q483" s="323"/>
      <c r="R483" s="323"/>
    </row>
    <row r="484" spans="16:18" x14ac:dyDescent="0.15">
      <c r="P484" s="323"/>
      <c r="Q484" s="323"/>
      <c r="R484" s="323"/>
    </row>
    <row r="485" spans="16:18" x14ac:dyDescent="0.15">
      <c r="P485" s="323"/>
      <c r="Q485" s="323"/>
      <c r="R485" s="323"/>
    </row>
    <row r="486" spans="16:18" x14ac:dyDescent="0.15">
      <c r="P486" s="323"/>
      <c r="Q486" s="323"/>
      <c r="R486" s="323"/>
    </row>
    <row r="487" spans="16:18" x14ac:dyDescent="0.15">
      <c r="P487" s="323"/>
      <c r="Q487" s="323"/>
      <c r="R487" s="323"/>
    </row>
    <row r="488" spans="16:18" x14ac:dyDescent="0.15">
      <c r="P488" s="323"/>
      <c r="Q488" s="323"/>
      <c r="R488" s="323"/>
    </row>
    <row r="489" spans="16:18" x14ac:dyDescent="0.15">
      <c r="P489" s="323"/>
      <c r="Q489" s="323"/>
      <c r="R489" s="323"/>
    </row>
    <row r="490" spans="16:18" x14ac:dyDescent="0.15">
      <c r="P490" s="323"/>
      <c r="Q490" s="323"/>
      <c r="R490" s="323"/>
    </row>
    <row r="491" spans="16:18" x14ac:dyDescent="0.15">
      <c r="P491" s="323"/>
      <c r="Q491" s="323"/>
      <c r="R491" s="323"/>
    </row>
    <row r="492" spans="16:18" x14ac:dyDescent="0.15">
      <c r="P492" s="323"/>
      <c r="Q492" s="323"/>
      <c r="R492" s="323"/>
    </row>
    <row r="493" spans="16:18" x14ac:dyDescent="0.15">
      <c r="P493" s="323"/>
      <c r="Q493" s="323"/>
      <c r="R493" s="323"/>
    </row>
    <row r="494" spans="16:18" x14ac:dyDescent="0.15">
      <c r="P494" s="323"/>
      <c r="Q494" s="323"/>
      <c r="R494" s="323"/>
    </row>
    <row r="495" spans="16:18" x14ac:dyDescent="0.15">
      <c r="P495" s="323"/>
      <c r="Q495" s="323"/>
      <c r="R495" s="323"/>
    </row>
    <row r="496" spans="16:18" x14ac:dyDescent="0.15">
      <c r="P496" s="323"/>
      <c r="Q496" s="323"/>
      <c r="R496" s="323"/>
    </row>
    <row r="497" spans="16:18" x14ac:dyDescent="0.15">
      <c r="P497" s="323"/>
      <c r="Q497" s="323"/>
      <c r="R497" s="323"/>
    </row>
    <row r="498" spans="16:18" x14ac:dyDescent="0.15">
      <c r="P498" s="323"/>
      <c r="Q498" s="323"/>
      <c r="R498" s="323"/>
    </row>
    <row r="499" spans="16:18" x14ac:dyDescent="0.15">
      <c r="P499" s="323"/>
      <c r="Q499" s="323"/>
      <c r="R499" s="323"/>
    </row>
    <row r="500" spans="16:18" x14ac:dyDescent="0.15">
      <c r="P500" s="323"/>
      <c r="Q500" s="323"/>
      <c r="R500" s="323"/>
    </row>
    <row r="501" spans="16:18" x14ac:dyDescent="0.15">
      <c r="P501" s="323"/>
      <c r="Q501" s="323"/>
      <c r="R501" s="323"/>
    </row>
    <row r="502" spans="16:18" x14ac:dyDescent="0.15">
      <c r="P502" s="323"/>
      <c r="Q502" s="323"/>
      <c r="R502" s="323"/>
    </row>
    <row r="503" spans="16:18" x14ac:dyDescent="0.15">
      <c r="P503" s="323"/>
      <c r="Q503" s="323"/>
      <c r="R503" s="323"/>
    </row>
    <row r="504" spans="16:18" x14ac:dyDescent="0.15">
      <c r="P504" s="323"/>
      <c r="Q504" s="323"/>
      <c r="R504" s="323"/>
    </row>
    <row r="505" spans="16:18" x14ac:dyDescent="0.15">
      <c r="P505" s="323"/>
      <c r="Q505" s="323"/>
      <c r="R505" s="323"/>
    </row>
    <row r="506" spans="16:18" x14ac:dyDescent="0.15">
      <c r="P506" s="323"/>
      <c r="Q506" s="323"/>
      <c r="R506" s="323"/>
    </row>
    <row r="507" spans="16:18" x14ac:dyDescent="0.15">
      <c r="P507" s="323"/>
      <c r="Q507" s="323"/>
      <c r="R507" s="323"/>
    </row>
    <row r="508" spans="16:18" x14ac:dyDescent="0.15">
      <c r="P508" s="323"/>
      <c r="Q508" s="323"/>
      <c r="R508" s="323"/>
    </row>
    <row r="509" spans="16:18" x14ac:dyDescent="0.15">
      <c r="P509" s="323"/>
      <c r="Q509" s="323"/>
      <c r="R509" s="323"/>
    </row>
    <row r="510" spans="16:18" x14ac:dyDescent="0.15">
      <c r="P510" s="323"/>
      <c r="Q510" s="323"/>
      <c r="R510" s="323"/>
    </row>
    <row r="511" spans="16:18" x14ac:dyDescent="0.15">
      <c r="P511" s="323"/>
      <c r="Q511" s="323"/>
      <c r="R511" s="323"/>
    </row>
    <row r="512" spans="16:18" x14ac:dyDescent="0.15">
      <c r="P512" s="323"/>
      <c r="Q512" s="323"/>
      <c r="R512" s="323"/>
    </row>
    <row r="513" spans="16:18" x14ac:dyDescent="0.15">
      <c r="P513" s="323"/>
      <c r="Q513" s="323"/>
      <c r="R513" s="323"/>
    </row>
    <row r="514" spans="16:18" x14ac:dyDescent="0.15">
      <c r="P514" s="323"/>
      <c r="Q514" s="323"/>
      <c r="R514" s="323"/>
    </row>
    <row r="515" spans="16:18" x14ac:dyDescent="0.15">
      <c r="P515" s="323"/>
      <c r="Q515" s="323"/>
      <c r="R515" s="323"/>
    </row>
    <row r="516" spans="16:18" x14ac:dyDescent="0.15">
      <c r="P516" s="323"/>
      <c r="Q516" s="323"/>
      <c r="R516" s="323"/>
    </row>
    <row r="517" spans="16:18" x14ac:dyDescent="0.15">
      <c r="P517" s="323"/>
      <c r="Q517" s="323"/>
      <c r="R517" s="323"/>
    </row>
    <row r="518" spans="16:18" x14ac:dyDescent="0.15">
      <c r="P518" s="323"/>
      <c r="Q518" s="323"/>
      <c r="R518" s="323"/>
    </row>
    <row r="519" spans="16:18" x14ac:dyDescent="0.15">
      <c r="P519" s="323"/>
      <c r="Q519" s="323"/>
      <c r="R519" s="323"/>
    </row>
    <row r="520" spans="16:18" x14ac:dyDescent="0.15">
      <c r="P520" s="323"/>
      <c r="Q520" s="323"/>
      <c r="R520" s="323"/>
    </row>
    <row r="521" spans="16:18" x14ac:dyDescent="0.15">
      <c r="P521" s="323"/>
      <c r="Q521" s="323"/>
      <c r="R521" s="323"/>
    </row>
    <row r="522" spans="16:18" x14ac:dyDescent="0.15">
      <c r="P522" s="323"/>
      <c r="Q522" s="323"/>
      <c r="R522" s="323"/>
    </row>
    <row r="523" spans="16:18" x14ac:dyDescent="0.15">
      <c r="P523" s="323"/>
      <c r="Q523" s="323"/>
      <c r="R523" s="323"/>
    </row>
    <row r="524" spans="16:18" x14ac:dyDescent="0.15">
      <c r="P524" s="323"/>
      <c r="Q524" s="323"/>
      <c r="R524" s="323"/>
    </row>
    <row r="525" spans="16:18" x14ac:dyDescent="0.15">
      <c r="P525" s="323"/>
      <c r="Q525" s="323"/>
      <c r="R525" s="323"/>
    </row>
    <row r="526" spans="16:18" x14ac:dyDescent="0.15">
      <c r="P526" s="323"/>
      <c r="Q526" s="323"/>
      <c r="R526" s="323"/>
    </row>
    <row r="527" spans="16:18" x14ac:dyDescent="0.15">
      <c r="P527" s="323"/>
      <c r="Q527" s="323"/>
      <c r="R527" s="323"/>
    </row>
    <row r="528" spans="16:18" x14ac:dyDescent="0.15">
      <c r="P528" s="323"/>
      <c r="Q528" s="323"/>
      <c r="R528" s="323"/>
    </row>
    <row r="529" spans="16:18" x14ac:dyDescent="0.15">
      <c r="P529" s="323"/>
      <c r="Q529" s="323"/>
      <c r="R529" s="323"/>
    </row>
    <row r="530" spans="16:18" x14ac:dyDescent="0.15">
      <c r="P530" s="323"/>
      <c r="Q530" s="323"/>
      <c r="R530" s="323"/>
    </row>
    <row r="531" spans="16:18" x14ac:dyDescent="0.15">
      <c r="P531" s="323"/>
      <c r="Q531" s="323"/>
      <c r="R531" s="323"/>
    </row>
    <row r="532" spans="16:18" x14ac:dyDescent="0.15">
      <c r="P532" s="323"/>
      <c r="Q532" s="323"/>
      <c r="R532" s="323"/>
    </row>
    <row r="533" spans="16:18" x14ac:dyDescent="0.15">
      <c r="P533" s="323"/>
      <c r="Q533" s="323"/>
      <c r="R533" s="323"/>
    </row>
    <row r="534" spans="16:18" x14ac:dyDescent="0.15">
      <c r="P534" s="323"/>
      <c r="Q534" s="323"/>
      <c r="R534" s="323"/>
    </row>
    <row r="535" spans="16:18" x14ac:dyDescent="0.15">
      <c r="P535" s="323"/>
      <c r="Q535" s="323"/>
      <c r="R535" s="323"/>
    </row>
    <row r="536" spans="16:18" x14ac:dyDescent="0.15">
      <c r="P536" s="323"/>
      <c r="Q536" s="323"/>
      <c r="R536" s="323"/>
    </row>
    <row r="537" spans="16:18" x14ac:dyDescent="0.15">
      <c r="P537" s="323"/>
      <c r="Q537" s="323"/>
      <c r="R537" s="323"/>
    </row>
    <row r="538" spans="16:18" x14ac:dyDescent="0.15">
      <c r="P538" s="323"/>
      <c r="Q538" s="323"/>
      <c r="R538" s="323"/>
    </row>
    <row r="539" spans="16:18" x14ac:dyDescent="0.15">
      <c r="P539" s="323"/>
      <c r="Q539" s="323"/>
      <c r="R539" s="323"/>
    </row>
    <row r="540" spans="16:18" x14ac:dyDescent="0.15">
      <c r="P540" s="323"/>
      <c r="Q540" s="323"/>
      <c r="R540" s="323"/>
    </row>
    <row r="541" spans="16:18" x14ac:dyDescent="0.15">
      <c r="P541" s="323"/>
      <c r="Q541" s="323"/>
      <c r="R541" s="323"/>
    </row>
    <row r="542" spans="16:18" x14ac:dyDescent="0.15">
      <c r="P542" s="323"/>
      <c r="Q542" s="323"/>
      <c r="R542" s="323"/>
    </row>
    <row r="543" spans="16:18" x14ac:dyDescent="0.15">
      <c r="P543" s="323"/>
      <c r="Q543" s="323"/>
      <c r="R543" s="323"/>
    </row>
    <row r="544" spans="16:18" x14ac:dyDescent="0.15">
      <c r="P544" s="323"/>
      <c r="Q544" s="323"/>
      <c r="R544" s="323"/>
    </row>
    <row r="545" spans="16:18" x14ac:dyDescent="0.15">
      <c r="P545" s="323"/>
      <c r="Q545" s="323"/>
      <c r="R545" s="323"/>
    </row>
    <row r="546" spans="16:18" x14ac:dyDescent="0.15">
      <c r="P546" s="323"/>
      <c r="Q546" s="323"/>
      <c r="R546" s="323"/>
    </row>
    <row r="547" spans="16:18" x14ac:dyDescent="0.15">
      <c r="P547" s="323"/>
      <c r="Q547" s="323"/>
      <c r="R547" s="323"/>
    </row>
    <row r="548" spans="16:18" x14ac:dyDescent="0.15">
      <c r="P548" s="323"/>
      <c r="Q548" s="323"/>
      <c r="R548" s="323"/>
    </row>
    <row r="549" spans="16:18" x14ac:dyDescent="0.15">
      <c r="P549" s="323"/>
      <c r="Q549" s="323"/>
      <c r="R549" s="323"/>
    </row>
    <row r="550" spans="16:18" x14ac:dyDescent="0.15">
      <c r="P550" s="323"/>
      <c r="Q550" s="323"/>
      <c r="R550" s="323"/>
    </row>
    <row r="551" spans="16:18" x14ac:dyDescent="0.15">
      <c r="P551" s="323"/>
      <c r="Q551" s="323"/>
      <c r="R551" s="323"/>
    </row>
    <row r="552" spans="16:18" x14ac:dyDescent="0.15">
      <c r="P552" s="323"/>
      <c r="Q552" s="323"/>
      <c r="R552" s="323"/>
    </row>
    <row r="553" spans="16:18" x14ac:dyDescent="0.15">
      <c r="P553" s="323"/>
      <c r="Q553" s="323"/>
      <c r="R553" s="323"/>
    </row>
    <row r="554" spans="16:18" x14ac:dyDescent="0.15">
      <c r="P554" s="323"/>
      <c r="Q554" s="323"/>
      <c r="R554" s="323"/>
    </row>
    <row r="555" spans="16:18" x14ac:dyDescent="0.15">
      <c r="P555" s="323"/>
      <c r="Q555" s="323"/>
      <c r="R555" s="323"/>
    </row>
    <row r="556" spans="16:18" x14ac:dyDescent="0.15">
      <c r="P556" s="323"/>
      <c r="Q556" s="323"/>
      <c r="R556" s="323"/>
    </row>
    <row r="557" spans="16:18" x14ac:dyDescent="0.15">
      <c r="P557" s="323"/>
      <c r="Q557" s="323"/>
      <c r="R557" s="323"/>
    </row>
    <row r="558" spans="16:18" x14ac:dyDescent="0.15">
      <c r="P558" s="323"/>
      <c r="Q558" s="323"/>
      <c r="R558" s="323"/>
    </row>
    <row r="559" spans="16:18" x14ac:dyDescent="0.15">
      <c r="P559" s="323"/>
      <c r="Q559" s="323"/>
      <c r="R559" s="323"/>
    </row>
    <row r="560" spans="16:18" x14ac:dyDescent="0.15">
      <c r="P560" s="323"/>
      <c r="Q560" s="323"/>
      <c r="R560" s="323"/>
    </row>
    <row r="561" spans="16:18" x14ac:dyDescent="0.15">
      <c r="P561" s="323"/>
      <c r="Q561" s="323"/>
      <c r="R561" s="323"/>
    </row>
    <row r="562" spans="16:18" x14ac:dyDescent="0.15">
      <c r="P562" s="323"/>
      <c r="Q562" s="323"/>
      <c r="R562" s="323"/>
    </row>
    <row r="563" spans="16:18" x14ac:dyDescent="0.15">
      <c r="P563" s="323"/>
      <c r="Q563" s="323"/>
      <c r="R563" s="323"/>
    </row>
    <row r="564" spans="16:18" x14ac:dyDescent="0.15">
      <c r="P564" s="323"/>
      <c r="Q564" s="323"/>
      <c r="R564" s="323"/>
    </row>
    <row r="565" spans="16:18" x14ac:dyDescent="0.15">
      <c r="P565" s="323"/>
      <c r="Q565" s="323"/>
      <c r="R565" s="323"/>
    </row>
    <row r="566" spans="16:18" x14ac:dyDescent="0.15">
      <c r="P566" s="323"/>
      <c r="Q566" s="323"/>
      <c r="R566" s="323"/>
    </row>
    <row r="567" spans="16:18" x14ac:dyDescent="0.15">
      <c r="P567" s="323"/>
      <c r="Q567" s="323"/>
      <c r="R567" s="323"/>
    </row>
    <row r="568" spans="16:18" x14ac:dyDescent="0.15">
      <c r="P568" s="323"/>
      <c r="Q568" s="323"/>
      <c r="R568" s="323"/>
    </row>
    <row r="569" spans="16:18" x14ac:dyDescent="0.15">
      <c r="P569" s="323"/>
      <c r="Q569" s="323"/>
      <c r="R569" s="323"/>
    </row>
    <row r="570" spans="16:18" x14ac:dyDescent="0.15">
      <c r="P570" s="323"/>
      <c r="Q570" s="323"/>
      <c r="R570" s="323"/>
    </row>
    <row r="571" spans="16:18" x14ac:dyDescent="0.15">
      <c r="P571" s="323"/>
      <c r="Q571" s="323"/>
      <c r="R571" s="323"/>
    </row>
    <row r="572" spans="16:18" x14ac:dyDescent="0.15">
      <c r="P572" s="323"/>
      <c r="Q572" s="323"/>
      <c r="R572" s="323"/>
    </row>
    <row r="573" spans="16:18" x14ac:dyDescent="0.15">
      <c r="P573" s="323"/>
      <c r="Q573" s="323"/>
      <c r="R573" s="323"/>
    </row>
    <row r="574" spans="16:18" x14ac:dyDescent="0.15">
      <c r="P574" s="323"/>
      <c r="Q574" s="323"/>
      <c r="R574" s="323"/>
    </row>
    <row r="575" spans="16:18" x14ac:dyDescent="0.15">
      <c r="P575" s="323"/>
      <c r="Q575" s="323"/>
      <c r="R575" s="323"/>
    </row>
    <row r="576" spans="16:18" x14ac:dyDescent="0.15">
      <c r="P576" s="323"/>
      <c r="Q576" s="323"/>
      <c r="R576" s="323"/>
    </row>
    <row r="577" spans="16:18" x14ac:dyDescent="0.15">
      <c r="P577" s="323"/>
      <c r="Q577" s="323"/>
      <c r="R577" s="323"/>
    </row>
    <row r="578" spans="16:18" x14ac:dyDescent="0.15">
      <c r="P578" s="323"/>
      <c r="Q578" s="323"/>
      <c r="R578" s="323"/>
    </row>
    <row r="579" spans="16:18" x14ac:dyDescent="0.15">
      <c r="P579" s="323"/>
      <c r="Q579" s="323"/>
      <c r="R579" s="323"/>
    </row>
    <row r="580" spans="16:18" x14ac:dyDescent="0.15">
      <c r="P580" s="323"/>
      <c r="Q580" s="323"/>
      <c r="R580" s="323"/>
    </row>
    <row r="581" spans="16:18" x14ac:dyDescent="0.15">
      <c r="P581" s="323"/>
      <c r="Q581" s="323"/>
      <c r="R581" s="323"/>
    </row>
    <row r="582" spans="16:18" x14ac:dyDescent="0.15">
      <c r="P582" s="323"/>
      <c r="Q582" s="323"/>
      <c r="R582" s="323"/>
    </row>
    <row r="583" spans="16:18" x14ac:dyDescent="0.15">
      <c r="P583" s="323"/>
      <c r="Q583" s="323"/>
      <c r="R583" s="323"/>
    </row>
    <row r="584" spans="16:18" x14ac:dyDescent="0.15">
      <c r="P584" s="323"/>
      <c r="Q584" s="323"/>
      <c r="R584" s="323"/>
    </row>
    <row r="585" spans="16:18" x14ac:dyDescent="0.15">
      <c r="P585" s="323"/>
      <c r="Q585" s="323"/>
      <c r="R585" s="323"/>
    </row>
    <row r="586" spans="16:18" x14ac:dyDescent="0.15">
      <c r="P586" s="323"/>
      <c r="Q586" s="323"/>
      <c r="R586" s="323"/>
    </row>
    <row r="587" spans="16:18" x14ac:dyDescent="0.15">
      <c r="P587" s="323"/>
      <c r="Q587" s="323"/>
      <c r="R587" s="323"/>
    </row>
    <row r="588" spans="16:18" x14ac:dyDescent="0.15">
      <c r="P588" s="323"/>
      <c r="Q588" s="323"/>
      <c r="R588" s="323"/>
    </row>
    <row r="589" spans="16:18" x14ac:dyDescent="0.15">
      <c r="P589" s="323"/>
      <c r="Q589" s="323"/>
      <c r="R589" s="323"/>
    </row>
    <row r="590" spans="16:18" x14ac:dyDescent="0.15">
      <c r="P590" s="323"/>
      <c r="Q590" s="323"/>
      <c r="R590" s="323"/>
    </row>
    <row r="591" spans="16:18" x14ac:dyDescent="0.15">
      <c r="P591" s="323"/>
      <c r="Q591" s="323"/>
      <c r="R591" s="323"/>
    </row>
    <row r="592" spans="16:18" x14ac:dyDescent="0.15">
      <c r="P592" s="323"/>
      <c r="Q592" s="323"/>
      <c r="R592" s="323"/>
    </row>
    <row r="593" spans="16:18" x14ac:dyDescent="0.15">
      <c r="P593" s="323"/>
      <c r="Q593" s="323"/>
      <c r="R593" s="323"/>
    </row>
    <row r="594" spans="16:18" x14ac:dyDescent="0.15">
      <c r="P594" s="323"/>
      <c r="Q594" s="323"/>
      <c r="R594" s="323"/>
    </row>
    <row r="595" spans="16:18" x14ac:dyDescent="0.15">
      <c r="P595" s="323"/>
      <c r="Q595" s="323"/>
      <c r="R595" s="323"/>
    </row>
    <row r="596" spans="16:18" x14ac:dyDescent="0.15">
      <c r="P596" s="323"/>
      <c r="Q596" s="323"/>
      <c r="R596" s="323"/>
    </row>
    <row r="597" spans="16:18" x14ac:dyDescent="0.15">
      <c r="P597" s="323"/>
      <c r="Q597" s="323"/>
      <c r="R597" s="323"/>
    </row>
    <row r="598" spans="16:18" x14ac:dyDescent="0.15">
      <c r="P598" s="323"/>
      <c r="Q598" s="323"/>
      <c r="R598" s="323"/>
    </row>
    <row r="599" spans="16:18" x14ac:dyDescent="0.15">
      <c r="P599" s="323"/>
      <c r="Q599" s="323"/>
      <c r="R599" s="323"/>
    </row>
    <row r="600" spans="16:18" x14ac:dyDescent="0.15">
      <c r="P600" s="323"/>
      <c r="Q600" s="323"/>
      <c r="R600" s="323"/>
    </row>
    <row r="601" spans="16:18" x14ac:dyDescent="0.15">
      <c r="P601" s="323"/>
      <c r="Q601" s="323"/>
      <c r="R601" s="323"/>
    </row>
    <row r="602" spans="16:18" x14ac:dyDescent="0.15">
      <c r="P602" s="323"/>
      <c r="Q602" s="323"/>
      <c r="R602" s="323"/>
    </row>
    <row r="603" spans="16:18" x14ac:dyDescent="0.15">
      <c r="P603" s="323"/>
      <c r="Q603" s="323"/>
      <c r="R603" s="323"/>
    </row>
    <row r="604" spans="16:18" x14ac:dyDescent="0.15">
      <c r="P604" s="323"/>
      <c r="Q604" s="323"/>
      <c r="R604" s="323"/>
    </row>
    <row r="605" spans="16:18" x14ac:dyDescent="0.15">
      <c r="P605" s="323"/>
      <c r="Q605" s="323"/>
      <c r="R605" s="323"/>
    </row>
    <row r="606" spans="16:18" x14ac:dyDescent="0.15">
      <c r="P606" s="323"/>
      <c r="Q606" s="323"/>
      <c r="R606" s="323"/>
    </row>
    <row r="607" spans="16:18" x14ac:dyDescent="0.15">
      <c r="P607" s="323"/>
      <c r="Q607" s="323"/>
      <c r="R607" s="323"/>
    </row>
    <row r="608" spans="16:18" x14ac:dyDescent="0.15">
      <c r="P608" s="323"/>
      <c r="Q608" s="323"/>
      <c r="R608" s="323"/>
    </row>
    <row r="609" spans="16:18" x14ac:dyDescent="0.15">
      <c r="P609" s="323"/>
      <c r="Q609" s="323"/>
      <c r="R609" s="323"/>
    </row>
    <row r="610" spans="16:18" x14ac:dyDescent="0.15">
      <c r="P610" s="323"/>
      <c r="Q610" s="323"/>
      <c r="R610" s="323"/>
    </row>
    <row r="611" spans="16:18" x14ac:dyDescent="0.15">
      <c r="P611" s="323"/>
      <c r="Q611" s="323"/>
      <c r="R611" s="323"/>
    </row>
    <row r="612" spans="16:18" x14ac:dyDescent="0.15">
      <c r="P612" s="323"/>
      <c r="Q612" s="323"/>
      <c r="R612" s="323"/>
    </row>
    <row r="613" spans="16:18" x14ac:dyDescent="0.15">
      <c r="P613" s="323"/>
      <c r="Q613" s="323"/>
      <c r="R613" s="323"/>
    </row>
    <row r="614" spans="16:18" x14ac:dyDescent="0.15">
      <c r="P614" s="323"/>
      <c r="Q614" s="323"/>
      <c r="R614" s="323"/>
    </row>
    <row r="615" spans="16:18" x14ac:dyDescent="0.15">
      <c r="P615" s="323"/>
      <c r="Q615" s="323"/>
      <c r="R615" s="323"/>
    </row>
    <row r="616" spans="16:18" x14ac:dyDescent="0.15">
      <c r="P616" s="323"/>
      <c r="Q616" s="323"/>
      <c r="R616" s="323"/>
    </row>
    <row r="617" spans="16:18" x14ac:dyDescent="0.15">
      <c r="P617" s="323"/>
      <c r="Q617" s="323"/>
      <c r="R617" s="323"/>
    </row>
    <row r="618" spans="16:18" x14ac:dyDescent="0.15">
      <c r="P618" s="323"/>
      <c r="Q618" s="323"/>
      <c r="R618" s="323"/>
    </row>
    <row r="619" spans="16:18" x14ac:dyDescent="0.15">
      <c r="P619" s="323"/>
      <c r="Q619" s="323"/>
      <c r="R619" s="323"/>
    </row>
    <row r="620" spans="16:18" x14ac:dyDescent="0.15">
      <c r="P620" s="323"/>
      <c r="Q620" s="323"/>
      <c r="R620" s="323"/>
    </row>
    <row r="621" spans="16:18" x14ac:dyDescent="0.15">
      <c r="P621" s="323"/>
      <c r="Q621" s="323"/>
      <c r="R621" s="323"/>
    </row>
    <row r="622" spans="16:18" x14ac:dyDescent="0.15">
      <c r="P622" s="323"/>
      <c r="Q622" s="323"/>
      <c r="R622" s="323"/>
    </row>
    <row r="623" spans="16:18" x14ac:dyDescent="0.15">
      <c r="P623" s="323"/>
      <c r="Q623" s="323"/>
      <c r="R623" s="323"/>
    </row>
    <row r="624" spans="16:18" x14ac:dyDescent="0.15">
      <c r="P624" s="323"/>
      <c r="Q624" s="323"/>
      <c r="R624" s="323"/>
    </row>
    <row r="625" spans="16:18" x14ac:dyDescent="0.15">
      <c r="P625" s="323"/>
      <c r="Q625" s="323"/>
      <c r="R625" s="323"/>
    </row>
    <row r="626" spans="16:18" x14ac:dyDescent="0.15">
      <c r="P626" s="323"/>
      <c r="Q626" s="323"/>
      <c r="R626" s="323"/>
    </row>
    <row r="627" spans="16:18" x14ac:dyDescent="0.15">
      <c r="P627" s="323"/>
      <c r="Q627" s="323"/>
      <c r="R627" s="323"/>
    </row>
    <row r="628" spans="16:18" x14ac:dyDescent="0.15">
      <c r="P628" s="323"/>
      <c r="Q628" s="323"/>
      <c r="R628" s="323"/>
    </row>
    <row r="629" spans="16:18" x14ac:dyDescent="0.15">
      <c r="P629" s="323"/>
      <c r="Q629" s="323"/>
      <c r="R629" s="323"/>
    </row>
    <row r="630" spans="16:18" x14ac:dyDescent="0.15">
      <c r="P630" s="323"/>
      <c r="Q630" s="323"/>
      <c r="R630" s="323"/>
    </row>
    <row r="631" spans="16:18" x14ac:dyDescent="0.15">
      <c r="P631" s="323"/>
      <c r="Q631" s="323"/>
      <c r="R631" s="323"/>
    </row>
    <row r="632" spans="16:18" x14ac:dyDescent="0.15">
      <c r="P632" s="323"/>
      <c r="Q632" s="323"/>
      <c r="R632" s="323"/>
    </row>
    <row r="633" spans="16:18" x14ac:dyDescent="0.15">
      <c r="P633" s="323"/>
      <c r="Q633" s="323"/>
      <c r="R633" s="323"/>
    </row>
    <row r="634" spans="16:18" x14ac:dyDescent="0.15">
      <c r="P634" s="323"/>
      <c r="Q634" s="323"/>
      <c r="R634" s="323"/>
    </row>
    <row r="635" spans="16:18" x14ac:dyDescent="0.15">
      <c r="P635" s="323"/>
      <c r="Q635" s="323"/>
      <c r="R635" s="323"/>
    </row>
    <row r="636" spans="16:18" x14ac:dyDescent="0.15">
      <c r="P636" s="323"/>
      <c r="Q636" s="323"/>
      <c r="R636" s="323"/>
    </row>
    <row r="637" spans="16:18" x14ac:dyDescent="0.15">
      <c r="P637" s="323"/>
      <c r="Q637" s="323"/>
      <c r="R637" s="323"/>
    </row>
    <row r="638" spans="16:18" x14ac:dyDescent="0.15">
      <c r="P638" s="323"/>
      <c r="Q638" s="323"/>
      <c r="R638" s="323"/>
    </row>
    <row r="639" spans="16:18" x14ac:dyDescent="0.15">
      <c r="P639" s="323"/>
      <c r="Q639" s="323"/>
      <c r="R639" s="323"/>
    </row>
    <row r="640" spans="16:18" x14ac:dyDescent="0.15">
      <c r="P640" s="323"/>
      <c r="Q640" s="323"/>
      <c r="R640" s="323"/>
    </row>
    <row r="641" spans="16:18" x14ac:dyDescent="0.15">
      <c r="P641" s="323"/>
      <c r="Q641" s="323"/>
      <c r="R641" s="323"/>
    </row>
    <row r="642" spans="16:18" x14ac:dyDescent="0.15">
      <c r="P642" s="323"/>
      <c r="Q642" s="323"/>
      <c r="R642" s="323"/>
    </row>
    <row r="643" spans="16:18" x14ac:dyDescent="0.15">
      <c r="P643" s="323"/>
      <c r="Q643" s="323"/>
      <c r="R643" s="323"/>
    </row>
    <row r="644" spans="16:18" x14ac:dyDescent="0.15">
      <c r="P644" s="323"/>
      <c r="Q644" s="323"/>
      <c r="R644" s="323"/>
    </row>
    <row r="645" spans="16:18" x14ac:dyDescent="0.15">
      <c r="P645" s="323"/>
      <c r="Q645" s="323"/>
      <c r="R645" s="323"/>
    </row>
    <row r="646" spans="16:18" x14ac:dyDescent="0.15">
      <c r="P646" s="323"/>
      <c r="Q646" s="323"/>
      <c r="R646" s="323"/>
    </row>
    <row r="647" spans="16:18" x14ac:dyDescent="0.15">
      <c r="P647" s="323"/>
      <c r="Q647" s="323"/>
      <c r="R647" s="323"/>
    </row>
    <row r="648" spans="16:18" x14ac:dyDescent="0.15">
      <c r="P648" s="323"/>
      <c r="Q648" s="323"/>
      <c r="R648" s="323"/>
    </row>
    <row r="649" spans="16:18" x14ac:dyDescent="0.15">
      <c r="P649" s="323"/>
      <c r="Q649" s="323"/>
      <c r="R649" s="323"/>
    </row>
    <row r="650" spans="16:18" x14ac:dyDescent="0.15">
      <c r="P650" s="323"/>
      <c r="Q650" s="323"/>
      <c r="R650" s="323"/>
    </row>
    <row r="651" spans="16:18" x14ac:dyDescent="0.15">
      <c r="P651" s="323"/>
      <c r="Q651" s="323"/>
      <c r="R651" s="323"/>
    </row>
    <row r="652" spans="16:18" x14ac:dyDescent="0.15">
      <c r="P652" s="323"/>
      <c r="Q652" s="323"/>
      <c r="R652" s="323"/>
    </row>
    <row r="653" spans="16:18" x14ac:dyDescent="0.15">
      <c r="P653" s="323"/>
      <c r="Q653" s="323"/>
      <c r="R653" s="323"/>
    </row>
    <row r="654" spans="16:18" x14ac:dyDescent="0.15">
      <c r="P654" s="323"/>
      <c r="Q654" s="323"/>
      <c r="R654" s="323"/>
    </row>
    <row r="655" spans="16:18" x14ac:dyDescent="0.15">
      <c r="P655" s="323"/>
      <c r="Q655" s="323"/>
      <c r="R655" s="323"/>
    </row>
    <row r="656" spans="16:18" x14ac:dyDescent="0.15">
      <c r="P656" s="323"/>
      <c r="Q656" s="323"/>
      <c r="R656" s="323"/>
    </row>
    <row r="657" spans="16:18" x14ac:dyDescent="0.15">
      <c r="P657" s="323"/>
      <c r="Q657" s="323"/>
      <c r="R657" s="323"/>
    </row>
    <row r="658" spans="16:18" x14ac:dyDescent="0.15">
      <c r="P658" s="323"/>
      <c r="Q658" s="323"/>
      <c r="R658" s="323"/>
    </row>
    <row r="659" spans="16:18" x14ac:dyDescent="0.15">
      <c r="P659" s="323"/>
      <c r="Q659" s="323"/>
      <c r="R659" s="323"/>
    </row>
    <row r="660" spans="16:18" x14ac:dyDescent="0.15">
      <c r="P660" s="323"/>
      <c r="Q660" s="323"/>
      <c r="R660" s="323"/>
    </row>
    <row r="661" spans="16:18" x14ac:dyDescent="0.15">
      <c r="P661" s="323"/>
      <c r="Q661" s="323"/>
      <c r="R661" s="323"/>
    </row>
    <row r="662" spans="16:18" x14ac:dyDescent="0.15">
      <c r="P662" s="323"/>
      <c r="Q662" s="323"/>
      <c r="R662" s="323"/>
    </row>
    <row r="663" spans="16:18" x14ac:dyDescent="0.15">
      <c r="P663" s="323"/>
      <c r="Q663" s="323"/>
      <c r="R663" s="323"/>
    </row>
    <row r="664" spans="16:18" x14ac:dyDescent="0.15">
      <c r="P664" s="323"/>
      <c r="Q664" s="323"/>
      <c r="R664" s="323"/>
    </row>
    <row r="665" spans="16:18" x14ac:dyDescent="0.15">
      <c r="P665" s="323"/>
      <c r="Q665" s="323"/>
      <c r="R665" s="323"/>
    </row>
    <row r="666" spans="16:18" x14ac:dyDescent="0.15">
      <c r="P666" s="323"/>
      <c r="Q666" s="323"/>
      <c r="R666" s="323"/>
    </row>
    <row r="667" spans="16:18" x14ac:dyDescent="0.15">
      <c r="P667" s="323"/>
      <c r="Q667" s="323"/>
      <c r="R667" s="323"/>
    </row>
    <row r="668" spans="16:18" x14ac:dyDescent="0.15">
      <c r="P668" s="323"/>
      <c r="Q668" s="323"/>
      <c r="R668" s="323"/>
    </row>
    <row r="669" spans="16:18" x14ac:dyDescent="0.15">
      <c r="P669" s="323"/>
      <c r="Q669" s="323"/>
      <c r="R669" s="323"/>
    </row>
    <row r="670" spans="16:18" x14ac:dyDescent="0.15">
      <c r="P670" s="323"/>
      <c r="Q670" s="323"/>
      <c r="R670" s="323"/>
    </row>
    <row r="671" spans="16:18" x14ac:dyDescent="0.15">
      <c r="P671" s="323"/>
      <c r="Q671" s="323"/>
      <c r="R671" s="323"/>
    </row>
    <row r="672" spans="16:18" x14ac:dyDescent="0.15">
      <c r="P672" s="323"/>
      <c r="Q672" s="323"/>
      <c r="R672" s="323"/>
    </row>
    <row r="673" spans="16:18" x14ac:dyDescent="0.15">
      <c r="P673" s="323"/>
      <c r="Q673" s="323"/>
      <c r="R673" s="323"/>
    </row>
    <row r="674" spans="16:18" x14ac:dyDescent="0.15">
      <c r="P674" s="323"/>
      <c r="Q674" s="323"/>
      <c r="R674" s="323"/>
    </row>
    <row r="675" spans="16:18" x14ac:dyDescent="0.15">
      <c r="P675" s="323"/>
      <c r="Q675" s="323"/>
      <c r="R675" s="323"/>
    </row>
    <row r="676" spans="16:18" x14ac:dyDescent="0.15">
      <c r="P676" s="323"/>
      <c r="Q676" s="323"/>
      <c r="R676" s="323"/>
    </row>
    <row r="677" spans="16:18" x14ac:dyDescent="0.15">
      <c r="P677" s="323"/>
      <c r="Q677" s="323"/>
      <c r="R677" s="323"/>
    </row>
    <row r="678" spans="16:18" x14ac:dyDescent="0.15">
      <c r="P678" s="323"/>
      <c r="Q678" s="323"/>
      <c r="R678" s="323"/>
    </row>
    <row r="679" spans="16:18" x14ac:dyDescent="0.15">
      <c r="P679" s="323"/>
      <c r="Q679" s="323"/>
      <c r="R679" s="323"/>
    </row>
    <row r="680" spans="16:18" x14ac:dyDescent="0.15">
      <c r="P680" s="323"/>
      <c r="Q680" s="323"/>
      <c r="R680" s="323"/>
    </row>
    <row r="681" spans="16:18" x14ac:dyDescent="0.15">
      <c r="P681" s="323"/>
      <c r="Q681" s="323"/>
      <c r="R681" s="323"/>
    </row>
    <row r="682" spans="16:18" x14ac:dyDescent="0.15">
      <c r="P682" s="323"/>
      <c r="Q682" s="323"/>
      <c r="R682" s="323"/>
    </row>
    <row r="683" spans="16:18" x14ac:dyDescent="0.15">
      <c r="P683" s="323"/>
      <c r="Q683" s="323"/>
      <c r="R683" s="323"/>
    </row>
    <row r="684" spans="16:18" x14ac:dyDescent="0.15">
      <c r="P684" s="323"/>
      <c r="Q684" s="323"/>
      <c r="R684" s="323"/>
    </row>
    <row r="685" spans="16:18" x14ac:dyDescent="0.15">
      <c r="P685" s="323"/>
      <c r="Q685" s="323"/>
      <c r="R685" s="323"/>
    </row>
    <row r="686" spans="16:18" x14ac:dyDescent="0.15">
      <c r="P686" s="323"/>
      <c r="Q686" s="323"/>
      <c r="R686" s="323"/>
    </row>
    <row r="687" spans="16:18" x14ac:dyDescent="0.15">
      <c r="P687" s="323"/>
      <c r="Q687" s="323"/>
      <c r="R687" s="323"/>
    </row>
    <row r="688" spans="16:18" x14ac:dyDescent="0.15">
      <c r="P688" s="323"/>
      <c r="Q688" s="323"/>
      <c r="R688" s="323"/>
    </row>
    <row r="689" spans="16:18" x14ac:dyDescent="0.15">
      <c r="P689" s="323"/>
      <c r="Q689" s="323"/>
      <c r="R689" s="323"/>
    </row>
    <row r="690" spans="16:18" x14ac:dyDescent="0.15">
      <c r="P690" s="323"/>
      <c r="Q690" s="323"/>
      <c r="R690" s="323"/>
    </row>
    <row r="691" spans="16:18" x14ac:dyDescent="0.15">
      <c r="P691" s="323"/>
      <c r="Q691" s="323"/>
      <c r="R691" s="323"/>
    </row>
    <row r="692" spans="16:18" x14ac:dyDescent="0.15">
      <c r="P692" s="323"/>
      <c r="Q692" s="323"/>
      <c r="R692" s="323"/>
    </row>
    <row r="693" spans="16:18" x14ac:dyDescent="0.15">
      <c r="P693" s="323"/>
      <c r="Q693" s="323"/>
      <c r="R693" s="323"/>
    </row>
    <row r="694" spans="16:18" x14ac:dyDescent="0.15">
      <c r="P694" s="323"/>
      <c r="Q694" s="323"/>
      <c r="R694" s="323"/>
    </row>
    <row r="695" spans="16:18" x14ac:dyDescent="0.15">
      <c r="P695" s="323"/>
      <c r="Q695" s="323"/>
      <c r="R695" s="323"/>
    </row>
    <row r="696" spans="16:18" x14ac:dyDescent="0.15">
      <c r="P696" s="323"/>
      <c r="Q696" s="323"/>
      <c r="R696" s="323"/>
    </row>
    <row r="697" spans="16:18" x14ac:dyDescent="0.15">
      <c r="P697" s="323"/>
      <c r="Q697" s="323"/>
      <c r="R697" s="323"/>
    </row>
    <row r="698" spans="16:18" x14ac:dyDescent="0.15">
      <c r="P698" s="323"/>
      <c r="Q698" s="323"/>
      <c r="R698" s="323"/>
    </row>
    <row r="699" spans="16:18" x14ac:dyDescent="0.15">
      <c r="P699" s="323"/>
      <c r="Q699" s="323"/>
      <c r="R699" s="323"/>
    </row>
    <row r="700" spans="16:18" x14ac:dyDescent="0.15">
      <c r="P700" s="323"/>
      <c r="Q700" s="323"/>
      <c r="R700" s="323"/>
    </row>
    <row r="701" spans="16:18" x14ac:dyDescent="0.15">
      <c r="P701" s="323"/>
      <c r="Q701" s="323"/>
      <c r="R701" s="323"/>
    </row>
    <row r="702" spans="16:18" x14ac:dyDescent="0.15">
      <c r="P702" s="323"/>
      <c r="Q702" s="323"/>
      <c r="R702" s="323"/>
    </row>
    <row r="703" spans="16:18" x14ac:dyDescent="0.15">
      <c r="P703" s="323"/>
      <c r="Q703" s="323"/>
      <c r="R703" s="323"/>
    </row>
    <row r="704" spans="16:18" x14ac:dyDescent="0.15">
      <c r="P704" s="323"/>
      <c r="Q704" s="323"/>
      <c r="R704" s="323"/>
    </row>
    <row r="705" spans="16:18" x14ac:dyDescent="0.15">
      <c r="P705" s="323"/>
      <c r="Q705" s="323"/>
      <c r="R705" s="323"/>
    </row>
    <row r="706" spans="16:18" x14ac:dyDescent="0.15">
      <c r="P706" s="323"/>
      <c r="Q706" s="323"/>
      <c r="R706" s="323"/>
    </row>
    <row r="707" spans="16:18" x14ac:dyDescent="0.15">
      <c r="P707" s="323"/>
      <c r="Q707" s="323"/>
      <c r="R707" s="323"/>
    </row>
    <row r="708" spans="16:18" x14ac:dyDescent="0.15">
      <c r="P708" s="323"/>
      <c r="Q708" s="323"/>
      <c r="R708" s="323"/>
    </row>
    <row r="709" spans="16:18" x14ac:dyDescent="0.15">
      <c r="P709" s="323"/>
      <c r="Q709" s="323"/>
      <c r="R709" s="323"/>
    </row>
    <row r="710" spans="16:18" x14ac:dyDescent="0.15">
      <c r="P710" s="323"/>
      <c r="Q710" s="323"/>
      <c r="R710" s="323"/>
    </row>
    <row r="711" spans="16:18" x14ac:dyDescent="0.15">
      <c r="P711" s="323"/>
      <c r="Q711" s="323"/>
      <c r="R711" s="323"/>
    </row>
    <row r="712" spans="16:18" x14ac:dyDescent="0.15">
      <c r="P712" s="323"/>
      <c r="Q712" s="323"/>
      <c r="R712" s="323"/>
    </row>
    <row r="713" spans="16:18" x14ac:dyDescent="0.15">
      <c r="P713" s="323"/>
      <c r="Q713" s="323"/>
      <c r="R713" s="323"/>
    </row>
    <row r="714" spans="16:18" x14ac:dyDescent="0.15">
      <c r="P714" s="323"/>
      <c r="Q714" s="323"/>
      <c r="R714" s="323"/>
    </row>
    <row r="715" spans="16:18" x14ac:dyDescent="0.15">
      <c r="P715" s="323"/>
      <c r="Q715" s="323"/>
      <c r="R715" s="323"/>
    </row>
    <row r="716" spans="16:18" x14ac:dyDescent="0.15">
      <c r="P716" s="323"/>
      <c r="Q716" s="323"/>
      <c r="R716" s="323"/>
    </row>
    <row r="717" spans="16:18" x14ac:dyDescent="0.15">
      <c r="P717" s="323"/>
      <c r="Q717" s="323"/>
      <c r="R717" s="323"/>
    </row>
    <row r="718" spans="16:18" x14ac:dyDescent="0.15">
      <c r="P718" s="323"/>
      <c r="Q718" s="323"/>
      <c r="R718" s="323"/>
    </row>
    <row r="719" spans="16:18" x14ac:dyDescent="0.15">
      <c r="P719" s="323"/>
      <c r="Q719" s="323"/>
      <c r="R719" s="323"/>
    </row>
    <row r="720" spans="16:18" x14ac:dyDescent="0.15">
      <c r="P720" s="323"/>
      <c r="Q720" s="323"/>
      <c r="R720" s="323"/>
    </row>
    <row r="721" spans="16:18" x14ac:dyDescent="0.15">
      <c r="P721" s="323"/>
      <c r="Q721" s="323"/>
      <c r="R721" s="323"/>
    </row>
    <row r="722" spans="16:18" x14ac:dyDescent="0.15">
      <c r="P722" s="323"/>
      <c r="Q722" s="323"/>
      <c r="R722" s="323"/>
    </row>
    <row r="723" spans="16:18" x14ac:dyDescent="0.15">
      <c r="P723" s="323"/>
      <c r="Q723" s="323"/>
      <c r="R723" s="323"/>
    </row>
    <row r="724" spans="16:18" x14ac:dyDescent="0.15">
      <c r="P724" s="323"/>
      <c r="Q724" s="323"/>
      <c r="R724" s="323"/>
    </row>
    <row r="725" spans="16:18" x14ac:dyDescent="0.15">
      <c r="P725" s="323"/>
      <c r="Q725" s="323"/>
      <c r="R725" s="323"/>
    </row>
    <row r="726" spans="16:18" x14ac:dyDescent="0.15">
      <c r="P726" s="323"/>
      <c r="Q726" s="323"/>
      <c r="R726" s="323"/>
    </row>
    <row r="727" spans="16:18" x14ac:dyDescent="0.15">
      <c r="P727" s="323"/>
      <c r="Q727" s="323"/>
      <c r="R727" s="323"/>
    </row>
    <row r="728" spans="16:18" x14ac:dyDescent="0.15">
      <c r="P728" s="323"/>
      <c r="Q728" s="323"/>
      <c r="R728" s="323"/>
    </row>
    <row r="729" spans="16:18" x14ac:dyDescent="0.15">
      <c r="P729" s="323"/>
      <c r="Q729" s="323"/>
      <c r="R729" s="323"/>
    </row>
    <row r="730" spans="16:18" x14ac:dyDescent="0.15">
      <c r="P730" s="323"/>
      <c r="Q730" s="323"/>
      <c r="R730" s="323"/>
    </row>
    <row r="731" spans="16:18" x14ac:dyDescent="0.15">
      <c r="P731" s="323"/>
      <c r="Q731" s="323"/>
      <c r="R731" s="323"/>
    </row>
    <row r="732" spans="16:18" x14ac:dyDescent="0.15">
      <c r="P732" s="323"/>
      <c r="Q732" s="323"/>
      <c r="R732" s="323"/>
    </row>
    <row r="733" spans="16:18" x14ac:dyDescent="0.15">
      <c r="P733" s="323"/>
      <c r="Q733" s="323"/>
      <c r="R733" s="323"/>
    </row>
    <row r="734" spans="16:18" x14ac:dyDescent="0.15">
      <c r="P734" s="323"/>
      <c r="Q734" s="323"/>
      <c r="R734" s="323"/>
    </row>
    <row r="735" spans="16:18" x14ac:dyDescent="0.15">
      <c r="P735" s="323"/>
      <c r="Q735" s="323"/>
      <c r="R735" s="323"/>
    </row>
    <row r="736" spans="16:18" x14ac:dyDescent="0.15">
      <c r="P736" s="323"/>
      <c r="Q736" s="323"/>
      <c r="R736" s="323"/>
    </row>
    <row r="737" spans="16:18" x14ac:dyDescent="0.15">
      <c r="P737" s="323"/>
      <c r="Q737" s="323"/>
      <c r="R737" s="323"/>
    </row>
    <row r="738" spans="16:18" x14ac:dyDescent="0.15">
      <c r="P738" s="323"/>
      <c r="Q738" s="323"/>
      <c r="R738" s="323"/>
    </row>
    <row r="739" spans="16:18" x14ac:dyDescent="0.15">
      <c r="P739" s="323"/>
      <c r="Q739" s="323"/>
      <c r="R739" s="323"/>
    </row>
    <row r="740" spans="16:18" x14ac:dyDescent="0.15">
      <c r="P740" s="323"/>
      <c r="Q740" s="323"/>
      <c r="R740" s="323"/>
    </row>
    <row r="741" spans="16:18" x14ac:dyDescent="0.15">
      <c r="P741" s="323"/>
      <c r="Q741" s="323"/>
      <c r="R741" s="323"/>
    </row>
    <row r="742" spans="16:18" x14ac:dyDescent="0.15">
      <c r="P742" s="323"/>
      <c r="Q742" s="323"/>
      <c r="R742" s="323"/>
    </row>
    <row r="743" spans="16:18" x14ac:dyDescent="0.15">
      <c r="P743" s="323"/>
      <c r="Q743" s="323"/>
      <c r="R743" s="323"/>
    </row>
    <row r="744" spans="16:18" x14ac:dyDescent="0.15">
      <c r="P744" s="323"/>
      <c r="Q744" s="323"/>
      <c r="R744" s="323"/>
    </row>
    <row r="745" spans="16:18" x14ac:dyDescent="0.15">
      <c r="P745" s="323"/>
      <c r="Q745" s="323"/>
      <c r="R745" s="323"/>
    </row>
    <row r="746" spans="16:18" x14ac:dyDescent="0.15">
      <c r="P746" s="323"/>
      <c r="Q746" s="323"/>
      <c r="R746" s="323"/>
    </row>
    <row r="747" spans="16:18" x14ac:dyDescent="0.15">
      <c r="P747" s="323"/>
      <c r="Q747" s="323"/>
      <c r="R747" s="323"/>
    </row>
    <row r="748" spans="16:18" x14ac:dyDescent="0.15">
      <c r="P748" s="323"/>
      <c r="Q748" s="323"/>
      <c r="R748" s="323"/>
    </row>
    <row r="749" spans="16:18" x14ac:dyDescent="0.15">
      <c r="P749" s="323"/>
      <c r="Q749" s="323"/>
      <c r="R749" s="323"/>
    </row>
    <row r="750" spans="16:18" x14ac:dyDescent="0.15">
      <c r="P750" s="323"/>
      <c r="Q750" s="323"/>
      <c r="R750" s="323"/>
    </row>
    <row r="751" spans="16:18" x14ac:dyDescent="0.15">
      <c r="P751" s="323"/>
      <c r="Q751" s="323"/>
      <c r="R751" s="323"/>
    </row>
    <row r="752" spans="16:18" x14ac:dyDescent="0.15">
      <c r="P752" s="323"/>
      <c r="Q752" s="323"/>
      <c r="R752" s="323"/>
    </row>
    <row r="753" spans="16:18" x14ac:dyDescent="0.15">
      <c r="P753" s="323"/>
      <c r="Q753" s="323"/>
      <c r="R753" s="323"/>
    </row>
    <row r="754" spans="16:18" x14ac:dyDescent="0.15">
      <c r="P754" s="323"/>
      <c r="Q754" s="323"/>
      <c r="R754" s="323"/>
    </row>
    <row r="755" spans="16:18" x14ac:dyDescent="0.15">
      <c r="P755" s="323"/>
      <c r="Q755" s="323"/>
      <c r="R755" s="323"/>
    </row>
    <row r="756" spans="16:18" x14ac:dyDescent="0.15">
      <c r="P756" s="323"/>
      <c r="Q756" s="323"/>
      <c r="R756" s="323"/>
    </row>
    <row r="757" spans="16:18" x14ac:dyDescent="0.15">
      <c r="P757" s="323"/>
      <c r="Q757" s="323"/>
      <c r="R757" s="323"/>
    </row>
    <row r="758" spans="16:18" x14ac:dyDescent="0.15">
      <c r="P758" s="323"/>
      <c r="Q758" s="323"/>
      <c r="R758" s="323"/>
    </row>
    <row r="759" spans="16:18" x14ac:dyDescent="0.15">
      <c r="P759" s="323"/>
      <c r="Q759" s="323"/>
      <c r="R759" s="323"/>
    </row>
    <row r="760" spans="16:18" x14ac:dyDescent="0.15">
      <c r="P760" s="323"/>
      <c r="Q760" s="323"/>
      <c r="R760" s="323"/>
    </row>
    <row r="761" spans="16:18" x14ac:dyDescent="0.15">
      <c r="P761" s="323"/>
      <c r="Q761" s="323"/>
      <c r="R761" s="323"/>
    </row>
    <row r="762" spans="16:18" x14ac:dyDescent="0.15">
      <c r="P762" s="323"/>
      <c r="Q762" s="323"/>
      <c r="R762" s="323"/>
    </row>
    <row r="763" spans="16:18" x14ac:dyDescent="0.15">
      <c r="P763" s="323"/>
      <c r="Q763" s="323"/>
      <c r="R763" s="323"/>
    </row>
    <row r="764" spans="16:18" x14ac:dyDescent="0.15">
      <c r="P764" s="323"/>
      <c r="Q764" s="323"/>
      <c r="R764" s="323"/>
    </row>
    <row r="765" spans="16:18" x14ac:dyDescent="0.15">
      <c r="P765" s="323"/>
      <c r="Q765" s="323"/>
      <c r="R765" s="323"/>
    </row>
    <row r="766" spans="16:18" x14ac:dyDescent="0.15">
      <c r="P766" s="323"/>
      <c r="Q766" s="323"/>
      <c r="R766" s="323"/>
    </row>
    <row r="767" spans="16:18" x14ac:dyDescent="0.15">
      <c r="P767" s="323"/>
      <c r="Q767" s="323"/>
      <c r="R767" s="323"/>
    </row>
    <row r="768" spans="16:18" x14ac:dyDescent="0.15">
      <c r="P768" s="323"/>
      <c r="Q768" s="323"/>
      <c r="R768" s="323"/>
    </row>
    <row r="769" spans="16:18" x14ac:dyDescent="0.15">
      <c r="P769" s="323"/>
      <c r="Q769" s="323"/>
      <c r="R769" s="323"/>
    </row>
    <row r="770" spans="16:18" x14ac:dyDescent="0.15">
      <c r="P770" s="323"/>
      <c r="Q770" s="323"/>
      <c r="R770" s="323"/>
    </row>
    <row r="771" spans="16:18" x14ac:dyDescent="0.15">
      <c r="P771" s="323"/>
      <c r="Q771" s="323"/>
      <c r="R771" s="323"/>
    </row>
    <row r="772" spans="16:18" x14ac:dyDescent="0.15">
      <c r="P772" s="323"/>
      <c r="Q772" s="323"/>
      <c r="R772" s="323"/>
    </row>
    <row r="773" spans="16:18" x14ac:dyDescent="0.15">
      <c r="P773" s="323"/>
      <c r="Q773" s="323"/>
      <c r="R773" s="323"/>
    </row>
    <row r="774" spans="16:18" x14ac:dyDescent="0.15">
      <c r="P774" s="323"/>
      <c r="Q774" s="323"/>
      <c r="R774" s="323"/>
    </row>
    <row r="775" spans="16:18" x14ac:dyDescent="0.15">
      <c r="P775" s="323"/>
      <c r="Q775" s="323"/>
      <c r="R775" s="323"/>
    </row>
    <row r="776" spans="16:18" x14ac:dyDescent="0.15">
      <c r="P776" s="323"/>
      <c r="Q776" s="323"/>
      <c r="R776" s="323"/>
    </row>
    <row r="777" spans="16:18" x14ac:dyDescent="0.15">
      <c r="P777" s="323"/>
      <c r="Q777" s="323"/>
      <c r="R777" s="323"/>
    </row>
    <row r="778" spans="16:18" x14ac:dyDescent="0.15">
      <c r="P778" s="323"/>
      <c r="Q778" s="323"/>
      <c r="R778" s="323"/>
    </row>
    <row r="779" spans="16:18" x14ac:dyDescent="0.15">
      <c r="P779" s="323"/>
      <c r="Q779" s="323"/>
      <c r="R779" s="323"/>
    </row>
    <row r="780" spans="16:18" x14ac:dyDescent="0.15">
      <c r="P780" s="323"/>
      <c r="Q780" s="323"/>
      <c r="R780" s="323"/>
    </row>
    <row r="781" spans="16:18" x14ac:dyDescent="0.15">
      <c r="P781" s="323"/>
      <c r="Q781" s="323"/>
      <c r="R781" s="323"/>
    </row>
    <row r="782" spans="16:18" x14ac:dyDescent="0.15">
      <c r="P782" s="323"/>
      <c r="Q782" s="323"/>
      <c r="R782" s="323"/>
    </row>
    <row r="783" spans="16:18" x14ac:dyDescent="0.15">
      <c r="P783" s="323"/>
      <c r="Q783" s="323"/>
      <c r="R783" s="323"/>
    </row>
    <row r="784" spans="16:18" x14ac:dyDescent="0.15">
      <c r="P784" s="323"/>
      <c r="Q784" s="323"/>
      <c r="R784" s="323"/>
    </row>
    <row r="785" spans="16:18" x14ac:dyDescent="0.15">
      <c r="P785" s="323"/>
      <c r="Q785" s="323"/>
      <c r="R785" s="323"/>
    </row>
    <row r="786" spans="16:18" x14ac:dyDescent="0.15">
      <c r="P786" s="323"/>
      <c r="Q786" s="323"/>
      <c r="R786" s="323"/>
    </row>
    <row r="787" spans="16:18" x14ac:dyDescent="0.15">
      <c r="P787" s="323"/>
      <c r="Q787" s="323"/>
      <c r="R787" s="323"/>
    </row>
    <row r="788" spans="16:18" x14ac:dyDescent="0.15">
      <c r="P788" s="323"/>
      <c r="Q788" s="323"/>
      <c r="R788" s="323"/>
    </row>
    <row r="789" spans="16:18" x14ac:dyDescent="0.15">
      <c r="P789" s="323"/>
      <c r="Q789" s="323"/>
      <c r="R789" s="323"/>
    </row>
    <row r="790" spans="16:18" x14ac:dyDescent="0.15">
      <c r="P790" s="323"/>
      <c r="Q790" s="323"/>
      <c r="R790" s="323"/>
    </row>
    <row r="791" spans="16:18" x14ac:dyDescent="0.15">
      <c r="P791" s="323"/>
      <c r="Q791" s="323"/>
      <c r="R791" s="323"/>
    </row>
    <row r="792" spans="16:18" x14ac:dyDescent="0.15">
      <c r="P792" s="323"/>
      <c r="Q792" s="323"/>
      <c r="R792" s="323"/>
    </row>
    <row r="793" spans="16:18" x14ac:dyDescent="0.15">
      <c r="P793" s="323"/>
      <c r="Q793" s="323"/>
      <c r="R793" s="323"/>
    </row>
    <row r="794" spans="16:18" x14ac:dyDescent="0.15">
      <c r="P794" s="323"/>
      <c r="Q794" s="323"/>
      <c r="R794" s="323"/>
    </row>
    <row r="795" spans="16:18" x14ac:dyDescent="0.15">
      <c r="P795" s="323"/>
      <c r="Q795" s="323"/>
      <c r="R795" s="323"/>
    </row>
    <row r="796" spans="16:18" x14ac:dyDescent="0.15">
      <c r="P796" s="323"/>
      <c r="Q796" s="323"/>
      <c r="R796" s="323"/>
    </row>
    <row r="797" spans="16:18" x14ac:dyDescent="0.15">
      <c r="P797" s="323"/>
      <c r="Q797" s="323"/>
      <c r="R797" s="323"/>
    </row>
    <row r="798" spans="16:18" x14ac:dyDescent="0.15">
      <c r="P798" s="323"/>
      <c r="Q798" s="323"/>
      <c r="R798" s="323"/>
    </row>
    <row r="799" spans="16:18" x14ac:dyDescent="0.15">
      <c r="P799" s="323"/>
      <c r="Q799" s="323"/>
      <c r="R799" s="323"/>
    </row>
    <row r="800" spans="16:18" x14ac:dyDescent="0.15">
      <c r="P800" s="323"/>
      <c r="Q800" s="323"/>
      <c r="R800" s="323"/>
    </row>
    <row r="801" spans="16:18" x14ac:dyDescent="0.15">
      <c r="P801" s="323"/>
      <c r="Q801" s="323"/>
      <c r="R801" s="323"/>
    </row>
    <row r="802" spans="16:18" x14ac:dyDescent="0.15">
      <c r="P802" s="323"/>
      <c r="Q802" s="323"/>
      <c r="R802" s="323"/>
    </row>
    <row r="803" spans="16:18" x14ac:dyDescent="0.15">
      <c r="P803" s="323"/>
      <c r="Q803" s="323"/>
      <c r="R803" s="323"/>
    </row>
    <row r="804" spans="16:18" x14ac:dyDescent="0.15">
      <c r="P804" s="323"/>
      <c r="Q804" s="323"/>
      <c r="R804" s="323"/>
    </row>
    <row r="805" spans="16:18" x14ac:dyDescent="0.15">
      <c r="P805" s="323"/>
      <c r="Q805" s="323"/>
      <c r="R805" s="323"/>
    </row>
    <row r="806" spans="16:18" x14ac:dyDescent="0.15">
      <c r="P806" s="323"/>
      <c r="Q806" s="323"/>
      <c r="R806" s="323"/>
    </row>
    <row r="807" spans="16:18" x14ac:dyDescent="0.15">
      <c r="P807" s="323"/>
      <c r="Q807" s="323"/>
      <c r="R807" s="323"/>
    </row>
    <row r="808" spans="16:18" x14ac:dyDescent="0.15">
      <c r="P808" s="323"/>
      <c r="Q808" s="323"/>
      <c r="R808" s="323"/>
    </row>
    <row r="809" spans="16:18" x14ac:dyDescent="0.15">
      <c r="P809" s="323"/>
      <c r="Q809" s="323"/>
      <c r="R809" s="323"/>
    </row>
    <row r="810" spans="16:18" x14ac:dyDescent="0.15">
      <c r="P810" s="323"/>
      <c r="Q810" s="323"/>
      <c r="R810" s="323"/>
    </row>
    <row r="811" spans="16:18" x14ac:dyDescent="0.15">
      <c r="P811" s="323"/>
      <c r="Q811" s="323"/>
      <c r="R811" s="323"/>
    </row>
    <row r="812" spans="16:18" x14ac:dyDescent="0.15">
      <c r="P812" s="323"/>
      <c r="Q812" s="323"/>
      <c r="R812" s="323"/>
    </row>
    <row r="813" spans="16:18" x14ac:dyDescent="0.15">
      <c r="P813" s="323"/>
      <c r="Q813" s="323"/>
      <c r="R813" s="323"/>
    </row>
    <row r="814" spans="16:18" x14ac:dyDescent="0.15">
      <c r="P814" s="323"/>
      <c r="Q814" s="323"/>
      <c r="R814" s="323"/>
    </row>
    <row r="815" spans="16:18" x14ac:dyDescent="0.15">
      <c r="P815" s="323"/>
      <c r="Q815" s="323"/>
      <c r="R815" s="323"/>
    </row>
    <row r="816" spans="16:18" x14ac:dyDescent="0.15">
      <c r="P816" s="323"/>
      <c r="Q816" s="323"/>
      <c r="R816" s="323"/>
    </row>
    <row r="817" spans="16:18" x14ac:dyDescent="0.15">
      <c r="P817" s="323"/>
      <c r="Q817" s="323"/>
      <c r="R817" s="323"/>
    </row>
    <row r="818" spans="16:18" x14ac:dyDescent="0.15">
      <c r="P818" s="323"/>
      <c r="Q818" s="323"/>
      <c r="R818" s="323"/>
    </row>
    <row r="819" spans="16:18" x14ac:dyDescent="0.15">
      <c r="P819" s="323"/>
      <c r="Q819" s="323"/>
      <c r="R819" s="323"/>
    </row>
    <row r="820" spans="16:18" x14ac:dyDescent="0.15">
      <c r="P820" s="323"/>
      <c r="Q820" s="323"/>
      <c r="R820" s="323"/>
    </row>
    <row r="821" spans="16:18" x14ac:dyDescent="0.15">
      <c r="P821" s="323"/>
      <c r="Q821" s="323"/>
      <c r="R821" s="323"/>
    </row>
    <row r="822" spans="16:18" x14ac:dyDescent="0.15">
      <c r="P822" s="323"/>
      <c r="Q822" s="323"/>
      <c r="R822" s="323"/>
    </row>
    <row r="823" spans="16:18" x14ac:dyDescent="0.15">
      <c r="P823" s="323"/>
      <c r="Q823" s="323"/>
      <c r="R823" s="323"/>
    </row>
    <row r="824" spans="16:18" x14ac:dyDescent="0.15">
      <c r="P824" s="323"/>
      <c r="Q824" s="323"/>
      <c r="R824" s="323"/>
    </row>
    <row r="825" spans="16:18" x14ac:dyDescent="0.15">
      <c r="P825" s="323"/>
      <c r="Q825" s="323"/>
      <c r="R825" s="323"/>
    </row>
    <row r="826" spans="16:18" x14ac:dyDescent="0.15">
      <c r="P826" s="323"/>
      <c r="Q826" s="323"/>
      <c r="R826" s="323"/>
    </row>
    <row r="827" spans="16:18" x14ac:dyDescent="0.15">
      <c r="P827" s="323"/>
      <c r="Q827" s="323"/>
      <c r="R827" s="323"/>
    </row>
    <row r="828" spans="16:18" x14ac:dyDescent="0.15">
      <c r="P828" s="323"/>
      <c r="Q828" s="323"/>
      <c r="R828" s="323"/>
    </row>
    <row r="829" spans="16:18" x14ac:dyDescent="0.15">
      <c r="P829" s="323"/>
      <c r="Q829" s="323"/>
      <c r="R829" s="323"/>
    </row>
    <row r="830" spans="16:18" x14ac:dyDescent="0.15">
      <c r="P830" s="323"/>
      <c r="Q830" s="323"/>
      <c r="R830" s="323"/>
    </row>
    <row r="831" spans="16:18" x14ac:dyDescent="0.15">
      <c r="P831" s="323"/>
      <c r="Q831" s="323"/>
      <c r="R831" s="323"/>
    </row>
    <row r="832" spans="16:18" x14ac:dyDescent="0.15">
      <c r="P832" s="323"/>
      <c r="Q832" s="323"/>
      <c r="R832" s="323"/>
    </row>
    <row r="833" spans="16:18" x14ac:dyDescent="0.15">
      <c r="P833" s="323"/>
      <c r="Q833" s="323"/>
      <c r="R833" s="323"/>
    </row>
    <row r="834" spans="16:18" x14ac:dyDescent="0.15">
      <c r="P834" s="323"/>
      <c r="Q834" s="323"/>
      <c r="R834" s="323"/>
    </row>
    <row r="835" spans="16:18" x14ac:dyDescent="0.15">
      <c r="P835" s="323"/>
      <c r="Q835" s="323"/>
      <c r="R835" s="323"/>
    </row>
    <row r="836" spans="16:18" x14ac:dyDescent="0.15">
      <c r="P836" s="323"/>
      <c r="Q836" s="323"/>
      <c r="R836" s="323"/>
    </row>
    <row r="837" spans="16:18" x14ac:dyDescent="0.15">
      <c r="P837" s="323"/>
      <c r="Q837" s="323"/>
      <c r="R837" s="323"/>
    </row>
    <row r="838" spans="16:18" x14ac:dyDescent="0.15">
      <c r="P838" s="323"/>
      <c r="Q838" s="323"/>
      <c r="R838" s="323"/>
    </row>
    <row r="839" spans="16:18" x14ac:dyDescent="0.15">
      <c r="P839" s="323"/>
      <c r="Q839" s="323"/>
      <c r="R839" s="323"/>
    </row>
    <row r="840" spans="16:18" x14ac:dyDescent="0.15">
      <c r="P840" s="323"/>
      <c r="Q840" s="323"/>
      <c r="R840" s="323"/>
    </row>
    <row r="841" spans="16:18" x14ac:dyDescent="0.15">
      <c r="P841" s="323"/>
      <c r="Q841" s="323"/>
      <c r="R841" s="323"/>
    </row>
    <row r="842" spans="16:18" x14ac:dyDescent="0.15">
      <c r="P842" s="323"/>
      <c r="Q842" s="323"/>
      <c r="R842" s="323"/>
    </row>
    <row r="843" spans="16:18" x14ac:dyDescent="0.15">
      <c r="P843" s="323"/>
      <c r="Q843" s="323"/>
      <c r="R843" s="323"/>
    </row>
    <row r="844" spans="16:18" x14ac:dyDescent="0.15">
      <c r="P844" s="323"/>
      <c r="Q844" s="323"/>
      <c r="R844" s="323"/>
    </row>
    <row r="845" spans="16:18" x14ac:dyDescent="0.15">
      <c r="P845" s="323"/>
      <c r="Q845" s="323"/>
      <c r="R845" s="323"/>
    </row>
    <row r="846" spans="16:18" x14ac:dyDescent="0.15">
      <c r="P846" s="323"/>
      <c r="Q846" s="323"/>
      <c r="R846" s="323"/>
    </row>
    <row r="847" spans="16:18" x14ac:dyDescent="0.15">
      <c r="P847" s="323"/>
      <c r="Q847" s="323"/>
      <c r="R847" s="323"/>
    </row>
    <row r="848" spans="16:18" x14ac:dyDescent="0.15">
      <c r="P848" s="323"/>
      <c r="Q848" s="323"/>
      <c r="R848" s="323"/>
    </row>
    <row r="849" spans="16:18" x14ac:dyDescent="0.15">
      <c r="P849" s="323"/>
      <c r="Q849" s="323"/>
      <c r="R849" s="323"/>
    </row>
    <row r="850" spans="16:18" x14ac:dyDescent="0.15">
      <c r="P850" s="323"/>
      <c r="Q850" s="323"/>
      <c r="R850" s="323"/>
    </row>
    <row r="851" spans="16:18" x14ac:dyDescent="0.15">
      <c r="P851" s="323"/>
      <c r="Q851" s="323"/>
      <c r="R851" s="323"/>
    </row>
    <row r="852" spans="16:18" x14ac:dyDescent="0.15">
      <c r="P852" s="323"/>
      <c r="Q852" s="323"/>
      <c r="R852" s="323"/>
    </row>
    <row r="853" spans="16:18" x14ac:dyDescent="0.15">
      <c r="P853" s="323"/>
      <c r="Q853" s="323"/>
      <c r="R853" s="323"/>
    </row>
    <row r="854" spans="16:18" x14ac:dyDescent="0.15">
      <c r="P854" s="323"/>
      <c r="Q854" s="323"/>
      <c r="R854" s="323"/>
    </row>
    <row r="855" spans="16:18" x14ac:dyDescent="0.15">
      <c r="P855" s="323"/>
      <c r="Q855" s="323"/>
      <c r="R855" s="323"/>
    </row>
    <row r="856" spans="16:18" x14ac:dyDescent="0.15">
      <c r="P856" s="323"/>
      <c r="Q856" s="323"/>
      <c r="R856" s="323"/>
    </row>
    <row r="857" spans="16:18" x14ac:dyDescent="0.15">
      <c r="P857" s="323"/>
      <c r="Q857" s="323"/>
      <c r="R857" s="323"/>
    </row>
    <row r="858" spans="16:18" x14ac:dyDescent="0.15">
      <c r="P858" s="323"/>
      <c r="Q858" s="323"/>
      <c r="R858" s="323"/>
    </row>
    <row r="859" spans="16:18" x14ac:dyDescent="0.15">
      <c r="P859" s="323"/>
      <c r="Q859" s="323"/>
      <c r="R859" s="323"/>
    </row>
    <row r="860" spans="16:18" x14ac:dyDescent="0.15">
      <c r="P860" s="323"/>
      <c r="Q860" s="323"/>
      <c r="R860" s="323"/>
    </row>
    <row r="861" spans="16:18" x14ac:dyDescent="0.15">
      <c r="P861" s="323"/>
      <c r="Q861" s="323"/>
      <c r="R861" s="323"/>
    </row>
    <row r="862" spans="16:18" x14ac:dyDescent="0.15">
      <c r="P862" s="323"/>
      <c r="Q862" s="323"/>
      <c r="R862" s="323"/>
    </row>
    <row r="863" spans="16:18" x14ac:dyDescent="0.15">
      <c r="P863" s="323"/>
      <c r="Q863" s="323"/>
      <c r="R863" s="323"/>
    </row>
    <row r="864" spans="16:18" x14ac:dyDescent="0.15">
      <c r="P864" s="323"/>
      <c r="Q864" s="323"/>
      <c r="R864" s="323"/>
    </row>
    <row r="865" spans="16:18" x14ac:dyDescent="0.15">
      <c r="P865" s="323"/>
      <c r="Q865" s="323"/>
      <c r="R865" s="323"/>
    </row>
    <row r="866" spans="16:18" x14ac:dyDescent="0.15">
      <c r="P866" s="323"/>
      <c r="Q866" s="323"/>
      <c r="R866" s="323"/>
    </row>
    <row r="867" spans="16:18" x14ac:dyDescent="0.15">
      <c r="P867" s="323"/>
      <c r="Q867" s="323"/>
      <c r="R867" s="323"/>
    </row>
    <row r="868" spans="16:18" x14ac:dyDescent="0.15">
      <c r="P868" s="323"/>
      <c r="Q868" s="323"/>
      <c r="R868" s="323"/>
    </row>
    <row r="869" spans="16:18" x14ac:dyDescent="0.15">
      <c r="P869" s="323"/>
      <c r="Q869" s="323"/>
      <c r="R869" s="323"/>
    </row>
    <row r="870" spans="16:18" x14ac:dyDescent="0.15">
      <c r="P870" s="323"/>
      <c r="Q870" s="323"/>
      <c r="R870" s="323"/>
    </row>
    <row r="871" spans="16:18" x14ac:dyDescent="0.15">
      <c r="P871" s="323"/>
      <c r="Q871" s="323"/>
      <c r="R871" s="323"/>
    </row>
    <row r="872" spans="16:18" x14ac:dyDescent="0.15">
      <c r="P872" s="323"/>
      <c r="Q872" s="323"/>
      <c r="R872" s="323"/>
    </row>
    <row r="873" spans="16:18" x14ac:dyDescent="0.15">
      <c r="P873" s="323"/>
      <c r="Q873" s="323"/>
      <c r="R873" s="323"/>
    </row>
    <row r="874" spans="16:18" x14ac:dyDescent="0.15">
      <c r="P874" s="323"/>
      <c r="Q874" s="323"/>
      <c r="R874" s="323"/>
    </row>
    <row r="875" spans="16:18" x14ac:dyDescent="0.15">
      <c r="P875" s="323"/>
      <c r="Q875" s="323"/>
      <c r="R875" s="323"/>
    </row>
    <row r="876" spans="16:18" x14ac:dyDescent="0.15">
      <c r="P876" s="323"/>
      <c r="Q876" s="323"/>
      <c r="R876" s="323"/>
    </row>
    <row r="877" spans="16:18" x14ac:dyDescent="0.15">
      <c r="P877" s="323"/>
      <c r="Q877" s="323"/>
      <c r="R877" s="323"/>
    </row>
    <row r="878" spans="16:18" x14ac:dyDescent="0.15">
      <c r="P878" s="323"/>
      <c r="Q878" s="323"/>
      <c r="R878" s="323"/>
    </row>
    <row r="879" spans="16:18" x14ac:dyDescent="0.15">
      <c r="P879" s="323"/>
      <c r="Q879" s="323"/>
      <c r="R879" s="323"/>
    </row>
    <row r="880" spans="16:18" x14ac:dyDescent="0.15">
      <c r="P880" s="323"/>
      <c r="Q880" s="323"/>
      <c r="R880" s="323"/>
    </row>
    <row r="881" spans="16:18" x14ac:dyDescent="0.15">
      <c r="P881" s="323"/>
      <c r="Q881" s="323"/>
      <c r="R881" s="323"/>
    </row>
    <row r="882" spans="16:18" x14ac:dyDescent="0.15">
      <c r="P882" s="323"/>
      <c r="Q882" s="323"/>
      <c r="R882" s="323"/>
    </row>
    <row r="883" spans="16:18" x14ac:dyDescent="0.15">
      <c r="P883" s="323"/>
      <c r="Q883" s="323"/>
      <c r="R883" s="323"/>
    </row>
    <row r="884" spans="16:18" x14ac:dyDescent="0.15">
      <c r="P884" s="323"/>
      <c r="Q884" s="323"/>
      <c r="R884" s="323"/>
    </row>
    <row r="885" spans="16:18" x14ac:dyDescent="0.15">
      <c r="P885" s="323"/>
      <c r="Q885" s="323"/>
      <c r="R885" s="323"/>
    </row>
    <row r="886" spans="16:18" x14ac:dyDescent="0.15">
      <c r="P886" s="323"/>
      <c r="Q886" s="323"/>
      <c r="R886" s="323"/>
    </row>
    <row r="887" spans="16:18" x14ac:dyDescent="0.15">
      <c r="P887" s="323"/>
      <c r="Q887" s="323"/>
      <c r="R887" s="323"/>
    </row>
    <row r="888" spans="16:18" x14ac:dyDescent="0.15">
      <c r="P888" s="323"/>
      <c r="Q888" s="323"/>
      <c r="R888" s="323"/>
    </row>
    <row r="889" spans="16:18" x14ac:dyDescent="0.15">
      <c r="P889" s="323"/>
      <c r="Q889" s="323"/>
      <c r="R889" s="323"/>
    </row>
    <row r="890" spans="16:18" x14ac:dyDescent="0.15">
      <c r="P890" s="323"/>
      <c r="Q890" s="323"/>
      <c r="R890" s="323"/>
    </row>
    <row r="891" spans="16:18" x14ac:dyDescent="0.15">
      <c r="P891" s="323"/>
      <c r="Q891" s="323"/>
      <c r="R891" s="323"/>
    </row>
    <row r="892" spans="16:18" x14ac:dyDescent="0.15">
      <c r="P892" s="323"/>
      <c r="Q892" s="323"/>
      <c r="R892" s="323"/>
    </row>
    <row r="893" spans="16:18" x14ac:dyDescent="0.15">
      <c r="P893" s="323"/>
      <c r="Q893" s="323"/>
      <c r="R893" s="323"/>
    </row>
    <row r="894" spans="16:18" x14ac:dyDescent="0.15">
      <c r="P894" s="323"/>
      <c r="Q894" s="323"/>
      <c r="R894" s="323"/>
    </row>
    <row r="895" spans="16:18" x14ac:dyDescent="0.15">
      <c r="P895" s="323"/>
      <c r="Q895" s="323"/>
      <c r="R895" s="323"/>
    </row>
    <row r="896" spans="16:18" x14ac:dyDescent="0.15">
      <c r="P896" s="323"/>
      <c r="Q896" s="323"/>
      <c r="R896" s="323"/>
    </row>
    <row r="897" spans="16:18" x14ac:dyDescent="0.15">
      <c r="P897" s="323"/>
      <c r="Q897" s="323"/>
      <c r="R897" s="323"/>
    </row>
    <row r="898" spans="16:18" x14ac:dyDescent="0.15">
      <c r="P898" s="323"/>
      <c r="Q898" s="323"/>
      <c r="R898" s="323"/>
    </row>
    <row r="899" spans="16:18" x14ac:dyDescent="0.15">
      <c r="P899" s="323"/>
      <c r="Q899" s="323"/>
      <c r="R899" s="323"/>
    </row>
    <row r="900" spans="16:18" x14ac:dyDescent="0.15">
      <c r="P900" s="323"/>
      <c r="Q900" s="323"/>
      <c r="R900" s="323"/>
    </row>
    <row r="901" spans="16:18" x14ac:dyDescent="0.15">
      <c r="P901" s="323"/>
      <c r="Q901" s="323"/>
      <c r="R901" s="323"/>
    </row>
    <row r="902" spans="16:18" x14ac:dyDescent="0.15">
      <c r="P902" s="323"/>
      <c r="Q902" s="323"/>
      <c r="R902" s="323"/>
    </row>
    <row r="903" spans="16:18" x14ac:dyDescent="0.15">
      <c r="P903" s="323"/>
      <c r="Q903" s="323"/>
      <c r="R903" s="323"/>
    </row>
    <row r="904" spans="16:18" x14ac:dyDescent="0.15">
      <c r="P904" s="323"/>
      <c r="Q904" s="323"/>
      <c r="R904" s="323"/>
    </row>
    <row r="905" spans="16:18" x14ac:dyDescent="0.15">
      <c r="P905" s="323"/>
      <c r="Q905" s="323"/>
      <c r="R905" s="323"/>
    </row>
    <row r="906" spans="16:18" x14ac:dyDescent="0.15">
      <c r="P906" s="323"/>
      <c r="Q906" s="323"/>
      <c r="R906" s="323"/>
    </row>
    <row r="907" spans="16:18" x14ac:dyDescent="0.15">
      <c r="P907" s="323"/>
      <c r="Q907" s="323"/>
      <c r="R907" s="323"/>
    </row>
    <row r="908" spans="16:18" x14ac:dyDescent="0.15">
      <c r="P908" s="323"/>
      <c r="Q908" s="323"/>
      <c r="R908" s="323"/>
    </row>
    <row r="909" spans="16:18" x14ac:dyDescent="0.15">
      <c r="P909" s="323"/>
      <c r="Q909" s="323"/>
      <c r="R909" s="323"/>
    </row>
    <row r="910" spans="16:18" x14ac:dyDescent="0.15">
      <c r="P910" s="323"/>
      <c r="Q910" s="323"/>
      <c r="R910" s="323"/>
    </row>
    <row r="911" spans="16:18" x14ac:dyDescent="0.15">
      <c r="P911" s="323"/>
      <c r="Q911" s="323"/>
      <c r="R911" s="323"/>
    </row>
    <row r="912" spans="16:18" x14ac:dyDescent="0.15">
      <c r="P912" s="323"/>
      <c r="Q912" s="323"/>
      <c r="R912" s="323"/>
    </row>
    <row r="913" spans="16:18" x14ac:dyDescent="0.15">
      <c r="P913" s="323"/>
      <c r="Q913" s="323"/>
      <c r="R913" s="323"/>
    </row>
    <row r="914" spans="16:18" x14ac:dyDescent="0.15">
      <c r="P914" s="323"/>
      <c r="Q914" s="323"/>
      <c r="R914" s="323"/>
    </row>
    <row r="915" spans="16:18" x14ac:dyDescent="0.15">
      <c r="P915" s="323"/>
      <c r="Q915" s="323"/>
      <c r="R915" s="323"/>
    </row>
    <row r="916" spans="16:18" x14ac:dyDescent="0.15">
      <c r="P916" s="323"/>
      <c r="Q916" s="323"/>
      <c r="R916" s="323"/>
    </row>
    <row r="917" spans="16:18" x14ac:dyDescent="0.15">
      <c r="P917" s="323"/>
      <c r="Q917" s="323"/>
      <c r="R917" s="323"/>
    </row>
    <row r="918" spans="16:18" x14ac:dyDescent="0.15">
      <c r="P918" s="323"/>
      <c r="Q918" s="323"/>
      <c r="R918" s="323"/>
    </row>
    <row r="919" spans="16:18" x14ac:dyDescent="0.15">
      <c r="P919" s="323"/>
      <c r="Q919" s="323"/>
      <c r="R919" s="323"/>
    </row>
    <row r="920" spans="16:18" x14ac:dyDescent="0.15">
      <c r="P920" s="323"/>
      <c r="Q920" s="323"/>
      <c r="R920" s="323"/>
    </row>
    <row r="921" spans="16:18" x14ac:dyDescent="0.15">
      <c r="P921" s="323"/>
      <c r="Q921" s="323"/>
      <c r="R921" s="323"/>
    </row>
    <row r="922" spans="16:18" x14ac:dyDescent="0.15">
      <c r="P922" s="323"/>
      <c r="Q922" s="323"/>
      <c r="R922" s="323"/>
    </row>
    <row r="923" spans="16:18" x14ac:dyDescent="0.15">
      <c r="P923" s="323"/>
      <c r="Q923" s="323"/>
      <c r="R923" s="323"/>
    </row>
    <row r="924" spans="16:18" x14ac:dyDescent="0.15">
      <c r="P924" s="323"/>
      <c r="Q924" s="323"/>
      <c r="R924" s="323"/>
    </row>
    <row r="925" spans="16:18" x14ac:dyDescent="0.15">
      <c r="P925" s="323"/>
      <c r="Q925" s="323"/>
      <c r="R925" s="323"/>
    </row>
    <row r="926" spans="16:18" x14ac:dyDescent="0.15">
      <c r="P926" s="323"/>
      <c r="Q926" s="323"/>
      <c r="R926" s="323"/>
    </row>
    <row r="927" spans="16:18" x14ac:dyDescent="0.15">
      <c r="P927" s="323"/>
      <c r="Q927" s="323"/>
      <c r="R927" s="323"/>
    </row>
    <row r="928" spans="16:18" x14ac:dyDescent="0.15">
      <c r="P928" s="323"/>
      <c r="Q928" s="323"/>
      <c r="R928" s="323"/>
    </row>
    <row r="929" spans="16:18" x14ac:dyDescent="0.15">
      <c r="P929" s="323"/>
      <c r="Q929" s="323"/>
      <c r="R929" s="323"/>
    </row>
    <row r="930" spans="16:18" x14ac:dyDescent="0.15">
      <c r="P930" s="323"/>
      <c r="Q930" s="323"/>
      <c r="R930" s="323"/>
    </row>
    <row r="931" spans="16:18" x14ac:dyDescent="0.15">
      <c r="P931" s="323"/>
      <c r="Q931" s="323"/>
      <c r="R931" s="323"/>
    </row>
    <row r="932" spans="16:18" x14ac:dyDescent="0.15">
      <c r="P932" s="323"/>
      <c r="Q932" s="323"/>
      <c r="R932" s="323"/>
    </row>
    <row r="933" spans="16:18" x14ac:dyDescent="0.15">
      <c r="P933" s="323"/>
      <c r="Q933" s="323"/>
      <c r="R933" s="323"/>
    </row>
    <row r="934" spans="16:18" x14ac:dyDescent="0.15">
      <c r="P934" s="323"/>
      <c r="Q934" s="323"/>
      <c r="R934" s="323"/>
    </row>
    <row r="935" spans="16:18" x14ac:dyDescent="0.15">
      <c r="P935" s="323"/>
      <c r="Q935" s="323"/>
      <c r="R935" s="323"/>
    </row>
    <row r="936" spans="16:18" x14ac:dyDescent="0.15">
      <c r="P936" s="323"/>
      <c r="Q936" s="323"/>
      <c r="R936" s="323"/>
    </row>
    <row r="937" spans="16:18" x14ac:dyDescent="0.15">
      <c r="P937" s="323"/>
      <c r="Q937" s="323"/>
      <c r="R937" s="323"/>
    </row>
    <row r="938" spans="16:18" x14ac:dyDescent="0.15">
      <c r="P938" s="323"/>
      <c r="Q938" s="323"/>
      <c r="R938" s="323"/>
    </row>
    <row r="939" spans="16:18" x14ac:dyDescent="0.15">
      <c r="P939" s="323"/>
      <c r="Q939" s="323"/>
      <c r="R939" s="323"/>
    </row>
    <row r="940" spans="16:18" x14ac:dyDescent="0.15">
      <c r="P940" s="323"/>
      <c r="Q940" s="323"/>
      <c r="R940" s="323"/>
    </row>
    <row r="941" spans="16:18" x14ac:dyDescent="0.15">
      <c r="P941" s="323"/>
      <c r="Q941" s="323"/>
      <c r="R941" s="323"/>
    </row>
    <row r="942" spans="16:18" x14ac:dyDescent="0.15">
      <c r="P942" s="323"/>
      <c r="Q942" s="323"/>
      <c r="R942" s="323"/>
    </row>
    <row r="943" spans="16:18" x14ac:dyDescent="0.15">
      <c r="P943" s="323"/>
      <c r="Q943" s="323"/>
      <c r="R943" s="323"/>
    </row>
    <row r="944" spans="16:18" x14ac:dyDescent="0.15">
      <c r="P944" s="323"/>
      <c r="Q944" s="323"/>
      <c r="R944" s="323"/>
    </row>
    <row r="945" spans="16:18" x14ac:dyDescent="0.15">
      <c r="P945" s="323"/>
      <c r="Q945" s="323"/>
      <c r="R945" s="323"/>
    </row>
    <row r="946" spans="16:18" x14ac:dyDescent="0.15">
      <c r="P946" s="323"/>
      <c r="Q946" s="323"/>
      <c r="R946" s="323"/>
    </row>
    <row r="947" spans="16:18" x14ac:dyDescent="0.15">
      <c r="P947" s="323"/>
      <c r="Q947" s="323"/>
      <c r="R947" s="323"/>
    </row>
    <row r="948" spans="16:18" x14ac:dyDescent="0.15">
      <c r="P948" s="323"/>
      <c r="Q948" s="323"/>
      <c r="R948" s="323"/>
    </row>
    <row r="949" spans="16:18" x14ac:dyDescent="0.15">
      <c r="P949" s="323"/>
      <c r="Q949" s="323"/>
      <c r="R949" s="323"/>
    </row>
    <row r="950" spans="16:18" x14ac:dyDescent="0.15">
      <c r="P950" s="323"/>
      <c r="Q950" s="323"/>
      <c r="R950" s="323"/>
    </row>
    <row r="951" spans="16:18" x14ac:dyDescent="0.15">
      <c r="P951" s="323"/>
      <c r="Q951" s="323"/>
      <c r="R951" s="323"/>
    </row>
    <row r="952" spans="16:18" x14ac:dyDescent="0.15">
      <c r="P952" s="323"/>
      <c r="Q952" s="323"/>
      <c r="R952" s="323"/>
    </row>
    <row r="953" spans="16:18" x14ac:dyDescent="0.15">
      <c r="P953" s="323"/>
      <c r="Q953" s="323"/>
      <c r="R953" s="323"/>
    </row>
    <row r="954" spans="16:18" x14ac:dyDescent="0.15">
      <c r="P954" s="323"/>
      <c r="Q954" s="323"/>
      <c r="R954" s="323"/>
    </row>
    <row r="955" spans="16:18" x14ac:dyDescent="0.15">
      <c r="P955" s="323"/>
      <c r="Q955" s="323"/>
      <c r="R955" s="323"/>
    </row>
    <row r="956" spans="16:18" x14ac:dyDescent="0.15">
      <c r="P956" s="323"/>
      <c r="Q956" s="323"/>
      <c r="R956" s="323"/>
    </row>
    <row r="957" spans="16:18" x14ac:dyDescent="0.15">
      <c r="P957" s="323"/>
      <c r="Q957" s="323"/>
      <c r="R957" s="323"/>
    </row>
    <row r="958" spans="16:18" x14ac:dyDescent="0.15">
      <c r="P958" s="323"/>
      <c r="Q958" s="323"/>
      <c r="R958" s="323"/>
    </row>
    <row r="959" spans="16:18" x14ac:dyDescent="0.15">
      <c r="P959" s="323"/>
      <c r="Q959" s="323"/>
      <c r="R959" s="323"/>
    </row>
    <row r="960" spans="16:18" x14ac:dyDescent="0.15">
      <c r="P960" s="323"/>
      <c r="Q960" s="323"/>
      <c r="R960" s="323"/>
    </row>
    <row r="961" spans="16:18" x14ac:dyDescent="0.15">
      <c r="P961" s="323"/>
      <c r="Q961" s="323"/>
      <c r="R961" s="323"/>
    </row>
    <row r="962" spans="16:18" x14ac:dyDescent="0.15">
      <c r="P962" s="323"/>
      <c r="Q962" s="323"/>
      <c r="R962" s="323"/>
    </row>
    <row r="963" spans="16:18" x14ac:dyDescent="0.15">
      <c r="P963" s="323"/>
      <c r="Q963" s="323"/>
      <c r="R963" s="323"/>
    </row>
    <row r="964" spans="16:18" x14ac:dyDescent="0.15">
      <c r="P964" s="323"/>
      <c r="Q964" s="323"/>
      <c r="R964" s="323"/>
    </row>
    <row r="965" spans="16:18" x14ac:dyDescent="0.15">
      <c r="P965" s="323"/>
      <c r="Q965" s="323"/>
      <c r="R965" s="323"/>
    </row>
    <row r="966" spans="16:18" x14ac:dyDescent="0.15">
      <c r="P966" s="323"/>
      <c r="Q966" s="323"/>
      <c r="R966" s="323"/>
    </row>
    <row r="967" spans="16:18" x14ac:dyDescent="0.15">
      <c r="P967" s="323"/>
      <c r="Q967" s="323"/>
      <c r="R967" s="323"/>
    </row>
    <row r="968" spans="16:18" x14ac:dyDescent="0.15">
      <c r="P968" s="323"/>
      <c r="Q968" s="323"/>
      <c r="R968" s="323"/>
    </row>
    <row r="969" spans="16:18" x14ac:dyDescent="0.15">
      <c r="P969" s="323"/>
      <c r="Q969" s="323"/>
      <c r="R969" s="323"/>
    </row>
    <row r="970" spans="16:18" x14ac:dyDescent="0.15">
      <c r="P970" s="323"/>
      <c r="Q970" s="323"/>
      <c r="R970" s="323"/>
    </row>
    <row r="971" spans="16:18" x14ac:dyDescent="0.15">
      <c r="P971" s="323"/>
      <c r="Q971" s="323"/>
      <c r="R971" s="323"/>
    </row>
    <row r="972" spans="16:18" x14ac:dyDescent="0.15">
      <c r="P972" s="323"/>
      <c r="Q972" s="323"/>
      <c r="R972" s="323"/>
    </row>
    <row r="973" spans="16:18" x14ac:dyDescent="0.15">
      <c r="P973" s="323"/>
      <c r="Q973" s="323"/>
      <c r="R973" s="323"/>
    </row>
    <row r="974" spans="16:18" x14ac:dyDescent="0.15">
      <c r="P974" s="323"/>
      <c r="Q974" s="323"/>
      <c r="R974" s="323"/>
    </row>
    <row r="975" spans="16:18" x14ac:dyDescent="0.15">
      <c r="P975" s="323"/>
      <c r="Q975" s="323"/>
      <c r="R975" s="323"/>
    </row>
    <row r="976" spans="16:18" x14ac:dyDescent="0.15">
      <c r="P976" s="323"/>
      <c r="Q976" s="323"/>
      <c r="R976" s="323"/>
    </row>
    <row r="977" spans="16:18" x14ac:dyDescent="0.15">
      <c r="P977" s="323"/>
      <c r="Q977" s="323"/>
      <c r="R977" s="323"/>
    </row>
    <row r="978" spans="16:18" x14ac:dyDescent="0.15">
      <c r="P978" s="323"/>
      <c r="Q978" s="323"/>
      <c r="R978" s="323"/>
    </row>
    <row r="979" spans="16:18" x14ac:dyDescent="0.15">
      <c r="P979" s="323"/>
      <c r="Q979" s="323"/>
      <c r="R979" s="323"/>
    </row>
    <row r="980" spans="16:18" x14ac:dyDescent="0.15">
      <c r="P980" s="323"/>
      <c r="Q980" s="323"/>
      <c r="R980" s="323"/>
    </row>
    <row r="981" spans="16:18" x14ac:dyDescent="0.15">
      <c r="P981" s="323"/>
      <c r="Q981" s="323"/>
      <c r="R981" s="323"/>
    </row>
    <row r="982" spans="16:18" x14ac:dyDescent="0.15">
      <c r="P982" s="323"/>
      <c r="Q982" s="323"/>
      <c r="R982" s="323"/>
    </row>
    <row r="983" spans="16:18" x14ac:dyDescent="0.15">
      <c r="P983" s="323"/>
      <c r="Q983" s="323"/>
      <c r="R983" s="323"/>
    </row>
    <row r="984" spans="16:18" x14ac:dyDescent="0.15">
      <c r="P984" s="323"/>
      <c r="Q984" s="323"/>
      <c r="R984" s="323"/>
    </row>
    <row r="985" spans="16:18" x14ac:dyDescent="0.15">
      <c r="P985" s="323"/>
      <c r="Q985" s="323"/>
      <c r="R985" s="323"/>
    </row>
    <row r="986" spans="16:18" x14ac:dyDescent="0.15">
      <c r="P986" s="323"/>
      <c r="Q986" s="323"/>
      <c r="R986" s="323"/>
    </row>
    <row r="987" spans="16:18" x14ac:dyDescent="0.15">
      <c r="P987" s="323"/>
      <c r="Q987" s="323"/>
      <c r="R987" s="323"/>
    </row>
    <row r="988" spans="16:18" x14ac:dyDescent="0.15">
      <c r="P988" s="323"/>
      <c r="Q988" s="323"/>
      <c r="R988" s="323"/>
    </row>
    <row r="989" spans="16:18" x14ac:dyDescent="0.15">
      <c r="P989" s="323"/>
      <c r="Q989" s="323"/>
      <c r="R989" s="323"/>
    </row>
    <row r="990" spans="16:18" x14ac:dyDescent="0.15">
      <c r="P990" s="323"/>
      <c r="Q990" s="323"/>
      <c r="R990" s="323"/>
    </row>
    <row r="991" spans="16:18" x14ac:dyDescent="0.15">
      <c r="P991" s="323"/>
      <c r="Q991" s="323"/>
      <c r="R991" s="323"/>
    </row>
    <row r="992" spans="16:18" x14ac:dyDescent="0.15">
      <c r="P992" s="323"/>
      <c r="Q992" s="323"/>
      <c r="R992" s="323"/>
    </row>
    <row r="993" spans="16:18" x14ac:dyDescent="0.15">
      <c r="P993" s="323"/>
      <c r="Q993" s="323"/>
      <c r="R993" s="323"/>
    </row>
    <row r="994" spans="16:18" x14ac:dyDescent="0.15">
      <c r="P994" s="323"/>
      <c r="Q994" s="323"/>
      <c r="R994" s="323"/>
    </row>
    <row r="995" spans="16:18" x14ac:dyDescent="0.15">
      <c r="P995" s="323"/>
      <c r="Q995" s="323"/>
      <c r="R995" s="323"/>
    </row>
    <row r="996" spans="16:18" x14ac:dyDescent="0.15">
      <c r="P996" s="323"/>
      <c r="Q996" s="323"/>
      <c r="R996" s="323"/>
    </row>
    <row r="997" spans="16:18" x14ac:dyDescent="0.15">
      <c r="P997" s="323"/>
      <c r="Q997" s="323"/>
      <c r="R997" s="323"/>
    </row>
    <row r="998" spans="16:18" x14ac:dyDescent="0.15">
      <c r="P998" s="323"/>
      <c r="Q998" s="323"/>
      <c r="R998" s="323"/>
    </row>
    <row r="999" spans="16:18" x14ac:dyDescent="0.15">
      <c r="P999" s="323"/>
      <c r="Q999" s="323"/>
      <c r="R999" s="323"/>
    </row>
    <row r="1000" spans="16:18" x14ac:dyDescent="0.15">
      <c r="P1000" s="323"/>
      <c r="Q1000" s="323"/>
      <c r="R1000" s="323"/>
    </row>
    <row r="1001" spans="16:18" x14ac:dyDescent="0.15">
      <c r="P1001" s="323"/>
      <c r="Q1001" s="323"/>
      <c r="R1001" s="323"/>
    </row>
    <row r="1002" spans="16:18" x14ac:dyDescent="0.15">
      <c r="P1002" s="323"/>
      <c r="Q1002" s="323"/>
      <c r="R1002" s="323"/>
    </row>
    <row r="1003" spans="16:18" x14ac:dyDescent="0.15">
      <c r="P1003" s="323"/>
      <c r="Q1003" s="323"/>
      <c r="R1003" s="323"/>
    </row>
    <row r="1004" spans="16:18" x14ac:dyDescent="0.15">
      <c r="P1004" s="323"/>
      <c r="Q1004" s="323"/>
      <c r="R1004" s="323"/>
    </row>
    <row r="1005" spans="16:18" x14ac:dyDescent="0.15">
      <c r="P1005" s="323"/>
      <c r="Q1005" s="323"/>
      <c r="R1005" s="323"/>
    </row>
    <row r="1006" spans="16:18" x14ac:dyDescent="0.15">
      <c r="P1006" s="323"/>
      <c r="Q1006" s="323"/>
      <c r="R1006" s="323"/>
    </row>
    <row r="1007" spans="16:18" x14ac:dyDescent="0.15">
      <c r="P1007" s="323"/>
      <c r="Q1007" s="323"/>
      <c r="R1007" s="323"/>
    </row>
    <row r="1008" spans="16:18" x14ac:dyDescent="0.15">
      <c r="P1008" s="323"/>
      <c r="Q1008" s="323"/>
      <c r="R1008" s="323"/>
    </row>
    <row r="1009" spans="16:18" x14ac:dyDescent="0.15">
      <c r="P1009" s="323"/>
      <c r="Q1009" s="323"/>
      <c r="R1009" s="323"/>
    </row>
    <row r="1010" spans="16:18" x14ac:dyDescent="0.15">
      <c r="P1010" s="323"/>
      <c r="Q1010" s="323"/>
      <c r="R1010" s="323"/>
    </row>
    <row r="1011" spans="16:18" x14ac:dyDescent="0.15">
      <c r="P1011" s="323"/>
      <c r="Q1011" s="323"/>
      <c r="R1011" s="323"/>
    </row>
    <row r="1012" spans="16:18" x14ac:dyDescent="0.15">
      <c r="P1012" s="323"/>
      <c r="Q1012" s="323"/>
      <c r="R1012" s="323"/>
    </row>
    <row r="1013" spans="16:18" x14ac:dyDescent="0.15">
      <c r="P1013" s="323"/>
      <c r="Q1013" s="323"/>
      <c r="R1013" s="323"/>
    </row>
    <row r="1014" spans="16:18" x14ac:dyDescent="0.15">
      <c r="P1014" s="323"/>
      <c r="Q1014" s="323"/>
      <c r="R1014" s="323"/>
    </row>
    <row r="1015" spans="16:18" x14ac:dyDescent="0.15">
      <c r="P1015" s="323"/>
      <c r="Q1015" s="323"/>
      <c r="R1015" s="323"/>
    </row>
    <row r="1016" spans="16:18" x14ac:dyDescent="0.15">
      <c r="P1016" s="323"/>
      <c r="Q1016" s="323"/>
      <c r="R1016" s="323"/>
    </row>
    <row r="1017" spans="16:18" x14ac:dyDescent="0.15">
      <c r="P1017" s="323"/>
      <c r="Q1017" s="323"/>
      <c r="R1017" s="323"/>
    </row>
    <row r="1018" spans="16:18" x14ac:dyDescent="0.15">
      <c r="P1018" s="323"/>
      <c r="Q1018" s="323"/>
      <c r="R1018" s="323"/>
    </row>
    <row r="1019" spans="16:18" x14ac:dyDescent="0.15">
      <c r="P1019" s="323"/>
      <c r="Q1019" s="323"/>
      <c r="R1019" s="323"/>
    </row>
    <row r="1020" spans="16:18" x14ac:dyDescent="0.15">
      <c r="P1020" s="323"/>
      <c r="Q1020" s="323"/>
      <c r="R1020" s="323"/>
    </row>
    <row r="1021" spans="16:18" x14ac:dyDescent="0.15">
      <c r="P1021" s="323"/>
      <c r="Q1021" s="323"/>
      <c r="R1021" s="323"/>
    </row>
    <row r="1022" spans="16:18" x14ac:dyDescent="0.15">
      <c r="P1022" s="323"/>
      <c r="Q1022" s="323"/>
      <c r="R1022" s="323"/>
    </row>
    <row r="1023" spans="16:18" x14ac:dyDescent="0.15">
      <c r="P1023" s="323"/>
      <c r="Q1023" s="323"/>
      <c r="R1023" s="323"/>
    </row>
    <row r="1024" spans="16:18" x14ac:dyDescent="0.15">
      <c r="P1024" s="323"/>
      <c r="Q1024" s="323"/>
      <c r="R1024" s="323"/>
    </row>
    <row r="1025" spans="16:18" x14ac:dyDescent="0.15">
      <c r="P1025" s="323"/>
      <c r="Q1025" s="323"/>
      <c r="R1025" s="323"/>
    </row>
    <row r="1026" spans="16:18" x14ac:dyDescent="0.15">
      <c r="P1026" s="323"/>
      <c r="Q1026" s="323"/>
      <c r="R1026" s="323"/>
    </row>
    <row r="1027" spans="16:18" x14ac:dyDescent="0.15">
      <c r="P1027" s="323"/>
      <c r="Q1027" s="323"/>
      <c r="R1027" s="323"/>
    </row>
    <row r="1028" spans="16:18" x14ac:dyDescent="0.15">
      <c r="P1028" s="323"/>
      <c r="Q1028" s="323"/>
      <c r="R1028" s="323"/>
    </row>
    <row r="1029" spans="16:18" x14ac:dyDescent="0.15">
      <c r="P1029" s="323"/>
      <c r="Q1029" s="323"/>
      <c r="R1029" s="323"/>
    </row>
    <row r="1030" spans="16:18" x14ac:dyDescent="0.15">
      <c r="P1030" s="323"/>
      <c r="Q1030" s="323"/>
      <c r="R1030" s="323"/>
    </row>
    <row r="1031" spans="16:18" x14ac:dyDescent="0.15">
      <c r="P1031" s="323"/>
      <c r="Q1031" s="323"/>
      <c r="R1031" s="323"/>
    </row>
    <row r="1032" spans="16:18" x14ac:dyDescent="0.15">
      <c r="P1032" s="323"/>
      <c r="Q1032" s="323"/>
      <c r="R1032" s="323"/>
    </row>
    <row r="1033" spans="16:18" x14ac:dyDescent="0.15">
      <c r="P1033" s="323"/>
      <c r="Q1033" s="323"/>
      <c r="R1033" s="323"/>
    </row>
    <row r="1034" spans="16:18" x14ac:dyDescent="0.15">
      <c r="P1034" s="323"/>
      <c r="Q1034" s="323"/>
      <c r="R1034" s="323"/>
    </row>
    <row r="1035" spans="16:18" x14ac:dyDescent="0.15">
      <c r="P1035" s="323"/>
      <c r="Q1035" s="323"/>
      <c r="R1035" s="323"/>
    </row>
    <row r="1036" spans="16:18" x14ac:dyDescent="0.15">
      <c r="P1036" s="323"/>
      <c r="Q1036" s="323"/>
      <c r="R1036" s="323"/>
    </row>
    <row r="1037" spans="16:18" x14ac:dyDescent="0.15">
      <c r="P1037" s="323"/>
      <c r="Q1037" s="323"/>
      <c r="R1037" s="323"/>
    </row>
    <row r="1038" spans="16:18" x14ac:dyDescent="0.15">
      <c r="P1038" s="323"/>
      <c r="Q1038" s="323"/>
      <c r="R1038" s="323"/>
    </row>
    <row r="1039" spans="16:18" x14ac:dyDescent="0.15">
      <c r="P1039" s="323"/>
      <c r="Q1039" s="323"/>
      <c r="R1039" s="323"/>
    </row>
    <row r="1040" spans="16:18" x14ac:dyDescent="0.15">
      <c r="P1040" s="323"/>
      <c r="Q1040" s="323"/>
      <c r="R1040" s="323"/>
    </row>
    <row r="1041" spans="16:18" x14ac:dyDescent="0.15">
      <c r="P1041" s="323"/>
      <c r="Q1041" s="323"/>
      <c r="R1041" s="323"/>
    </row>
    <row r="1042" spans="16:18" x14ac:dyDescent="0.15">
      <c r="P1042" s="323"/>
      <c r="Q1042" s="323"/>
      <c r="R1042" s="323"/>
    </row>
    <row r="1043" spans="16:18" x14ac:dyDescent="0.15">
      <c r="P1043" s="323"/>
      <c r="Q1043" s="323"/>
      <c r="R1043" s="323"/>
    </row>
    <row r="1044" spans="16:18" x14ac:dyDescent="0.15">
      <c r="P1044" s="323"/>
      <c r="Q1044" s="323"/>
      <c r="R1044" s="323"/>
    </row>
    <row r="1045" spans="16:18" x14ac:dyDescent="0.15">
      <c r="P1045" s="323"/>
      <c r="Q1045" s="323"/>
      <c r="R1045" s="323"/>
    </row>
    <row r="1046" spans="16:18" x14ac:dyDescent="0.15">
      <c r="P1046" s="323"/>
      <c r="Q1046" s="323"/>
      <c r="R1046" s="323"/>
    </row>
    <row r="1047" spans="16:18" x14ac:dyDescent="0.15">
      <c r="P1047" s="323"/>
      <c r="Q1047" s="323"/>
      <c r="R1047" s="323"/>
    </row>
    <row r="1048" spans="16:18" x14ac:dyDescent="0.15">
      <c r="P1048" s="323"/>
      <c r="Q1048" s="323"/>
      <c r="R1048" s="323"/>
    </row>
    <row r="1049" spans="16:18" x14ac:dyDescent="0.15">
      <c r="P1049" s="323"/>
      <c r="Q1049" s="323"/>
      <c r="R1049" s="323"/>
    </row>
    <row r="1050" spans="16:18" x14ac:dyDescent="0.15">
      <c r="P1050" s="323"/>
      <c r="Q1050" s="323"/>
      <c r="R1050" s="323"/>
    </row>
    <row r="1051" spans="16:18" x14ac:dyDescent="0.15">
      <c r="P1051" s="323"/>
      <c r="Q1051" s="323"/>
      <c r="R1051" s="323"/>
    </row>
    <row r="1052" spans="16:18" x14ac:dyDescent="0.15">
      <c r="P1052" s="323"/>
      <c r="Q1052" s="323"/>
      <c r="R1052" s="323"/>
    </row>
    <row r="1053" spans="16:18" x14ac:dyDescent="0.15">
      <c r="P1053" s="323"/>
      <c r="Q1053" s="323"/>
      <c r="R1053" s="323"/>
    </row>
    <row r="1054" spans="16:18" x14ac:dyDescent="0.15">
      <c r="P1054" s="323"/>
      <c r="Q1054" s="323"/>
      <c r="R1054" s="323"/>
    </row>
    <row r="1055" spans="16:18" x14ac:dyDescent="0.15">
      <c r="P1055" s="323"/>
      <c r="Q1055" s="323"/>
      <c r="R1055" s="323"/>
    </row>
    <row r="1056" spans="16:18" x14ac:dyDescent="0.15">
      <c r="P1056" s="323"/>
      <c r="Q1056" s="323"/>
      <c r="R1056" s="323"/>
    </row>
    <row r="1057" spans="16:18" x14ac:dyDescent="0.15">
      <c r="P1057" s="323"/>
      <c r="Q1057" s="323"/>
      <c r="R1057" s="323"/>
    </row>
    <row r="1058" spans="16:18" x14ac:dyDescent="0.15">
      <c r="P1058" s="323"/>
      <c r="Q1058" s="323"/>
      <c r="R1058" s="323"/>
    </row>
    <row r="1059" spans="16:18" x14ac:dyDescent="0.15">
      <c r="P1059" s="323"/>
      <c r="Q1059" s="323"/>
      <c r="R1059" s="323"/>
    </row>
    <row r="1060" spans="16:18" x14ac:dyDescent="0.15">
      <c r="P1060" s="323"/>
      <c r="Q1060" s="323"/>
      <c r="R1060" s="323"/>
    </row>
    <row r="1061" spans="16:18" x14ac:dyDescent="0.15">
      <c r="P1061" s="323"/>
      <c r="Q1061" s="323"/>
      <c r="R1061" s="323"/>
    </row>
    <row r="1062" spans="16:18" x14ac:dyDescent="0.15">
      <c r="P1062" s="323"/>
      <c r="Q1062" s="323"/>
      <c r="R1062" s="323"/>
    </row>
    <row r="1063" spans="16:18" x14ac:dyDescent="0.15">
      <c r="P1063" s="323"/>
      <c r="Q1063" s="323"/>
      <c r="R1063" s="323"/>
    </row>
    <row r="1064" spans="16:18" x14ac:dyDescent="0.15">
      <c r="P1064" s="323"/>
      <c r="Q1064" s="323"/>
      <c r="R1064" s="323"/>
    </row>
    <row r="1065" spans="16:18" x14ac:dyDescent="0.15">
      <c r="P1065" s="323"/>
      <c r="Q1065" s="323"/>
      <c r="R1065" s="323"/>
    </row>
    <row r="1066" spans="16:18" x14ac:dyDescent="0.15">
      <c r="P1066" s="323"/>
      <c r="Q1066" s="323"/>
      <c r="R1066" s="323"/>
    </row>
    <row r="1067" spans="16:18" x14ac:dyDescent="0.15">
      <c r="P1067" s="323"/>
      <c r="Q1067" s="323"/>
      <c r="R1067" s="323"/>
    </row>
    <row r="1068" spans="16:18" x14ac:dyDescent="0.15">
      <c r="P1068" s="323"/>
      <c r="Q1068" s="323"/>
      <c r="R1068" s="323"/>
    </row>
    <row r="1069" spans="16:18" x14ac:dyDescent="0.15">
      <c r="P1069" s="323"/>
      <c r="Q1069" s="323"/>
      <c r="R1069" s="323"/>
    </row>
    <row r="1070" spans="16:18" x14ac:dyDescent="0.15">
      <c r="P1070" s="323"/>
      <c r="Q1070" s="323"/>
      <c r="R1070" s="323"/>
    </row>
    <row r="1071" spans="16:18" x14ac:dyDescent="0.15">
      <c r="P1071" s="323"/>
      <c r="Q1071" s="323"/>
      <c r="R1071" s="323"/>
    </row>
    <row r="1072" spans="16:18" x14ac:dyDescent="0.15">
      <c r="P1072" s="323"/>
      <c r="Q1072" s="323"/>
      <c r="R1072" s="323"/>
    </row>
    <row r="1073" spans="16:18" x14ac:dyDescent="0.15">
      <c r="P1073" s="323"/>
      <c r="Q1073" s="323"/>
      <c r="R1073" s="323"/>
    </row>
    <row r="1074" spans="16:18" x14ac:dyDescent="0.15">
      <c r="P1074" s="323"/>
      <c r="Q1074" s="323"/>
      <c r="R1074" s="323"/>
    </row>
    <row r="1075" spans="16:18" x14ac:dyDescent="0.15">
      <c r="P1075" s="323"/>
      <c r="Q1075" s="323"/>
      <c r="R1075" s="323"/>
    </row>
    <row r="1076" spans="16:18" x14ac:dyDescent="0.15">
      <c r="P1076" s="323"/>
      <c r="Q1076" s="323"/>
      <c r="R1076" s="323"/>
    </row>
    <row r="1077" spans="16:18" x14ac:dyDescent="0.15">
      <c r="P1077" s="323"/>
      <c r="Q1077" s="323"/>
      <c r="R1077" s="323"/>
    </row>
    <row r="1078" spans="16:18" x14ac:dyDescent="0.15">
      <c r="P1078" s="323"/>
      <c r="Q1078" s="323"/>
      <c r="R1078" s="323"/>
    </row>
    <row r="1079" spans="16:18" x14ac:dyDescent="0.15">
      <c r="P1079" s="323"/>
      <c r="Q1079" s="323"/>
      <c r="R1079" s="323"/>
    </row>
    <row r="1080" spans="16:18" x14ac:dyDescent="0.15">
      <c r="P1080" s="323"/>
      <c r="Q1080" s="323"/>
      <c r="R1080" s="323"/>
    </row>
    <row r="1081" spans="16:18" x14ac:dyDescent="0.15">
      <c r="P1081" s="323"/>
      <c r="Q1081" s="323"/>
      <c r="R1081" s="323"/>
    </row>
    <row r="1082" spans="16:18" x14ac:dyDescent="0.15">
      <c r="P1082" s="323"/>
      <c r="Q1082" s="323"/>
      <c r="R1082" s="323"/>
    </row>
    <row r="1083" spans="16:18" x14ac:dyDescent="0.15">
      <c r="P1083" s="323"/>
      <c r="Q1083" s="323"/>
      <c r="R1083" s="323"/>
    </row>
    <row r="1084" spans="16:18" x14ac:dyDescent="0.15">
      <c r="P1084" s="323"/>
      <c r="Q1084" s="323"/>
      <c r="R1084" s="323"/>
    </row>
    <row r="1085" spans="16:18" x14ac:dyDescent="0.15">
      <c r="P1085" s="323"/>
      <c r="Q1085" s="323"/>
      <c r="R1085" s="323"/>
    </row>
    <row r="1086" spans="16:18" x14ac:dyDescent="0.15">
      <c r="P1086" s="323"/>
      <c r="Q1086" s="323"/>
      <c r="R1086" s="323"/>
    </row>
    <row r="1087" spans="16:18" x14ac:dyDescent="0.15">
      <c r="P1087" s="323"/>
      <c r="Q1087" s="323"/>
      <c r="R1087" s="323"/>
    </row>
    <row r="1088" spans="16:18" x14ac:dyDescent="0.15">
      <c r="P1088" s="323"/>
      <c r="Q1088" s="323"/>
      <c r="R1088" s="323"/>
    </row>
    <row r="1089" spans="16:18" x14ac:dyDescent="0.15">
      <c r="P1089" s="323"/>
      <c r="Q1089" s="323"/>
      <c r="R1089" s="323"/>
    </row>
    <row r="1090" spans="16:18" x14ac:dyDescent="0.15">
      <c r="P1090" s="323"/>
      <c r="Q1090" s="323"/>
      <c r="R1090" s="323"/>
    </row>
    <row r="1091" spans="16:18" x14ac:dyDescent="0.15">
      <c r="P1091" s="323"/>
      <c r="Q1091" s="323"/>
      <c r="R1091" s="323"/>
    </row>
    <row r="1092" spans="16:18" x14ac:dyDescent="0.15">
      <c r="P1092" s="323"/>
      <c r="Q1092" s="323"/>
      <c r="R1092" s="323"/>
    </row>
    <row r="1093" spans="16:18" x14ac:dyDescent="0.15">
      <c r="P1093" s="323"/>
      <c r="Q1093" s="323"/>
      <c r="R1093" s="323"/>
    </row>
    <row r="1094" spans="16:18" x14ac:dyDescent="0.15">
      <c r="P1094" s="323"/>
      <c r="Q1094" s="323"/>
      <c r="R1094" s="323"/>
    </row>
    <row r="1095" spans="16:18" x14ac:dyDescent="0.15">
      <c r="P1095" s="323"/>
      <c r="Q1095" s="323"/>
      <c r="R1095" s="323"/>
    </row>
    <row r="1096" spans="16:18" x14ac:dyDescent="0.15">
      <c r="P1096" s="323"/>
      <c r="Q1096" s="323"/>
      <c r="R1096" s="323"/>
    </row>
    <row r="1097" spans="16:18" x14ac:dyDescent="0.15">
      <c r="P1097" s="323"/>
      <c r="Q1097" s="323"/>
      <c r="R1097" s="323"/>
    </row>
    <row r="1098" spans="16:18" x14ac:dyDescent="0.15">
      <c r="P1098" s="323"/>
      <c r="Q1098" s="323"/>
      <c r="R1098" s="323"/>
    </row>
    <row r="1099" spans="16:18" x14ac:dyDescent="0.15">
      <c r="P1099" s="323"/>
      <c r="Q1099" s="323"/>
      <c r="R1099" s="323"/>
    </row>
    <row r="1100" spans="16:18" x14ac:dyDescent="0.15">
      <c r="P1100" s="323"/>
      <c r="Q1100" s="323"/>
      <c r="R1100" s="323"/>
    </row>
    <row r="1101" spans="16:18" x14ac:dyDescent="0.15">
      <c r="P1101" s="323"/>
      <c r="Q1101" s="323"/>
      <c r="R1101" s="323"/>
    </row>
    <row r="1102" spans="16:18" x14ac:dyDescent="0.15">
      <c r="P1102" s="323"/>
      <c r="Q1102" s="323"/>
      <c r="R1102" s="323"/>
    </row>
    <row r="1103" spans="16:18" x14ac:dyDescent="0.15">
      <c r="P1103" s="323"/>
      <c r="Q1103" s="323"/>
      <c r="R1103" s="323"/>
    </row>
    <row r="1104" spans="16:18" x14ac:dyDescent="0.15">
      <c r="P1104" s="323"/>
      <c r="Q1104" s="323"/>
      <c r="R1104" s="323"/>
    </row>
    <row r="1105" spans="16:18" x14ac:dyDescent="0.15">
      <c r="P1105" s="323"/>
      <c r="Q1105" s="323"/>
      <c r="R1105" s="323"/>
    </row>
    <row r="1106" spans="16:18" x14ac:dyDescent="0.15">
      <c r="P1106" s="323"/>
      <c r="Q1106" s="323"/>
      <c r="R1106" s="323"/>
    </row>
    <row r="1107" spans="16:18" x14ac:dyDescent="0.15">
      <c r="P1107" s="323"/>
      <c r="Q1107" s="323"/>
      <c r="R1107" s="323"/>
    </row>
    <row r="1108" spans="16:18" x14ac:dyDescent="0.15">
      <c r="P1108" s="323"/>
      <c r="Q1108" s="323"/>
      <c r="R1108" s="323"/>
    </row>
    <row r="1109" spans="16:18" x14ac:dyDescent="0.15">
      <c r="P1109" s="323"/>
      <c r="Q1109" s="323"/>
      <c r="R1109" s="323"/>
    </row>
    <row r="1110" spans="16:18" x14ac:dyDescent="0.15">
      <c r="P1110" s="323"/>
      <c r="Q1110" s="323"/>
      <c r="R1110" s="323"/>
    </row>
    <row r="1111" spans="16:18" x14ac:dyDescent="0.15">
      <c r="P1111" s="323"/>
      <c r="Q1111" s="323"/>
      <c r="R1111" s="323"/>
    </row>
    <row r="1112" spans="16:18" x14ac:dyDescent="0.15">
      <c r="P1112" s="323"/>
      <c r="Q1112" s="323"/>
      <c r="R1112" s="323"/>
    </row>
    <row r="1113" spans="16:18" x14ac:dyDescent="0.15">
      <c r="P1113" s="323"/>
      <c r="Q1113" s="323"/>
      <c r="R1113" s="323"/>
    </row>
    <row r="1114" spans="16:18" x14ac:dyDescent="0.15">
      <c r="P1114" s="323"/>
      <c r="Q1114" s="323"/>
      <c r="R1114" s="323"/>
    </row>
    <row r="1115" spans="16:18" x14ac:dyDescent="0.15">
      <c r="P1115" s="323"/>
      <c r="Q1115" s="323"/>
      <c r="R1115" s="323"/>
    </row>
    <row r="1116" spans="16:18" x14ac:dyDescent="0.15">
      <c r="P1116" s="323"/>
      <c r="Q1116" s="323"/>
      <c r="R1116" s="323"/>
    </row>
    <row r="1117" spans="16:18" x14ac:dyDescent="0.15">
      <c r="P1117" s="323"/>
      <c r="Q1117" s="323"/>
      <c r="R1117" s="323"/>
    </row>
    <row r="1118" spans="16:18" x14ac:dyDescent="0.15">
      <c r="P1118" s="323"/>
      <c r="Q1118" s="323"/>
      <c r="R1118" s="323"/>
    </row>
    <row r="1119" spans="16:18" x14ac:dyDescent="0.15">
      <c r="P1119" s="323"/>
      <c r="Q1119" s="323"/>
      <c r="R1119" s="323"/>
    </row>
    <row r="1120" spans="16:18" x14ac:dyDescent="0.15">
      <c r="P1120" s="323"/>
      <c r="Q1120" s="323"/>
      <c r="R1120" s="323"/>
    </row>
    <row r="1121" spans="16:18" x14ac:dyDescent="0.15">
      <c r="P1121" s="323"/>
      <c r="Q1121" s="323"/>
      <c r="R1121" s="323"/>
    </row>
    <row r="1122" spans="16:18" x14ac:dyDescent="0.15">
      <c r="P1122" s="323"/>
      <c r="Q1122" s="323"/>
      <c r="R1122" s="323"/>
    </row>
    <row r="1123" spans="16:18" x14ac:dyDescent="0.15">
      <c r="P1123" s="323"/>
      <c r="Q1123" s="323"/>
      <c r="R1123" s="323"/>
    </row>
    <row r="1124" spans="16:18" x14ac:dyDescent="0.15">
      <c r="P1124" s="323"/>
      <c r="Q1124" s="323"/>
      <c r="R1124" s="323"/>
    </row>
    <row r="1125" spans="16:18" x14ac:dyDescent="0.15">
      <c r="P1125" s="323"/>
      <c r="Q1125" s="323"/>
      <c r="R1125" s="323"/>
    </row>
    <row r="1126" spans="16:18" x14ac:dyDescent="0.15">
      <c r="P1126" s="323"/>
      <c r="Q1126" s="323"/>
      <c r="R1126" s="323"/>
    </row>
    <row r="1127" spans="16:18" x14ac:dyDescent="0.15">
      <c r="P1127" s="323"/>
      <c r="Q1127" s="323"/>
      <c r="R1127" s="323"/>
    </row>
    <row r="1128" spans="16:18" x14ac:dyDescent="0.15">
      <c r="P1128" s="323"/>
      <c r="Q1128" s="323"/>
      <c r="R1128" s="323"/>
    </row>
    <row r="1129" spans="16:18" x14ac:dyDescent="0.15">
      <c r="P1129" s="323"/>
      <c r="Q1129" s="323"/>
      <c r="R1129" s="323"/>
    </row>
    <row r="1130" spans="16:18" x14ac:dyDescent="0.15">
      <c r="P1130" s="323"/>
      <c r="Q1130" s="323"/>
      <c r="R1130" s="323"/>
    </row>
    <row r="1131" spans="16:18" x14ac:dyDescent="0.15">
      <c r="P1131" s="323"/>
      <c r="Q1131" s="323"/>
      <c r="R1131" s="323"/>
    </row>
    <row r="1132" spans="16:18" x14ac:dyDescent="0.15">
      <c r="P1132" s="323"/>
      <c r="Q1132" s="323"/>
      <c r="R1132" s="323"/>
    </row>
    <row r="1133" spans="16:18" x14ac:dyDescent="0.15">
      <c r="P1133" s="323"/>
      <c r="Q1133" s="323"/>
      <c r="R1133" s="323"/>
    </row>
    <row r="1134" spans="16:18" x14ac:dyDescent="0.15">
      <c r="P1134" s="323"/>
      <c r="Q1134" s="323"/>
      <c r="R1134" s="323"/>
    </row>
    <row r="1135" spans="16:18" x14ac:dyDescent="0.15">
      <c r="P1135" s="323"/>
      <c r="Q1135" s="323"/>
      <c r="R1135" s="323"/>
    </row>
    <row r="1136" spans="16:18" x14ac:dyDescent="0.15">
      <c r="P1136" s="323"/>
      <c r="Q1136" s="323"/>
      <c r="R1136" s="323"/>
    </row>
    <row r="1137" spans="16:18" x14ac:dyDescent="0.15">
      <c r="P1137" s="323"/>
      <c r="Q1137" s="323"/>
      <c r="R1137" s="323"/>
    </row>
    <row r="1138" spans="16:18" x14ac:dyDescent="0.15">
      <c r="P1138" s="323"/>
      <c r="Q1138" s="323"/>
      <c r="R1138" s="323"/>
    </row>
    <row r="1139" spans="16:18" x14ac:dyDescent="0.15">
      <c r="P1139" s="323"/>
      <c r="Q1139" s="323"/>
      <c r="R1139" s="323"/>
    </row>
    <row r="1140" spans="16:18" x14ac:dyDescent="0.15">
      <c r="P1140" s="323"/>
      <c r="Q1140" s="323"/>
      <c r="R1140" s="323"/>
    </row>
    <row r="1141" spans="16:18" x14ac:dyDescent="0.15">
      <c r="P1141" s="323"/>
      <c r="Q1141" s="323"/>
      <c r="R1141" s="323"/>
    </row>
    <row r="1142" spans="16:18" x14ac:dyDescent="0.15">
      <c r="P1142" s="323"/>
      <c r="Q1142" s="323"/>
      <c r="R1142" s="323"/>
    </row>
    <row r="1143" spans="16:18" x14ac:dyDescent="0.15">
      <c r="P1143" s="323"/>
      <c r="Q1143" s="323"/>
      <c r="R1143" s="323"/>
    </row>
    <row r="1144" spans="16:18" x14ac:dyDescent="0.15">
      <c r="P1144" s="323"/>
      <c r="Q1144" s="323"/>
      <c r="R1144" s="323"/>
    </row>
    <row r="1145" spans="16:18" x14ac:dyDescent="0.15">
      <c r="P1145" s="323"/>
      <c r="Q1145" s="323"/>
      <c r="R1145" s="323"/>
    </row>
    <row r="1146" spans="16:18" x14ac:dyDescent="0.15">
      <c r="P1146" s="323"/>
      <c r="Q1146" s="323"/>
      <c r="R1146" s="323"/>
    </row>
    <row r="1147" spans="16:18" x14ac:dyDescent="0.15">
      <c r="P1147" s="323"/>
      <c r="Q1147" s="323"/>
      <c r="R1147" s="323"/>
    </row>
    <row r="1148" spans="16:18" x14ac:dyDescent="0.15">
      <c r="P1148" s="323"/>
      <c r="Q1148" s="323"/>
      <c r="R1148" s="323"/>
    </row>
    <row r="1149" spans="16:18" x14ac:dyDescent="0.15">
      <c r="P1149" s="323"/>
      <c r="Q1149" s="323"/>
      <c r="R1149" s="323"/>
    </row>
    <row r="1150" spans="16:18" x14ac:dyDescent="0.15">
      <c r="P1150" s="323"/>
      <c r="Q1150" s="323"/>
      <c r="R1150" s="323"/>
    </row>
    <row r="1151" spans="16:18" x14ac:dyDescent="0.15">
      <c r="P1151" s="323"/>
      <c r="Q1151" s="323"/>
      <c r="R1151" s="323"/>
    </row>
    <row r="1152" spans="16:18" x14ac:dyDescent="0.15">
      <c r="P1152" s="323"/>
      <c r="Q1152" s="323"/>
      <c r="R1152" s="323"/>
    </row>
    <row r="1153" spans="16:18" x14ac:dyDescent="0.15">
      <c r="P1153" s="323"/>
      <c r="Q1153" s="323"/>
      <c r="R1153" s="323"/>
    </row>
    <row r="1154" spans="16:18" x14ac:dyDescent="0.15">
      <c r="P1154" s="323"/>
      <c r="Q1154" s="323"/>
      <c r="R1154" s="323"/>
    </row>
    <row r="1155" spans="16:18" x14ac:dyDescent="0.15">
      <c r="P1155" s="323"/>
      <c r="Q1155" s="323"/>
      <c r="R1155" s="323"/>
    </row>
    <row r="1156" spans="16:18" x14ac:dyDescent="0.15">
      <c r="P1156" s="323"/>
      <c r="Q1156" s="323"/>
      <c r="R1156" s="323"/>
    </row>
    <row r="1157" spans="16:18" x14ac:dyDescent="0.15">
      <c r="P1157" s="323"/>
      <c r="Q1157" s="323"/>
      <c r="R1157" s="323"/>
    </row>
    <row r="1158" spans="16:18" x14ac:dyDescent="0.15">
      <c r="P1158" s="323"/>
      <c r="Q1158" s="323"/>
      <c r="R1158" s="323"/>
    </row>
    <row r="1159" spans="16:18" x14ac:dyDescent="0.15">
      <c r="P1159" s="323"/>
      <c r="Q1159" s="323"/>
      <c r="R1159" s="323"/>
    </row>
    <row r="1160" spans="16:18" x14ac:dyDescent="0.15">
      <c r="P1160" s="323"/>
      <c r="Q1160" s="323"/>
      <c r="R1160" s="323"/>
    </row>
    <row r="1161" spans="16:18" x14ac:dyDescent="0.15">
      <c r="P1161" s="323"/>
      <c r="Q1161" s="323"/>
      <c r="R1161" s="323"/>
    </row>
    <row r="1162" spans="16:18" x14ac:dyDescent="0.15">
      <c r="P1162" s="323"/>
      <c r="Q1162" s="323"/>
      <c r="R1162" s="323"/>
    </row>
    <row r="1163" spans="16:18" x14ac:dyDescent="0.15">
      <c r="P1163" s="323"/>
      <c r="Q1163" s="323"/>
      <c r="R1163" s="323"/>
    </row>
    <row r="1164" spans="16:18" x14ac:dyDescent="0.15">
      <c r="P1164" s="323"/>
      <c r="Q1164" s="323"/>
      <c r="R1164" s="323"/>
    </row>
    <row r="1165" spans="16:18" x14ac:dyDescent="0.15">
      <c r="P1165" s="323"/>
      <c r="Q1165" s="323"/>
      <c r="R1165" s="323"/>
    </row>
    <row r="1166" spans="16:18" x14ac:dyDescent="0.15">
      <c r="P1166" s="323"/>
      <c r="Q1166" s="323"/>
      <c r="R1166" s="323"/>
    </row>
    <row r="1167" spans="16:18" x14ac:dyDescent="0.15">
      <c r="P1167" s="323"/>
      <c r="Q1167" s="323"/>
      <c r="R1167" s="323"/>
    </row>
    <row r="1168" spans="16:18" x14ac:dyDescent="0.15">
      <c r="P1168" s="323"/>
      <c r="Q1168" s="323"/>
      <c r="R1168" s="323"/>
    </row>
    <row r="1169" spans="16:18" x14ac:dyDescent="0.15">
      <c r="P1169" s="323"/>
      <c r="Q1169" s="323"/>
      <c r="R1169" s="323"/>
    </row>
    <row r="1170" spans="16:18" x14ac:dyDescent="0.15">
      <c r="P1170" s="323"/>
      <c r="Q1170" s="323"/>
      <c r="R1170" s="323"/>
    </row>
    <row r="1171" spans="16:18" x14ac:dyDescent="0.15">
      <c r="P1171" s="323"/>
      <c r="Q1171" s="323"/>
      <c r="R1171" s="323"/>
    </row>
    <row r="1172" spans="16:18" x14ac:dyDescent="0.15">
      <c r="P1172" s="323"/>
      <c r="Q1172" s="323"/>
      <c r="R1172" s="323"/>
    </row>
    <row r="1173" spans="16:18" x14ac:dyDescent="0.15">
      <c r="P1173" s="323"/>
      <c r="Q1173" s="323"/>
      <c r="R1173" s="323"/>
    </row>
    <row r="1174" spans="16:18" x14ac:dyDescent="0.15">
      <c r="P1174" s="323"/>
      <c r="Q1174" s="323"/>
      <c r="R1174" s="323"/>
    </row>
    <row r="1175" spans="16:18" x14ac:dyDescent="0.15">
      <c r="P1175" s="323"/>
      <c r="Q1175" s="323"/>
      <c r="R1175" s="323"/>
    </row>
    <row r="1176" spans="16:18" x14ac:dyDescent="0.15">
      <c r="P1176" s="323"/>
      <c r="Q1176" s="323"/>
      <c r="R1176" s="323"/>
    </row>
    <row r="1177" spans="16:18" x14ac:dyDescent="0.15">
      <c r="P1177" s="323"/>
      <c r="Q1177" s="323"/>
      <c r="R1177" s="323"/>
    </row>
    <row r="1178" spans="16:18" x14ac:dyDescent="0.15">
      <c r="P1178" s="323"/>
      <c r="Q1178" s="323"/>
      <c r="R1178" s="323"/>
    </row>
    <row r="1179" spans="16:18" x14ac:dyDescent="0.15">
      <c r="P1179" s="323"/>
      <c r="Q1179" s="323"/>
      <c r="R1179" s="323"/>
    </row>
    <row r="1180" spans="16:18" x14ac:dyDescent="0.15">
      <c r="P1180" s="323"/>
      <c r="Q1180" s="323"/>
      <c r="R1180" s="323"/>
    </row>
    <row r="1181" spans="16:18" x14ac:dyDescent="0.15">
      <c r="P1181" s="323"/>
      <c r="Q1181" s="323"/>
      <c r="R1181" s="323"/>
    </row>
    <row r="1182" spans="16:18" x14ac:dyDescent="0.15">
      <c r="P1182" s="323"/>
      <c r="Q1182" s="323"/>
      <c r="R1182" s="323"/>
    </row>
    <row r="1183" spans="16:18" x14ac:dyDescent="0.15">
      <c r="P1183" s="323"/>
      <c r="Q1183" s="323"/>
      <c r="R1183" s="323"/>
    </row>
    <row r="1184" spans="16:18" x14ac:dyDescent="0.15">
      <c r="P1184" s="323"/>
      <c r="Q1184" s="323"/>
      <c r="R1184" s="323"/>
    </row>
    <row r="1185" spans="16:18" x14ac:dyDescent="0.15">
      <c r="P1185" s="323"/>
      <c r="Q1185" s="323"/>
      <c r="R1185" s="323"/>
    </row>
    <row r="1186" spans="16:18" x14ac:dyDescent="0.15">
      <c r="P1186" s="323"/>
      <c r="Q1186" s="323"/>
      <c r="R1186" s="323"/>
    </row>
    <row r="1187" spans="16:18" x14ac:dyDescent="0.15">
      <c r="P1187" s="323"/>
      <c r="Q1187" s="323"/>
      <c r="R1187" s="323"/>
    </row>
    <row r="1188" spans="16:18" x14ac:dyDescent="0.15">
      <c r="P1188" s="323"/>
      <c r="Q1188" s="323"/>
      <c r="R1188" s="323"/>
    </row>
    <row r="1189" spans="16:18" x14ac:dyDescent="0.15">
      <c r="P1189" s="323"/>
      <c r="Q1189" s="323"/>
      <c r="R1189" s="323"/>
    </row>
    <row r="1190" spans="16:18" x14ac:dyDescent="0.15">
      <c r="P1190" s="323"/>
      <c r="Q1190" s="323"/>
      <c r="R1190" s="323"/>
    </row>
    <row r="1191" spans="16:18" x14ac:dyDescent="0.15">
      <c r="P1191" s="323"/>
      <c r="Q1191" s="323"/>
      <c r="R1191" s="323"/>
    </row>
    <row r="1192" spans="16:18" x14ac:dyDescent="0.15">
      <c r="P1192" s="323"/>
      <c r="Q1192" s="323"/>
      <c r="R1192" s="323"/>
    </row>
    <row r="1193" spans="16:18" x14ac:dyDescent="0.15">
      <c r="P1193" s="323"/>
      <c r="Q1193" s="323"/>
      <c r="R1193" s="323"/>
    </row>
    <row r="1194" spans="16:18" x14ac:dyDescent="0.15">
      <c r="P1194" s="323"/>
      <c r="Q1194" s="323"/>
      <c r="R1194" s="323"/>
    </row>
    <row r="1195" spans="16:18" x14ac:dyDescent="0.15">
      <c r="P1195" s="323"/>
      <c r="Q1195" s="323"/>
      <c r="R1195" s="323"/>
    </row>
  </sheetData>
  <mergeCells count="1319">
    <mergeCell ref="B62:S62"/>
    <mergeCell ref="J120:K120"/>
    <mergeCell ref="L52:O52"/>
    <mergeCell ref="F52:G52"/>
    <mergeCell ref="L39:O39"/>
    <mergeCell ref="L41:O41"/>
    <mergeCell ref="L42:O42"/>
    <mergeCell ref="L43:O43"/>
    <mergeCell ref="L34:O34"/>
    <mergeCell ref="L88:O88"/>
    <mergeCell ref="L87:O87"/>
    <mergeCell ref="L84:O84"/>
    <mergeCell ref="L85:O85"/>
    <mergeCell ref="L86:O86"/>
    <mergeCell ref="L120:M120"/>
    <mergeCell ref="P4:Q4"/>
    <mergeCell ref="C5:O5"/>
    <mergeCell ref="C6:O6"/>
    <mergeCell ref="N8:N15"/>
    <mergeCell ref="L107:M107"/>
    <mergeCell ref="L108:M108"/>
    <mergeCell ref="L109:M109"/>
    <mergeCell ref="L110:M110"/>
    <mergeCell ref="L111:M111"/>
    <mergeCell ref="L112:M112"/>
    <mergeCell ref="L113:M113"/>
    <mergeCell ref="L114:M114"/>
    <mergeCell ref="L115:M115"/>
    <mergeCell ref="L116:M116"/>
    <mergeCell ref="L117:M117"/>
    <mergeCell ref="L118:M118"/>
    <mergeCell ref="L119:M119"/>
    <mergeCell ref="L63:O64"/>
    <mergeCell ref="P63:S63"/>
    <mergeCell ref="P103:R103"/>
    <mergeCell ref="P104:R104"/>
    <mergeCell ref="P1152:R1152"/>
    <mergeCell ref="P1141:R1141"/>
    <mergeCell ref="P1142:R1142"/>
    <mergeCell ref="P1143:R1143"/>
    <mergeCell ref="P1144:R1144"/>
    <mergeCell ref="P105:R105"/>
    <mergeCell ref="P106:R106"/>
    <mergeCell ref="H63:H64"/>
    <mergeCell ref="I63:I64"/>
    <mergeCell ref="L70:O70"/>
    <mergeCell ref="L100:O100"/>
    <mergeCell ref="L95:O95"/>
    <mergeCell ref="L94:O94"/>
    <mergeCell ref="L93:O93"/>
    <mergeCell ref="L92:O92"/>
    <mergeCell ref="L91:O91"/>
    <mergeCell ref="L90:O90"/>
    <mergeCell ref="L89:O89"/>
    <mergeCell ref="P1145:R1145"/>
    <mergeCell ref="P1146:R1146"/>
    <mergeCell ref="P1135:R1135"/>
    <mergeCell ref="P1136:R1136"/>
    <mergeCell ref="P1137:R1137"/>
    <mergeCell ref="P1138:R1138"/>
    <mergeCell ref="P1139:R1139"/>
    <mergeCell ref="P1140:R1140"/>
    <mergeCell ref="P1129:R1129"/>
    <mergeCell ref="P1130:R1130"/>
    <mergeCell ref="P1131:R1131"/>
    <mergeCell ref="P1132:R1132"/>
    <mergeCell ref="P1133:R1133"/>
    <mergeCell ref="P1134:R1134"/>
    <mergeCell ref="P1172:R1172"/>
    <mergeCell ref="P1173:R1173"/>
    <mergeCell ref="P1174:R1174"/>
    <mergeCell ref="P1175:R1175"/>
    <mergeCell ref="P1176:R1176"/>
    <mergeCell ref="P1165:R1165"/>
    <mergeCell ref="P1166:R1166"/>
    <mergeCell ref="P1167:R1167"/>
    <mergeCell ref="P1168:R1168"/>
    <mergeCell ref="P1169:R1169"/>
    <mergeCell ref="L33:O33"/>
    <mergeCell ref="L53:O53"/>
    <mergeCell ref="L54:O54"/>
    <mergeCell ref="P1170:R1170"/>
    <mergeCell ref="P1171:R1171"/>
    <mergeCell ref="P1159:R1159"/>
    <mergeCell ref="P1160:R1160"/>
    <mergeCell ref="P1161:R1161"/>
    <mergeCell ref="P1162:R1162"/>
    <mergeCell ref="P1163:R1163"/>
    <mergeCell ref="P1164:R1164"/>
    <mergeCell ref="P1153:R1153"/>
    <mergeCell ref="P1154:R1154"/>
    <mergeCell ref="P1155:R1155"/>
    <mergeCell ref="P1156:R1156"/>
    <mergeCell ref="P1157:R1157"/>
    <mergeCell ref="P1158:R1158"/>
    <mergeCell ref="P1147:R1147"/>
    <mergeCell ref="P1148:R1148"/>
    <mergeCell ref="P1149:R1149"/>
    <mergeCell ref="P1150:R1150"/>
    <mergeCell ref="P1151:R1151"/>
    <mergeCell ref="P1195:R1195"/>
    <mergeCell ref="P1189:R1189"/>
    <mergeCell ref="P1190:R1190"/>
    <mergeCell ref="P1191:R1191"/>
    <mergeCell ref="P1192:R1192"/>
    <mergeCell ref="P1193:R1193"/>
    <mergeCell ref="P1194:R1194"/>
    <mergeCell ref="P1183:R1183"/>
    <mergeCell ref="P1184:R1184"/>
    <mergeCell ref="P1185:R1185"/>
    <mergeCell ref="P1186:R1186"/>
    <mergeCell ref="P1187:R1187"/>
    <mergeCell ref="P1188:R1188"/>
    <mergeCell ref="P1177:R1177"/>
    <mergeCell ref="P1178:R1178"/>
    <mergeCell ref="P1179:R1179"/>
    <mergeCell ref="P1180:R1180"/>
    <mergeCell ref="P1181:R1181"/>
    <mergeCell ref="P1182:R1182"/>
    <mergeCell ref="P1123:R1123"/>
    <mergeCell ref="P1124:R1124"/>
    <mergeCell ref="P1125:R1125"/>
    <mergeCell ref="P1126:R1126"/>
    <mergeCell ref="P1127:R1127"/>
    <mergeCell ref="P1128:R1128"/>
    <mergeCell ref="P1117:R1117"/>
    <mergeCell ref="P1118:R1118"/>
    <mergeCell ref="P1119:R1119"/>
    <mergeCell ref="P1120:R1120"/>
    <mergeCell ref="P1121:R1121"/>
    <mergeCell ref="P1122:R1122"/>
    <mergeCell ref="P1111:R1111"/>
    <mergeCell ref="P1112:R1112"/>
    <mergeCell ref="P1113:R1113"/>
    <mergeCell ref="P1114:R1114"/>
    <mergeCell ref="P1115:R1115"/>
    <mergeCell ref="P1116:R1116"/>
    <mergeCell ref="P1105:R1105"/>
    <mergeCell ref="P1106:R1106"/>
    <mergeCell ref="P1107:R1107"/>
    <mergeCell ref="P1108:R1108"/>
    <mergeCell ref="P1109:R1109"/>
    <mergeCell ref="P1110:R1110"/>
    <mergeCell ref="P1099:R1099"/>
    <mergeCell ref="P1100:R1100"/>
    <mergeCell ref="P1101:R1101"/>
    <mergeCell ref="P1102:R1102"/>
    <mergeCell ref="P1103:R1103"/>
    <mergeCell ref="P1104:R1104"/>
    <mergeCell ref="P1093:R1093"/>
    <mergeCell ref="P1094:R1094"/>
    <mergeCell ref="P1095:R1095"/>
    <mergeCell ref="P1096:R1096"/>
    <mergeCell ref="P1097:R1097"/>
    <mergeCell ref="P1098:R1098"/>
    <mergeCell ref="P1087:R1087"/>
    <mergeCell ref="P1088:R1088"/>
    <mergeCell ref="P1089:R1089"/>
    <mergeCell ref="P1090:R1090"/>
    <mergeCell ref="P1091:R1091"/>
    <mergeCell ref="P1092:R1092"/>
    <mergeCell ref="P1081:R1081"/>
    <mergeCell ref="P1082:R1082"/>
    <mergeCell ref="P1083:R1083"/>
    <mergeCell ref="P1084:R1084"/>
    <mergeCell ref="P1085:R1085"/>
    <mergeCell ref="P1086:R1086"/>
    <mergeCell ref="P1075:R1075"/>
    <mergeCell ref="P1076:R1076"/>
    <mergeCell ref="P1077:R1077"/>
    <mergeCell ref="P1078:R1078"/>
    <mergeCell ref="P1079:R1079"/>
    <mergeCell ref="P1080:R1080"/>
    <mergeCell ref="P1069:R1069"/>
    <mergeCell ref="P1070:R1070"/>
    <mergeCell ref="P1071:R1071"/>
    <mergeCell ref="P1072:R1072"/>
    <mergeCell ref="P1073:R1073"/>
    <mergeCell ref="P1074:R1074"/>
    <mergeCell ref="P1063:R1063"/>
    <mergeCell ref="P1064:R1064"/>
    <mergeCell ref="P1065:R1065"/>
    <mergeCell ref="P1066:R1066"/>
    <mergeCell ref="P1067:R1067"/>
    <mergeCell ref="P1068:R1068"/>
    <mergeCell ref="P1057:R1057"/>
    <mergeCell ref="P1058:R1058"/>
    <mergeCell ref="P1059:R1059"/>
    <mergeCell ref="P1060:R1060"/>
    <mergeCell ref="P1061:R1061"/>
    <mergeCell ref="P1062:R1062"/>
    <mergeCell ref="P1051:R1051"/>
    <mergeCell ref="P1052:R1052"/>
    <mergeCell ref="P1053:R1053"/>
    <mergeCell ref="P1054:R1054"/>
    <mergeCell ref="P1055:R1055"/>
    <mergeCell ref="P1056:R1056"/>
    <mergeCell ref="P1045:R1045"/>
    <mergeCell ref="P1046:R1046"/>
    <mergeCell ref="P1047:R1047"/>
    <mergeCell ref="P1048:R1048"/>
    <mergeCell ref="P1049:R1049"/>
    <mergeCell ref="P1050:R1050"/>
    <mergeCell ref="P1039:R1039"/>
    <mergeCell ref="P1040:R1040"/>
    <mergeCell ref="P1041:R1041"/>
    <mergeCell ref="P1042:R1042"/>
    <mergeCell ref="P1043:R1043"/>
    <mergeCell ref="P1044:R1044"/>
    <mergeCell ref="P1033:R1033"/>
    <mergeCell ref="P1034:R1034"/>
    <mergeCell ref="P1035:R1035"/>
    <mergeCell ref="P1036:R1036"/>
    <mergeCell ref="P1037:R1037"/>
    <mergeCell ref="P1038:R1038"/>
    <mergeCell ref="P1027:R1027"/>
    <mergeCell ref="P1028:R1028"/>
    <mergeCell ref="P1029:R1029"/>
    <mergeCell ref="P1030:R1030"/>
    <mergeCell ref="P1031:R1031"/>
    <mergeCell ref="P1032:R1032"/>
    <mergeCell ref="P1021:R1021"/>
    <mergeCell ref="P1022:R1022"/>
    <mergeCell ref="P1023:R1023"/>
    <mergeCell ref="P1024:R1024"/>
    <mergeCell ref="P1025:R1025"/>
    <mergeCell ref="P1026:R1026"/>
    <mergeCell ref="P1015:R1015"/>
    <mergeCell ref="P1016:R1016"/>
    <mergeCell ref="P1017:R1017"/>
    <mergeCell ref="P1018:R1018"/>
    <mergeCell ref="P1019:R1019"/>
    <mergeCell ref="P1020:R1020"/>
    <mergeCell ref="P1009:R1009"/>
    <mergeCell ref="P1010:R1010"/>
    <mergeCell ref="P1011:R1011"/>
    <mergeCell ref="P1012:R1012"/>
    <mergeCell ref="P1013:R1013"/>
    <mergeCell ref="P1014:R1014"/>
    <mergeCell ref="P1003:R1003"/>
    <mergeCell ref="P1004:R1004"/>
    <mergeCell ref="P1005:R1005"/>
    <mergeCell ref="P1006:R1006"/>
    <mergeCell ref="P1007:R1007"/>
    <mergeCell ref="P1008:R1008"/>
    <mergeCell ref="P997:R997"/>
    <mergeCell ref="P998:R998"/>
    <mergeCell ref="P999:R999"/>
    <mergeCell ref="P1000:R1000"/>
    <mergeCell ref="P1001:R1001"/>
    <mergeCell ref="P1002:R1002"/>
    <mergeCell ref="P991:R991"/>
    <mergeCell ref="P992:R992"/>
    <mergeCell ref="P993:R993"/>
    <mergeCell ref="P994:R994"/>
    <mergeCell ref="P995:R995"/>
    <mergeCell ref="P996:R996"/>
    <mergeCell ref="P985:R985"/>
    <mergeCell ref="P986:R986"/>
    <mergeCell ref="P987:R987"/>
    <mergeCell ref="P988:R988"/>
    <mergeCell ref="P989:R989"/>
    <mergeCell ref="P990:R990"/>
    <mergeCell ref="P979:R979"/>
    <mergeCell ref="P980:R980"/>
    <mergeCell ref="P981:R981"/>
    <mergeCell ref="P982:R982"/>
    <mergeCell ref="P983:R983"/>
    <mergeCell ref="P984:R984"/>
    <mergeCell ref="P973:R973"/>
    <mergeCell ref="P974:R974"/>
    <mergeCell ref="P975:R975"/>
    <mergeCell ref="P976:R976"/>
    <mergeCell ref="P977:R977"/>
    <mergeCell ref="P978:R978"/>
    <mergeCell ref="P967:R967"/>
    <mergeCell ref="P968:R968"/>
    <mergeCell ref="P969:R969"/>
    <mergeCell ref="P970:R970"/>
    <mergeCell ref="P971:R971"/>
    <mergeCell ref="P972:R972"/>
    <mergeCell ref="P961:R961"/>
    <mergeCell ref="P962:R962"/>
    <mergeCell ref="P963:R963"/>
    <mergeCell ref="P964:R964"/>
    <mergeCell ref="P965:R965"/>
    <mergeCell ref="P966:R966"/>
    <mergeCell ref="P955:R955"/>
    <mergeCell ref="P956:R956"/>
    <mergeCell ref="P957:R957"/>
    <mergeCell ref="P958:R958"/>
    <mergeCell ref="P959:R959"/>
    <mergeCell ref="P960:R960"/>
    <mergeCell ref="P949:R949"/>
    <mergeCell ref="P950:R950"/>
    <mergeCell ref="P951:R951"/>
    <mergeCell ref="P952:R952"/>
    <mergeCell ref="P953:R953"/>
    <mergeCell ref="P954:R954"/>
    <mergeCell ref="P943:R943"/>
    <mergeCell ref="P944:R944"/>
    <mergeCell ref="P945:R945"/>
    <mergeCell ref="P946:R946"/>
    <mergeCell ref="P947:R947"/>
    <mergeCell ref="P948:R948"/>
    <mergeCell ref="P937:R937"/>
    <mergeCell ref="P938:R938"/>
    <mergeCell ref="P939:R939"/>
    <mergeCell ref="P940:R940"/>
    <mergeCell ref="P941:R941"/>
    <mergeCell ref="P942:R942"/>
    <mergeCell ref="P931:R931"/>
    <mergeCell ref="P932:R932"/>
    <mergeCell ref="P933:R933"/>
    <mergeCell ref="P934:R934"/>
    <mergeCell ref="P935:R935"/>
    <mergeCell ref="P936:R936"/>
    <mergeCell ref="P925:R925"/>
    <mergeCell ref="P926:R926"/>
    <mergeCell ref="P927:R927"/>
    <mergeCell ref="P928:R928"/>
    <mergeCell ref="P929:R929"/>
    <mergeCell ref="P930:R930"/>
    <mergeCell ref="P919:R919"/>
    <mergeCell ref="P920:R920"/>
    <mergeCell ref="P921:R921"/>
    <mergeCell ref="P922:R922"/>
    <mergeCell ref="P923:R923"/>
    <mergeCell ref="P924:R924"/>
    <mergeCell ref="P913:R913"/>
    <mergeCell ref="P914:R914"/>
    <mergeCell ref="P915:R915"/>
    <mergeCell ref="P916:R916"/>
    <mergeCell ref="P917:R917"/>
    <mergeCell ref="P918:R918"/>
    <mergeCell ref="P907:R907"/>
    <mergeCell ref="P908:R908"/>
    <mergeCell ref="P909:R909"/>
    <mergeCell ref="P910:R910"/>
    <mergeCell ref="P911:R911"/>
    <mergeCell ref="P912:R912"/>
    <mergeCell ref="P901:R901"/>
    <mergeCell ref="P902:R902"/>
    <mergeCell ref="P903:R903"/>
    <mergeCell ref="P904:R904"/>
    <mergeCell ref="P905:R905"/>
    <mergeCell ref="P906:R906"/>
    <mergeCell ref="P895:R895"/>
    <mergeCell ref="P896:R896"/>
    <mergeCell ref="P897:R897"/>
    <mergeCell ref="P898:R898"/>
    <mergeCell ref="P899:R899"/>
    <mergeCell ref="P900:R900"/>
    <mergeCell ref="P889:R889"/>
    <mergeCell ref="P890:R890"/>
    <mergeCell ref="P891:R891"/>
    <mergeCell ref="P892:R892"/>
    <mergeCell ref="P893:R893"/>
    <mergeCell ref="P894:R894"/>
    <mergeCell ref="P883:R883"/>
    <mergeCell ref="P884:R884"/>
    <mergeCell ref="P885:R885"/>
    <mergeCell ref="P886:R886"/>
    <mergeCell ref="P887:R887"/>
    <mergeCell ref="P888:R888"/>
    <mergeCell ref="P877:R877"/>
    <mergeCell ref="P878:R878"/>
    <mergeCell ref="P879:R879"/>
    <mergeCell ref="P880:R880"/>
    <mergeCell ref="P881:R881"/>
    <mergeCell ref="P882:R882"/>
    <mergeCell ref="P871:R871"/>
    <mergeCell ref="P872:R872"/>
    <mergeCell ref="P873:R873"/>
    <mergeCell ref="P874:R874"/>
    <mergeCell ref="P875:R875"/>
    <mergeCell ref="P876:R876"/>
    <mergeCell ref="P865:R865"/>
    <mergeCell ref="P866:R866"/>
    <mergeCell ref="P867:R867"/>
    <mergeCell ref="P868:R868"/>
    <mergeCell ref="P869:R869"/>
    <mergeCell ref="P870:R870"/>
    <mergeCell ref="P859:R859"/>
    <mergeCell ref="P860:R860"/>
    <mergeCell ref="P861:R861"/>
    <mergeCell ref="P862:R862"/>
    <mergeCell ref="P863:R863"/>
    <mergeCell ref="P864:R864"/>
    <mergeCell ref="P853:R853"/>
    <mergeCell ref="P854:R854"/>
    <mergeCell ref="P855:R855"/>
    <mergeCell ref="P856:R856"/>
    <mergeCell ref="P857:R857"/>
    <mergeCell ref="P858:R858"/>
    <mergeCell ref="P847:R847"/>
    <mergeCell ref="P848:R848"/>
    <mergeCell ref="P849:R849"/>
    <mergeCell ref="P850:R850"/>
    <mergeCell ref="P851:R851"/>
    <mergeCell ref="P852:R852"/>
    <mergeCell ref="P841:R841"/>
    <mergeCell ref="P842:R842"/>
    <mergeCell ref="P843:R843"/>
    <mergeCell ref="P844:R844"/>
    <mergeCell ref="P845:R845"/>
    <mergeCell ref="P846:R846"/>
    <mergeCell ref="P835:R835"/>
    <mergeCell ref="P836:R836"/>
    <mergeCell ref="P837:R837"/>
    <mergeCell ref="P838:R838"/>
    <mergeCell ref="P839:R839"/>
    <mergeCell ref="P840:R840"/>
    <mergeCell ref="P829:R829"/>
    <mergeCell ref="P830:R830"/>
    <mergeCell ref="P831:R831"/>
    <mergeCell ref="P832:R832"/>
    <mergeCell ref="P833:R833"/>
    <mergeCell ref="P834:R834"/>
    <mergeCell ref="P823:R823"/>
    <mergeCell ref="P824:R824"/>
    <mergeCell ref="P825:R825"/>
    <mergeCell ref="P826:R826"/>
    <mergeCell ref="P827:R827"/>
    <mergeCell ref="P828:R828"/>
    <mergeCell ref="P817:R817"/>
    <mergeCell ref="P818:R818"/>
    <mergeCell ref="P819:R819"/>
    <mergeCell ref="P820:R820"/>
    <mergeCell ref="P821:R821"/>
    <mergeCell ref="P822:R822"/>
    <mergeCell ref="P811:R811"/>
    <mergeCell ref="P812:R812"/>
    <mergeCell ref="P813:R813"/>
    <mergeCell ref="P814:R814"/>
    <mergeCell ref="P815:R815"/>
    <mergeCell ref="P816:R816"/>
    <mergeCell ref="P805:R805"/>
    <mergeCell ref="P806:R806"/>
    <mergeCell ref="P807:R807"/>
    <mergeCell ref="P808:R808"/>
    <mergeCell ref="P809:R809"/>
    <mergeCell ref="P810:R810"/>
    <mergeCell ref="P799:R799"/>
    <mergeCell ref="P800:R800"/>
    <mergeCell ref="P801:R801"/>
    <mergeCell ref="P802:R802"/>
    <mergeCell ref="P803:R803"/>
    <mergeCell ref="P804:R804"/>
    <mergeCell ref="P793:R793"/>
    <mergeCell ref="P794:R794"/>
    <mergeCell ref="P795:R795"/>
    <mergeCell ref="P796:R796"/>
    <mergeCell ref="P797:R797"/>
    <mergeCell ref="P798:R798"/>
    <mergeCell ref="P787:R787"/>
    <mergeCell ref="P788:R788"/>
    <mergeCell ref="P789:R789"/>
    <mergeCell ref="P790:R790"/>
    <mergeCell ref="P791:R791"/>
    <mergeCell ref="P792:R792"/>
    <mergeCell ref="P781:R781"/>
    <mergeCell ref="P782:R782"/>
    <mergeCell ref="P783:R783"/>
    <mergeCell ref="P784:R784"/>
    <mergeCell ref="P785:R785"/>
    <mergeCell ref="P786:R786"/>
    <mergeCell ref="P775:R775"/>
    <mergeCell ref="P776:R776"/>
    <mergeCell ref="P777:R777"/>
    <mergeCell ref="P778:R778"/>
    <mergeCell ref="P779:R779"/>
    <mergeCell ref="P780:R780"/>
    <mergeCell ref="P769:R769"/>
    <mergeCell ref="P770:R770"/>
    <mergeCell ref="P771:R771"/>
    <mergeCell ref="P772:R772"/>
    <mergeCell ref="P773:R773"/>
    <mergeCell ref="P774:R774"/>
    <mergeCell ref="P763:R763"/>
    <mergeCell ref="P764:R764"/>
    <mergeCell ref="P765:R765"/>
    <mergeCell ref="P766:R766"/>
    <mergeCell ref="P767:R767"/>
    <mergeCell ref="P768:R768"/>
    <mergeCell ref="P757:R757"/>
    <mergeCell ref="P758:R758"/>
    <mergeCell ref="P759:R759"/>
    <mergeCell ref="P760:R760"/>
    <mergeCell ref="P761:R761"/>
    <mergeCell ref="P762:R762"/>
    <mergeCell ref="P751:R751"/>
    <mergeCell ref="P752:R752"/>
    <mergeCell ref="P753:R753"/>
    <mergeCell ref="P754:R754"/>
    <mergeCell ref="P755:R755"/>
    <mergeCell ref="P756:R756"/>
    <mergeCell ref="P745:R745"/>
    <mergeCell ref="P746:R746"/>
    <mergeCell ref="P747:R747"/>
    <mergeCell ref="P748:R748"/>
    <mergeCell ref="P749:R749"/>
    <mergeCell ref="P750:R750"/>
    <mergeCell ref="P739:R739"/>
    <mergeCell ref="P740:R740"/>
    <mergeCell ref="P741:R741"/>
    <mergeCell ref="P742:R742"/>
    <mergeCell ref="P743:R743"/>
    <mergeCell ref="P744:R744"/>
    <mergeCell ref="P733:R733"/>
    <mergeCell ref="P734:R734"/>
    <mergeCell ref="P735:R735"/>
    <mergeCell ref="P736:R736"/>
    <mergeCell ref="P737:R737"/>
    <mergeCell ref="P738:R738"/>
    <mergeCell ref="P727:R727"/>
    <mergeCell ref="P728:R728"/>
    <mergeCell ref="P729:R729"/>
    <mergeCell ref="P730:R730"/>
    <mergeCell ref="P731:R731"/>
    <mergeCell ref="P732:R732"/>
    <mergeCell ref="P721:R721"/>
    <mergeCell ref="P722:R722"/>
    <mergeCell ref="P723:R723"/>
    <mergeCell ref="P724:R724"/>
    <mergeCell ref="P725:R725"/>
    <mergeCell ref="P726:R726"/>
    <mergeCell ref="P715:R715"/>
    <mergeCell ref="P716:R716"/>
    <mergeCell ref="P717:R717"/>
    <mergeCell ref="P718:R718"/>
    <mergeCell ref="P719:R719"/>
    <mergeCell ref="P720:R720"/>
    <mergeCell ref="P709:R709"/>
    <mergeCell ref="P710:R710"/>
    <mergeCell ref="P711:R711"/>
    <mergeCell ref="P712:R712"/>
    <mergeCell ref="P713:R713"/>
    <mergeCell ref="P714:R714"/>
    <mergeCell ref="P703:R703"/>
    <mergeCell ref="P704:R704"/>
    <mergeCell ref="P705:R705"/>
    <mergeCell ref="P706:R706"/>
    <mergeCell ref="P707:R707"/>
    <mergeCell ref="P708:R708"/>
    <mergeCell ref="P697:R697"/>
    <mergeCell ref="P698:R698"/>
    <mergeCell ref="P699:R699"/>
    <mergeCell ref="P700:R700"/>
    <mergeCell ref="P701:R701"/>
    <mergeCell ref="P702:R702"/>
    <mergeCell ref="P691:R691"/>
    <mergeCell ref="P692:R692"/>
    <mergeCell ref="P693:R693"/>
    <mergeCell ref="P694:R694"/>
    <mergeCell ref="P695:R695"/>
    <mergeCell ref="P696:R696"/>
    <mergeCell ref="P685:R685"/>
    <mergeCell ref="P686:R686"/>
    <mergeCell ref="P687:R687"/>
    <mergeCell ref="P688:R688"/>
    <mergeCell ref="P689:R689"/>
    <mergeCell ref="P690:R690"/>
    <mergeCell ref="P679:R679"/>
    <mergeCell ref="P680:R680"/>
    <mergeCell ref="P681:R681"/>
    <mergeCell ref="P682:R682"/>
    <mergeCell ref="P683:R683"/>
    <mergeCell ref="P684:R684"/>
    <mergeCell ref="P673:R673"/>
    <mergeCell ref="P674:R674"/>
    <mergeCell ref="P675:R675"/>
    <mergeCell ref="P676:R676"/>
    <mergeCell ref="P677:R677"/>
    <mergeCell ref="P678:R678"/>
    <mergeCell ref="P667:R667"/>
    <mergeCell ref="P668:R668"/>
    <mergeCell ref="P669:R669"/>
    <mergeCell ref="P670:R670"/>
    <mergeCell ref="P671:R671"/>
    <mergeCell ref="P672:R672"/>
    <mergeCell ref="P661:R661"/>
    <mergeCell ref="P662:R662"/>
    <mergeCell ref="P663:R663"/>
    <mergeCell ref="P664:R664"/>
    <mergeCell ref="P665:R665"/>
    <mergeCell ref="P666:R666"/>
    <mergeCell ref="P655:R655"/>
    <mergeCell ref="P656:R656"/>
    <mergeCell ref="P657:R657"/>
    <mergeCell ref="P658:R658"/>
    <mergeCell ref="P659:R659"/>
    <mergeCell ref="P660:R660"/>
    <mergeCell ref="P649:R649"/>
    <mergeCell ref="P650:R650"/>
    <mergeCell ref="P651:R651"/>
    <mergeCell ref="P652:R652"/>
    <mergeCell ref="P653:R653"/>
    <mergeCell ref="P654:R654"/>
    <mergeCell ref="P643:R643"/>
    <mergeCell ref="P644:R644"/>
    <mergeCell ref="P645:R645"/>
    <mergeCell ref="P646:R646"/>
    <mergeCell ref="P647:R647"/>
    <mergeCell ref="P648:R648"/>
    <mergeCell ref="P637:R637"/>
    <mergeCell ref="P638:R638"/>
    <mergeCell ref="P639:R639"/>
    <mergeCell ref="P640:R640"/>
    <mergeCell ref="P641:R641"/>
    <mergeCell ref="P642:R642"/>
    <mergeCell ref="P631:R631"/>
    <mergeCell ref="P632:R632"/>
    <mergeCell ref="P633:R633"/>
    <mergeCell ref="P634:R634"/>
    <mergeCell ref="P635:R635"/>
    <mergeCell ref="P636:R636"/>
    <mergeCell ref="P625:R625"/>
    <mergeCell ref="P626:R626"/>
    <mergeCell ref="P627:R627"/>
    <mergeCell ref="P628:R628"/>
    <mergeCell ref="P629:R629"/>
    <mergeCell ref="P630:R630"/>
    <mergeCell ref="P619:R619"/>
    <mergeCell ref="P620:R620"/>
    <mergeCell ref="P621:R621"/>
    <mergeCell ref="P622:R622"/>
    <mergeCell ref="P623:R623"/>
    <mergeCell ref="P624:R624"/>
    <mergeCell ref="P613:R613"/>
    <mergeCell ref="P614:R614"/>
    <mergeCell ref="P615:R615"/>
    <mergeCell ref="P616:R616"/>
    <mergeCell ref="P617:R617"/>
    <mergeCell ref="P618:R618"/>
    <mergeCell ref="P607:R607"/>
    <mergeCell ref="P608:R608"/>
    <mergeCell ref="P609:R609"/>
    <mergeCell ref="P610:R610"/>
    <mergeCell ref="P611:R611"/>
    <mergeCell ref="P612:R612"/>
    <mergeCell ref="P601:R601"/>
    <mergeCell ref="P602:R602"/>
    <mergeCell ref="P603:R603"/>
    <mergeCell ref="P604:R604"/>
    <mergeCell ref="P605:R605"/>
    <mergeCell ref="P606:R606"/>
    <mergeCell ref="P595:R595"/>
    <mergeCell ref="P596:R596"/>
    <mergeCell ref="P597:R597"/>
    <mergeCell ref="P598:R598"/>
    <mergeCell ref="P599:R599"/>
    <mergeCell ref="P600:R600"/>
    <mergeCell ref="P589:R589"/>
    <mergeCell ref="P590:R590"/>
    <mergeCell ref="P591:R591"/>
    <mergeCell ref="P592:R592"/>
    <mergeCell ref="P593:R593"/>
    <mergeCell ref="P594:R594"/>
    <mergeCell ref="P583:R583"/>
    <mergeCell ref="P584:R584"/>
    <mergeCell ref="P585:R585"/>
    <mergeCell ref="P586:R586"/>
    <mergeCell ref="P587:R587"/>
    <mergeCell ref="P588:R588"/>
    <mergeCell ref="P577:R577"/>
    <mergeCell ref="P578:R578"/>
    <mergeCell ref="P579:R579"/>
    <mergeCell ref="P580:R580"/>
    <mergeCell ref="P581:R581"/>
    <mergeCell ref="P582:R582"/>
    <mergeCell ref="P571:R571"/>
    <mergeCell ref="P572:R572"/>
    <mergeCell ref="P573:R573"/>
    <mergeCell ref="P574:R574"/>
    <mergeCell ref="P575:R575"/>
    <mergeCell ref="P576:R576"/>
    <mergeCell ref="P565:R565"/>
    <mergeCell ref="P566:R566"/>
    <mergeCell ref="P567:R567"/>
    <mergeCell ref="P568:R568"/>
    <mergeCell ref="P569:R569"/>
    <mergeCell ref="P570:R570"/>
    <mergeCell ref="P559:R559"/>
    <mergeCell ref="P560:R560"/>
    <mergeCell ref="P561:R561"/>
    <mergeCell ref="P562:R562"/>
    <mergeCell ref="P563:R563"/>
    <mergeCell ref="P564:R564"/>
    <mergeCell ref="P553:R553"/>
    <mergeCell ref="P554:R554"/>
    <mergeCell ref="P555:R555"/>
    <mergeCell ref="P556:R556"/>
    <mergeCell ref="P557:R557"/>
    <mergeCell ref="P558:R558"/>
    <mergeCell ref="P547:R547"/>
    <mergeCell ref="P548:R548"/>
    <mergeCell ref="P549:R549"/>
    <mergeCell ref="P550:R550"/>
    <mergeCell ref="P551:R551"/>
    <mergeCell ref="P552:R552"/>
    <mergeCell ref="P541:R541"/>
    <mergeCell ref="P542:R542"/>
    <mergeCell ref="P543:R543"/>
    <mergeCell ref="P544:R544"/>
    <mergeCell ref="P545:R545"/>
    <mergeCell ref="P546:R546"/>
    <mergeCell ref="P535:R535"/>
    <mergeCell ref="P536:R536"/>
    <mergeCell ref="P537:R537"/>
    <mergeCell ref="P538:R538"/>
    <mergeCell ref="P539:R539"/>
    <mergeCell ref="P540:R540"/>
    <mergeCell ref="P529:R529"/>
    <mergeCell ref="P530:R530"/>
    <mergeCell ref="P531:R531"/>
    <mergeCell ref="P532:R532"/>
    <mergeCell ref="P533:R533"/>
    <mergeCell ref="P534:R534"/>
    <mergeCell ref="P523:R523"/>
    <mergeCell ref="P524:R524"/>
    <mergeCell ref="P525:R525"/>
    <mergeCell ref="P526:R526"/>
    <mergeCell ref="P527:R527"/>
    <mergeCell ref="P528:R528"/>
    <mergeCell ref="P517:R517"/>
    <mergeCell ref="P518:R518"/>
    <mergeCell ref="P519:R519"/>
    <mergeCell ref="P520:R520"/>
    <mergeCell ref="P521:R521"/>
    <mergeCell ref="P522:R522"/>
    <mergeCell ref="P511:R511"/>
    <mergeCell ref="P512:R512"/>
    <mergeCell ref="P513:R513"/>
    <mergeCell ref="P514:R514"/>
    <mergeCell ref="P515:R515"/>
    <mergeCell ref="P516:R516"/>
    <mergeCell ref="P505:R505"/>
    <mergeCell ref="P506:R506"/>
    <mergeCell ref="P507:R507"/>
    <mergeCell ref="P508:R508"/>
    <mergeCell ref="P509:R509"/>
    <mergeCell ref="P510:R510"/>
    <mergeCell ref="P499:R499"/>
    <mergeCell ref="P500:R500"/>
    <mergeCell ref="P501:R501"/>
    <mergeCell ref="P502:R502"/>
    <mergeCell ref="P503:R503"/>
    <mergeCell ref="P504:R504"/>
    <mergeCell ref="P493:R493"/>
    <mergeCell ref="P494:R494"/>
    <mergeCell ref="P495:R495"/>
    <mergeCell ref="P496:R496"/>
    <mergeCell ref="P497:R497"/>
    <mergeCell ref="P498:R498"/>
    <mergeCell ref="P487:R487"/>
    <mergeCell ref="P488:R488"/>
    <mergeCell ref="P489:R489"/>
    <mergeCell ref="P490:R490"/>
    <mergeCell ref="P491:R491"/>
    <mergeCell ref="P492:R492"/>
    <mergeCell ref="P481:R481"/>
    <mergeCell ref="P482:R482"/>
    <mergeCell ref="P483:R483"/>
    <mergeCell ref="P484:R484"/>
    <mergeCell ref="P485:R485"/>
    <mergeCell ref="P486:R486"/>
    <mergeCell ref="P475:R475"/>
    <mergeCell ref="P476:R476"/>
    <mergeCell ref="P477:R477"/>
    <mergeCell ref="P478:R478"/>
    <mergeCell ref="P479:R479"/>
    <mergeCell ref="P480:R480"/>
    <mergeCell ref="P469:R469"/>
    <mergeCell ref="P470:R470"/>
    <mergeCell ref="P471:R471"/>
    <mergeCell ref="P472:R472"/>
    <mergeCell ref="P473:R473"/>
    <mergeCell ref="P474:R474"/>
    <mergeCell ref="P463:R463"/>
    <mergeCell ref="P464:R464"/>
    <mergeCell ref="P465:R465"/>
    <mergeCell ref="P466:R466"/>
    <mergeCell ref="P467:R467"/>
    <mergeCell ref="P468:R468"/>
    <mergeCell ref="P457:R457"/>
    <mergeCell ref="P458:R458"/>
    <mergeCell ref="P459:R459"/>
    <mergeCell ref="P460:R460"/>
    <mergeCell ref="P461:R461"/>
    <mergeCell ref="P462:R462"/>
    <mergeCell ref="P451:R451"/>
    <mergeCell ref="P452:R452"/>
    <mergeCell ref="P453:R453"/>
    <mergeCell ref="P454:R454"/>
    <mergeCell ref="P455:R455"/>
    <mergeCell ref="P456:R456"/>
    <mergeCell ref="P445:R445"/>
    <mergeCell ref="P446:R446"/>
    <mergeCell ref="P447:R447"/>
    <mergeCell ref="P448:R448"/>
    <mergeCell ref="P449:R449"/>
    <mergeCell ref="P450:R450"/>
    <mergeCell ref="P439:R439"/>
    <mergeCell ref="P440:R440"/>
    <mergeCell ref="P441:R441"/>
    <mergeCell ref="P442:R442"/>
    <mergeCell ref="P443:R443"/>
    <mergeCell ref="P444:R444"/>
    <mergeCell ref="P433:R433"/>
    <mergeCell ref="P434:R434"/>
    <mergeCell ref="P435:R435"/>
    <mergeCell ref="P436:R436"/>
    <mergeCell ref="P437:R437"/>
    <mergeCell ref="P438:R438"/>
    <mergeCell ref="P427:R427"/>
    <mergeCell ref="P428:R428"/>
    <mergeCell ref="P429:R429"/>
    <mergeCell ref="P430:R430"/>
    <mergeCell ref="P431:R431"/>
    <mergeCell ref="P432:R432"/>
    <mergeCell ref="P421:R421"/>
    <mergeCell ref="P422:R422"/>
    <mergeCell ref="P423:R423"/>
    <mergeCell ref="P424:R424"/>
    <mergeCell ref="P425:R425"/>
    <mergeCell ref="P426:R426"/>
    <mergeCell ref="P415:R415"/>
    <mergeCell ref="P416:R416"/>
    <mergeCell ref="P417:R417"/>
    <mergeCell ref="P418:R418"/>
    <mergeCell ref="P419:R419"/>
    <mergeCell ref="P420:R420"/>
    <mergeCell ref="P409:R409"/>
    <mergeCell ref="P410:R410"/>
    <mergeCell ref="P411:R411"/>
    <mergeCell ref="P412:R412"/>
    <mergeCell ref="P413:R413"/>
    <mergeCell ref="P414:R414"/>
    <mergeCell ref="P403:R403"/>
    <mergeCell ref="P404:R404"/>
    <mergeCell ref="P405:R405"/>
    <mergeCell ref="P406:R406"/>
    <mergeCell ref="P407:R407"/>
    <mergeCell ref="P408:R408"/>
    <mergeCell ref="P397:R397"/>
    <mergeCell ref="P398:R398"/>
    <mergeCell ref="P399:R399"/>
    <mergeCell ref="P400:R400"/>
    <mergeCell ref="P401:R401"/>
    <mergeCell ref="P402:R402"/>
    <mergeCell ref="P391:R391"/>
    <mergeCell ref="P392:R392"/>
    <mergeCell ref="P393:R393"/>
    <mergeCell ref="P394:R394"/>
    <mergeCell ref="P395:R395"/>
    <mergeCell ref="P396:R396"/>
    <mergeCell ref="P385:R385"/>
    <mergeCell ref="P386:R386"/>
    <mergeCell ref="P387:R387"/>
    <mergeCell ref="P388:R388"/>
    <mergeCell ref="P389:R389"/>
    <mergeCell ref="P390:R390"/>
    <mergeCell ref="P379:R379"/>
    <mergeCell ref="P380:R380"/>
    <mergeCell ref="P381:R381"/>
    <mergeCell ref="P382:R382"/>
    <mergeCell ref="P383:R383"/>
    <mergeCell ref="P384:R384"/>
    <mergeCell ref="P373:R373"/>
    <mergeCell ref="P374:R374"/>
    <mergeCell ref="P375:R375"/>
    <mergeCell ref="P376:R376"/>
    <mergeCell ref="P377:R377"/>
    <mergeCell ref="P378:R378"/>
    <mergeCell ref="P367:R367"/>
    <mergeCell ref="P368:R368"/>
    <mergeCell ref="P369:R369"/>
    <mergeCell ref="P370:R370"/>
    <mergeCell ref="P371:R371"/>
    <mergeCell ref="P372:R372"/>
    <mergeCell ref="P361:R361"/>
    <mergeCell ref="P362:R362"/>
    <mergeCell ref="P363:R363"/>
    <mergeCell ref="P364:R364"/>
    <mergeCell ref="P365:R365"/>
    <mergeCell ref="P366:R366"/>
    <mergeCell ref="P355:R355"/>
    <mergeCell ref="P356:R356"/>
    <mergeCell ref="P357:R357"/>
    <mergeCell ref="P358:R358"/>
    <mergeCell ref="P359:R359"/>
    <mergeCell ref="P360:R360"/>
    <mergeCell ref="P349:R349"/>
    <mergeCell ref="P350:R350"/>
    <mergeCell ref="P351:R351"/>
    <mergeCell ref="P352:R352"/>
    <mergeCell ref="P353:R353"/>
    <mergeCell ref="P354:R354"/>
    <mergeCell ref="P343:R343"/>
    <mergeCell ref="P344:R344"/>
    <mergeCell ref="P345:R345"/>
    <mergeCell ref="P346:R346"/>
    <mergeCell ref="P347:R347"/>
    <mergeCell ref="P348:R348"/>
    <mergeCell ref="P337:R337"/>
    <mergeCell ref="P338:R338"/>
    <mergeCell ref="P339:R339"/>
    <mergeCell ref="P340:R340"/>
    <mergeCell ref="P341:R341"/>
    <mergeCell ref="P342:R342"/>
    <mergeCell ref="P331:R331"/>
    <mergeCell ref="P332:R332"/>
    <mergeCell ref="P333:R333"/>
    <mergeCell ref="P334:R334"/>
    <mergeCell ref="P335:R335"/>
    <mergeCell ref="P336:R336"/>
    <mergeCell ref="P325:R325"/>
    <mergeCell ref="P326:R326"/>
    <mergeCell ref="P327:R327"/>
    <mergeCell ref="P328:R328"/>
    <mergeCell ref="P329:R329"/>
    <mergeCell ref="P330:R330"/>
    <mergeCell ref="P319:R319"/>
    <mergeCell ref="P320:R320"/>
    <mergeCell ref="P321:R321"/>
    <mergeCell ref="P322:R322"/>
    <mergeCell ref="P323:R323"/>
    <mergeCell ref="P324:R324"/>
    <mergeCell ref="P313:R313"/>
    <mergeCell ref="P314:R314"/>
    <mergeCell ref="P315:R315"/>
    <mergeCell ref="P316:R316"/>
    <mergeCell ref="P317:R317"/>
    <mergeCell ref="P318:R318"/>
    <mergeCell ref="P307:R307"/>
    <mergeCell ref="P308:R308"/>
    <mergeCell ref="P309:R309"/>
    <mergeCell ref="P310:R310"/>
    <mergeCell ref="P311:R311"/>
    <mergeCell ref="P312:R312"/>
    <mergeCell ref="P301:R301"/>
    <mergeCell ref="P302:R302"/>
    <mergeCell ref="P303:R303"/>
    <mergeCell ref="P304:R304"/>
    <mergeCell ref="P305:R305"/>
    <mergeCell ref="P306:R306"/>
    <mergeCell ref="P295:R295"/>
    <mergeCell ref="P296:R296"/>
    <mergeCell ref="P297:R297"/>
    <mergeCell ref="P298:R298"/>
    <mergeCell ref="P299:R299"/>
    <mergeCell ref="P300:R300"/>
    <mergeCell ref="P289:R289"/>
    <mergeCell ref="P290:R290"/>
    <mergeCell ref="P291:R291"/>
    <mergeCell ref="P292:R292"/>
    <mergeCell ref="P293:R293"/>
    <mergeCell ref="P294:R294"/>
    <mergeCell ref="P283:R283"/>
    <mergeCell ref="P284:R284"/>
    <mergeCell ref="P285:R285"/>
    <mergeCell ref="P286:R286"/>
    <mergeCell ref="P287:R287"/>
    <mergeCell ref="P288:R288"/>
    <mergeCell ref="P277:R277"/>
    <mergeCell ref="P278:R278"/>
    <mergeCell ref="P279:R279"/>
    <mergeCell ref="P280:R280"/>
    <mergeCell ref="P281:R281"/>
    <mergeCell ref="P282:R282"/>
    <mergeCell ref="P271:R271"/>
    <mergeCell ref="P272:R272"/>
    <mergeCell ref="P273:R273"/>
    <mergeCell ref="P274:R274"/>
    <mergeCell ref="P275:R275"/>
    <mergeCell ref="P276:R276"/>
    <mergeCell ref="P265:R265"/>
    <mergeCell ref="P266:R266"/>
    <mergeCell ref="P267:R267"/>
    <mergeCell ref="P268:R268"/>
    <mergeCell ref="P269:R269"/>
    <mergeCell ref="P270:R270"/>
    <mergeCell ref="P259:R259"/>
    <mergeCell ref="P260:R260"/>
    <mergeCell ref="P261:R261"/>
    <mergeCell ref="P262:R262"/>
    <mergeCell ref="P263:R263"/>
    <mergeCell ref="P264:R264"/>
    <mergeCell ref="P253:R253"/>
    <mergeCell ref="P254:R254"/>
    <mergeCell ref="P255:R255"/>
    <mergeCell ref="P256:R256"/>
    <mergeCell ref="P257:R257"/>
    <mergeCell ref="P258:R258"/>
    <mergeCell ref="P247:R247"/>
    <mergeCell ref="P248:R248"/>
    <mergeCell ref="P249:R249"/>
    <mergeCell ref="P250:R250"/>
    <mergeCell ref="P251:R251"/>
    <mergeCell ref="P252:R252"/>
    <mergeCell ref="P241:R241"/>
    <mergeCell ref="P242:R242"/>
    <mergeCell ref="P243:R243"/>
    <mergeCell ref="P244:R244"/>
    <mergeCell ref="P245:R245"/>
    <mergeCell ref="P246:R246"/>
    <mergeCell ref="P235:R235"/>
    <mergeCell ref="P236:R236"/>
    <mergeCell ref="P237:R237"/>
    <mergeCell ref="P238:R238"/>
    <mergeCell ref="P239:R239"/>
    <mergeCell ref="P240:R240"/>
    <mergeCell ref="P229:R229"/>
    <mergeCell ref="P230:R230"/>
    <mergeCell ref="P231:R231"/>
    <mergeCell ref="P232:R232"/>
    <mergeCell ref="P233:R233"/>
    <mergeCell ref="P234:R234"/>
    <mergeCell ref="P223:R223"/>
    <mergeCell ref="P224:R224"/>
    <mergeCell ref="P225:R225"/>
    <mergeCell ref="P226:R226"/>
    <mergeCell ref="P227:R227"/>
    <mergeCell ref="P228:R228"/>
    <mergeCell ref="P217:R217"/>
    <mergeCell ref="P218:R218"/>
    <mergeCell ref="P219:R219"/>
    <mergeCell ref="P220:R220"/>
    <mergeCell ref="P221:R221"/>
    <mergeCell ref="P222:R222"/>
    <mergeCell ref="P211:R211"/>
    <mergeCell ref="P212:R212"/>
    <mergeCell ref="P213:R213"/>
    <mergeCell ref="P214:R214"/>
    <mergeCell ref="P215:R215"/>
    <mergeCell ref="P216:R216"/>
    <mergeCell ref="P205:R205"/>
    <mergeCell ref="P206:R206"/>
    <mergeCell ref="P207:R207"/>
    <mergeCell ref="P208:R208"/>
    <mergeCell ref="P209:R209"/>
    <mergeCell ref="P210:R210"/>
    <mergeCell ref="P199:R199"/>
    <mergeCell ref="P200:R200"/>
    <mergeCell ref="P201:R201"/>
    <mergeCell ref="P202:R202"/>
    <mergeCell ref="P203:R203"/>
    <mergeCell ref="P204:R204"/>
    <mergeCell ref="P193:R193"/>
    <mergeCell ref="P194:R194"/>
    <mergeCell ref="P195:R195"/>
    <mergeCell ref="P196:R196"/>
    <mergeCell ref="P197:R197"/>
    <mergeCell ref="P198:R198"/>
    <mergeCell ref="P187:R187"/>
    <mergeCell ref="P188:R188"/>
    <mergeCell ref="P189:R189"/>
    <mergeCell ref="P190:R190"/>
    <mergeCell ref="P191:R191"/>
    <mergeCell ref="P192:R192"/>
    <mergeCell ref="P181:R181"/>
    <mergeCell ref="P182:R182"/>
    <mergeCell ref="P183:R183"/>
    <mergeCell ref="P184:R184"/>
    <mergeCell ref="P185:R185"/>
    <mergeCell ref="P186:R186"/>
    <mergeCell ref="P175:R175"/>
    <mergeCell ref="P176:R176"/>
    <mergeCell ref="P177:R177"/>
    <mergeCell ref="P178:R178"/>
    <mergeCell ref="P179:R179"/>
    <mergeCell ref="P180:R180"/>
    <mergeCell ref="P169:R169"/>
    <mergeCell ref="P170:R170"/>
    <mergeCell ref="P171:R171"/>
    <mergeCell ref="P172:R172"/>
    <mergeCell ref="P173:R173"/>
    <mergeCell ref="P174:R174"/>
    <mergeCell ref="P163:R163"/>
    <mergeCell ref="P164:R164"/>
    <mergeCell ref="P165:R165"/>
    <mergeCell ref="P166:R166"/>
    <mergeCell ref="P167:R167"/>
    <mergeCell ref="P168:R168"/>
    <mergeCell ref="P157:R157"/>
    <mergeCell ref="P158:R158"/>
    <mergeCell ref="P159:R159"/>
    <mergeCell ref="P160:R160"/>
    <mergeCell ref="P161:R161"/>
    <mergeCell ref="P162:R162"/>
    <mergeCell ref="P151:R151"/>
    <mergeCell ref="P152:R152"/>
    <mergeCell ref="P153:R153"/>
    <mergeCell ref="P154:R154"/>
    <mergeCell ref="P155:R155"/>
    <mergeCell ref="P156:R156"/>
    <mergeCell ref="P145:R145"/>
    <mergeCell ref="P146:R146"/>
    <mergeCell ref="P147:R147"/>
    <mergeCell ref="P148:R148"/>
    <mergeCell ref="P149:R149"/>
    <mergeCell ref="P150:R150"/>
    <mergeCell ref="P139:R139"/>
    <mergeCell ref="P140:R140"/>
    <mergeCell ref="P141:R141"/>
    <mergeCell ref="P142:R142"/>
    <mergeCell ref="P143:R143"/>
    <mergeCell ref="P144:R144"/>
    <mergeCell ref="P133:R133"/>
    <mergeCell ref="P134:R134"/>
    <mergeCell ref="P135:R135"/>
    <mergeCell ref="P136:R136"/>
    <mergeCell ref="P137:R137"/>
    <mergeCell ref="P138:R138"/>
    <mergeCell ref="P132:R132"/>
    <mergeCell ref="P121:R121"/>
    <mergeCell ref="P122:R122"/>
    <mergeCell ref="P123:R123"/>
    <mergeCell ref="P124:R124"/>
    <mergeCell ref="P125:R125"/>
    <mergeCell ref="P126:R126"/>
    <mergeCell ref="B107:B120"/>
    <mergeCell ref="C107:E107"/>
    <mergeCell ref="L65:O65"/>
    <mergeCell ref="L66:O66"/>
    <mergeCell ref="L67:O67"/>
    <mergeCell ref="L98:O98"/>
    <mergeCell ref="L99:O99"/>
    <mergeCell ref="P101:R101"/>
    <mergeCell ref="B102:S102"/>
    <mergeCell ref="L74:O74"/>
    <mergeCell ref="L75:O75"/>
    <mergeCell ref="L68:O68"/>
    <mergeCell ref="L69:O69"/>
    <mergeCell ref="N107:N120"/>
    <mergeCell ref="R107:S107"/>
    <mergeCell ref="R108:S108"/>
    <mergeCell ref="R109:S109"/>
    <mergeCell ref="R110:S110"/>
    <mergeCell ref="R111:S111"/>
    <mergeCell ref="R112:S112"/>
    <mergeCell ref="L97:O97"/>
    <mergeCell ref="L96:O96"/>
    <mergeCell ref="B63:B64"/>
    <mergeCell ref="C63:E64"/>
    <mergeCell ref="F63:G64"/>
    <mergeCell ref="J63:J64"/>
    <mergeCell ref="K63:K64"/>
    <mergeCell ref="F65:G65"/>
    <mergeCell ref="F66:G66"/>
    <mergeCell ref="F67:G67"/>
    <mergeCell ref="F68:G68"/>
    <mergeCell ref="P127:R127"/>
    <mergeCell ref="P128:R128"/>
    <mergeCell ref="P129:R129"/>
    <mergeCell ref="P130:R130"/>
    <mergeCell ref="R119:S119"/>
    <mergeCell ref="R120:S120"/>
    <mergeCell ref="J107:K107"/>
    <mergeCell ref="J108:K108"/>
    <mergeCell ref="J109:K109"/>
    <mergeCell ref="J110:K110"/>
    <mergeCell ref="J111:K111"/>
    <mergeCell ref="J112:K112"/>
    <mergeCell ref="J113:K113"/>
    <mergeCell ref="J114:K114"/>
    <mergeCell ref="J115:K115"/>
    <mergeCell ref="J116:K116"/>
    <mergeCell ref="J117:K117"/>
    <mergeCell ref="J118:K118"/>
    <mergeCell ref="J119:K119"/>
    <mergeCell ref="F94:G94"/>
    <mergeCell ref="P131:R131"/>
    <mergeCell ref="L44:O44"/>
    <mergeCell ref="L46:O46"/>
    <mergeCell ref="L47:O47"/>
    <mergeCell ref="L49:O49"/>
    <mergeCell ref="L50:O50"/>
    <mergeCell ref="L58:O58"/>
    <mergeCell ref="L59:O59"/>
    <mergeCell ref="L60:O60"/>
    <mergeCell ref="L55:O55"/>
    <mergeCell ref="L56:O56"/>
    <mergeCell ref="L57:O57"/>
    <mergeCell ref="L51:O51"/>
    <mergeCell ref="F60:G60"/>
    <mergeCell ref="B61:S61"/>
    <mergeCell ref="L81:O81"/>
    <mergeCell ref="L82:O82"/>
    <mergeCell ref="L83:O83"/>
    <mergeCell ref="L71:O71"/>
    <mergeCell ref="L72:O72"/>
    <mergeCell ref="L73:O73"/>
    <mergeCell ref="L78:O78"/>
    <mergeCell ref="L79:O79"/>
    <mergeCell ref="L80:O80"/>
    <mergeCell ref="L76:O76"/>
    <mergeCell ref="L77:O77"/>
    <mergeCell ref="R113:S113"/>
    <mergeCell ref="R114:S114"/>
    <mergeCell ref="R115:S115"/>
    <mergeCell ref="R116:S116"/>
    <mergeCell ref="R117:S117"/>
    <mergeCell ref="R118:S118"/>
    <mergeCell ref="L37:O37"/>
    <mergeCell ref="L38:O38"/>
    <mergeCell ref="L21:O21"/>
    <mergeCell ref="L22:O22"/>
    <mergeCell ref="L23:O23"/>
    <mergeCell ref="L24:O24"/>
    <mergeCell ref="L29:O29"/>
    <mergeCell ref="L30:O30"/>
    <mergeCell ref="L25:O25"/>
    <mergeCell ref="L26:O26"/>
    <mergeCell ref="L27:O27"/>
    <mergeCell ref="L28:O28"/>
    <mergeCell ref="L31:O31"/>
    <mergeCell ref="L32:O32"/>
    <mergeCell ref="F35:G35"/>
    <mergeCell ref="F36:G36"/>
    <mergeCell ref="F37:G37"/>
    <mergeCell ref="F38:G38"/>
    <mergeCell ref="F53:G53"/>
    <mergeCell ref="F54:G54"/>
    <mergeCell ref="F55:G55"/>
    <mergeCell ref="F56:G56"/>
    <mergeCell ref="B2:S2"/>
    <mergeCell ref="C4:E4"/>
    <mergeCell ref="G4:H4"/>
    <mergeCell ref="I4:J4"/>
    <mergeCell ref="K14:M14"/>
    <mergeCell ref="C15:G15"/>
    <mergeCell ref="V15:W15"/>
    <mergeCell ref="B18:S18"/>
    <mergeCell ref="B19:B20"/>
    <mergeCell ref="C19:E20"/>
    <mergeCell ref="F19:G20"/>
    <mergeCell ref="H19:H20"/>
    <mergeCell ref="I19:I20"/>
    <mergeCell ref="J19:J20"/>
    <mergeCell ref="B8:B15"/>
    <mergeCell ref="C8:E8"/>
    <mergeCell ref="K8:M8"/>
    <mergeCell ref="V8:W8"/>
    <mergeCell ref="K9:M9"/>
    <mergeCell ref="K10:M10"/>
    <mergeCell ref="K11:M11"/>
    <mergeCell ref="K12:M12"/>
    <mergeCell ref="K13:M13"/>
    <mergeCell ref="K19:K20"/>
    <mergeCell ref="L19:O20"/>
    <mergeCell ref="P19:S19"/>
    <mergeCell ref="L35:O35"/>
    <mergeCell ref="L36:O36"/>
    <mergeCell ref="F97:G97"/>
    <mergeCell ref="F98:G98"/>
    <mergeCell ref="F99:G99"/>
    <mergeCell ref="AC8:AD8"/>
    <mergeCell ref="AC13:AD13"/>
    <mergeCell ref="AC15:AD15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9:G39"/>
    <mergeCell ref="F41:G41"/>
    <mergeCell ref="F42:G42"/>
    <mergeCell ref="F43:G43"/>
    <mergeCell ref="F44:G44"/>
    <mergeCell ref="F46:G46"/>
    <mergeCell ref="F47:G47"/>
    <mergeCell ref="F49:G49"/>
    <mergeCell ref="L45:O45"/>
    <mergeCell ref="L48:O48"/>
    <mergeCell ref="F50:G50"/>
    <mergeCell ref="F51:G51"/>
    <mergeCell ref="F48:G48"/>
    <mergeCell ref="F100:G100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57:G57"/>
    <mergeCell ref="F58:G58"/>
    <mergeCell ref="F59:G59"/>
    <mergeCell ref="F86:G86"/>
    <mergeCell ref="F87:G87"/>
    <mergeCell ref="F88:G88"/>
    <mergeCell ref="F89:G89"/>
    <mergeCell ref="F90:G90"/>
    <mergeCell ref="F91:G91"/>
    <mergeCell ref="F92:G92"/>
    <mergeCell ref="F93:G93"/>
    <mergeCell ref="F95:G95"/>
    <mergeCell ref="F96:G9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31" orientation="landscape" r:id="rId1"/>
  <colBreaks count="1" manualBreakCount="1">
    <brk id="19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H1191"/>
  <sheetViews>
    <sheetView view="pageBreakPreview" zoomScale="70" zoomScaleNormal="85" zoomScaleSheetLayoutView="70" workbookViewId="0">
      <selection activeCell="S6" sqref="S6"/>
    </sheetView>
  </sheetViews>
  <sheetFormatPr defaultColWidth="8.88671875" defaultRowHeight="16.5" outlineLevelRow="1" x14ac:dyDescent="0.15"/>
  <cols>
    <col min="1" max="1" width="1.5546875" style="27" customWidth="1"/>
    <col min="2" max="2" width="16.21875" style="86" customWidth="1"/>
    <col min="3" max="3" width="12" style="86" customWidth="1"/>
    <col min="4" max="4" width="1.6640625" style="86" customWidth="1"/>
    <col min="5" max="5" width="11.44140625" style="86" customWidth="1"/>
    <col min="6" max="6" width="29.109375" style="86" bestFit="1" customWidth="1"/>
    <col min="7" max="7" width="13.88671875" style="86" customWidth="1"/>
    <col min="8" max="8" width="7.5546875" style="86" customWidth="1"/>
    <col min="9" max="9" width="8" style="86" customWidth="1"/>
    <col min="10" max="10" width="9.44140625" style="86" customWidth="1"/>
    <col min="11" max="11" width="18.6640625" style="86" customWidth="1"/>
    <col min="12" max="12" width="15.44140625" style="86" customWidth="1"/>
    <col min="13" max="13" width="15.5546875" style="86" customWidth="1"/>
    <col min="14" max="14" width="15.44140625" style="86" customWidth="1"/>
    <col min="15" max="15" width="21.33203125" style="86" customWidth="1"/>
    <col min="16" max="19" width="16.77734375" style="86" customWidth="1"/>
    <col min="20" max="20" width="1.44140625" style="27" customWidth="1"/>
    <col min="21" max="21" width="8.88671875" style="27"/>
    <col min="22" max="23" width="11.77734375" style="27" customWidth="1"/>
    <col min="24" max="28" width="8.88671875" style="27"/>
    <col min="29" max="30" width="10.88671875" style="27" bestFit="1" customWidth="1"/>
    <col min="31" max="16384" width="8.88671875" style="27"/>
  </cols>
  <sheetData>
    <row r="1" spans="2:34" ht="27.75" customHeight="1" thickTop="1" x14ac:dyDescent="0.15">
      <c r="B1" s="82" t="s">
        <v>33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33"/>
    </row>
    <row r="2" spans="2:34" ht="27.75" customHeight="1" x14ac:dyDescent="0.15">
      <c r="B2" s="279" t="s">
        <v>34</v>
      </c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9"/>
    </row>
    <row r="3" spans="2:34" ht="26.25" customHeight="1" thickBot="1" x14ac:dyDescent="0.35">
      <c r="B3" s="84" t="s">
        <v>35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R3" s="87" t="s">
        <v>88</v>
      </c>
      <c r="S3" s="88">
        <v>44012</v>
      </c>
      <c r="T3" s="29"/>
    </row>
    <row r="4" spans="2:34" ht="26.25" customHeight="1" x14ac:dyDescent="0.15">
      <c r="B4" s="59" t="s">
        <v>36</v>
      </c>
      <c r="C4" s="280" t="s">
        <v>120</v>
      </c>
      <c r="D4" s="281"/>
      <c r="E4" s="282"/>
      <c r="F4" s="54" t="s">
        <v>24</v>
      </c>
      <c r="G4" s="392">
        <v>42736</v>
      </c>
      <c r="H4" s="393"/>
      <c r="I4" s="285" t="s">
        <v>38</v>
      </c>
      <c r="J4" s="286"/>
      <c r="K4" s="163" t="s">
        <v>121</v>
      </c>
      <c r="L4" s="54" t="s">
        <v>39</v>
      </c>
      <c r="M4" s="163" t="s">
        <v>122</v>
      </c>
      <c r="N4" s="54" t="s">
        <v>40</v>
      </c>
      <c r="O4" s="164" t="s">
        <v>128</v>
      </c>
      <c r="P4" s="293" t="s">
        <v>90</v>
      </c>
      <c r="Q4" s="295"/>
      <c r="R4" s="55" t="s">
        <v>41</v>
      </c>
      <c r="S4" s="166" t="s">
        <v>130</v>
      </c>
    </row>
    <row r="5" spans="2:34" ht="24.75" customHeight="1" thickBot="1" x14ac:dyDescent="0.2">
      <c r="B5" s="57" t="s">
        <v>42</v>
      </c>
      <c r="C5" s="333" t="s">
        <v>123</v>
      </c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73" t="s">
        <v>91</v>
      </c>
      <c r="Q5" s="101" t="s">
        <v>125</v>
      </c>
      <c r="R5" s="71" t="s">
        <v>94</v>
      </c>
      <c r="S5" s="167" t="s">
        <v>129</v>
      </c>
    </row>
    <row r="6" spans="2:34" ht="27" customHeight="1" thickBot="1" x14ac:dyDescent="0.2">
      <c r="B6" s="70" t="s">
        <v>43</v>
      </c>
      <c r="C6" s="346" t="s">
        <v>124</v>
      </c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72" t="s">
        <v>126</v>
      </c>
      <c r="Q6" s="165" t="s">
        <v>127</v>
      </c>
      <c r="R6" s="49" t="s">
        <v>44</v>
      </c>
      <c r="S6" s="90">
        <f>Z15</f>
        <v>0</v>
      </c>
    </row>
    <row r="7" spans="2:34" ht="17.25" thickBot="1" x14ac:dyDescent="0.2">
      <c r="V7" s="196" t="s">
        <v>201</v>
      </c>
      <c r="AC7" s="196" t="s">
        <v>202</v>
      </c>
    </row>
    <row r="8" spans="2:34" s="28" customFormat="1" ht="40.5" customHeight="1" thickBot="1" x14ac:dyDescent="0.2">
      <c r="B8" s="307" t="s">
        <v>45</v>
      </c>
      <c r="C8" s="285" t="s">
        <v>46</v>
      </c>
      <c r="D8" s="294"/>
      <c r="E8" s="294"/>
      <c r="F8" s="60" t="s">
        <v>210</v>
      </c>
      <c r="G8" s="55" t="s">
        <v>48</v>
      </c>
      <c r="H8" s="60" t="s">
        <v>49</v>
      </c>
      <c r="I8" s="35" t="s">
        <v>50</v>
      </c>
      <c r="J8" s="55" t="s">
        <v>51</v>
      </c>
      <c r="K8" s="285" t="s">
        <v>52</v>
      </c>
      <c r="L8" s="309"/>
      <c r="M8" s="310"/>
      <c r="N8" s="382" t="s">
        <v>53</v>
      </c>
      <c r="O8" s="60" t="s">
        <v>54</v>
      </c>
      <c r="P8" s="60" t="s">
        <v>95</v>
      </c>
      <c r="Q8" s="60" t="s">
        <v>55</v>
      </c>
      <c r="R8" s="60" t="s">
        <v>117</v>
      </c>
      <c r="S8" s="56" t="s">
        <v>96</v>
      </c>
      <c r="V8" s="270" t="s">
        <v>46</v>
      </c>
      <c r="W8" s="271"/>
      <c r="X8" s="67" t="s">
        <v>56</v>
      </c>
      <c r="Y8" s="67" t="s">
        <v>57</v>
      </c>
      <c r="Z8" s="68" t="s">
        <v>51</v>
      </c>
      <c r="AA8" s="69" t="s">
        <v>58</v>
      </c>
      <c r="AC8" s="270" t="s">
        <v>46</v>
      </c>
      <c r="AD8" s="271"/>
      <c r="AE8" s="67" t="s">
        <v>56</v>
      </c>
      <c r="AF8" s="67" t="s">
        <v>57</v>
      </c>
      <c r="AG8" s="68" t="s">
        <v>51</v>
      </c>
      <c r="AH8" s="69" t="s">
        <v>58</v>
      </c>
    </row>
    <row r="9" spans="2:34" x14ac:dyDescent="0.15">
      <c r="B9" s="296"/>
      <c r="C9" s="91">
        <v>38777</v>
      </c>
      <c r="D9" s="92" t="s">
        <v>32</v>
      </c>
      <c r="E9" s="93">
        <v>39869</v>
      </c>
      <c r="F9" s="94" t="s">
        <v>131</v>
      </c>
      <c r="G9" s="95">
        <v>3</v>
      </c>
      <c r="H9" s="96">
        <v>3</v>
      </c>
      <c r="I9" s="97">
        <v>1</v>
      </c>
      <c r="J9" s="98">
        <f t="shared" ref="J9:J14" si="0">H9*I9</f>
        <v>3</v>
      </c>
      <c r="K9" s="314" t="s">
        <v>133</v>
      </c>
      <c r="L9" s="394"/>
      <c r="M9" s="395"/>
      <c r="N9" s="317"/>
      <c r="O9" s="94" t="s">
        <v>157</v>
      </c>
      <c r="P9" s="99" t="s">
        <v>158</v>
      </c>
      <c r="Q9" s="99" t="s">
        <v>159</v>
      </c>
      <c r="R9" s="94" t="s">
        <v>160</v>
      </c>
      <c r="S9" s="100"/>
      <c r="V9" s="62"/>
      <c r="W9" s="63"/>
      <c r="X9" s="30">
        <f>(W9-V9)/365</f>
        <v>0</v>
      </c>
      <c r="Y9" s="64">
        <v>1</v>
      </c>
      <c r="Z9" s="65">
        <f>X9*Y9</f>
        <v>0</v>
      </c>
      <c r="AA9" s="66">
        <f>X9-Z9</f>
        <v>0</v>
      </c>
      <c r="AC9" s="51"/>
      <c r="AD9" s="47"/>
      <c r="AE9" s="31">
        <f t="shared" ref="AE9:AE12" si="1">(AD9-AC9)/365</f>
        <v>0</v>
      </c>
      <c r="AF9" s="36">
        <v>1</v>
      </c>
      <c r="AG9" s="37">
        <f t="shared" ref="AG9:AG12" si="2">AE9*AF9</f>
        <v>0</v>
      </c>
      <c r="AH9" s="38">
        <f t="shared" ref="AH9:AH12" si="3">AE9-AG9</f>
        <v>0</v>
      </c>
    </row>
    <row r="10" spans="2:34" x14ac:dyDescent="0.15">
      <c r="B10" s="296"/>
      <c r="C10" s="91">
        <v>39873</v>
      </c>
      <c r="D10" s="92" t="s">
        <v>32</v>
      </c>
      <c r="E10" s="93">
        <v>42064</v>
      </c>
      <c r="F10" s="94" t="s">
        <v>132</v>
      </c>
      <c r="G10" s="95">
        <v>4</v>
      </c>
      <c r="H10" s="96">
        <v>4</v>
      </c>
      <c r="I10" s="97">
        <v>1</v>
      </c>
      <c r="J10" s="98">
        <f t="shared" si="0"/>
        <v>4</v>
      </c>
      <c r="K10" s="314" t="s">
        <v>134</v>
      </c>
      <c r="L10" s="394"/>
      <c r="M10" s="395"/>
      <c r="N10" s="317"/>
      <c r="O10" s="94" t="s">
        <v>138</v>
      </c>
      <c r="P10" s="99" t="s">
        <v>139</v>
      </c>
      <c r="Q10" s="99" t="s">
        <v>161</v>
      </c>
      <c r="R10" s="99" t="s">
        <v>162</v>
      </c>
      <c r="S10" s="101"/>
      <c r="V10" s="51"/>
      <c r="W10" s="47"/>
      <c r="X10" s="31">
        <f t="shared" ref="X10:X14" si="4">(W10-V10)/365</f>
        <v>0</v>
      </c>
      <c r="Y10" s="36">
        <v>1</v>
      </c>
      <c r="Z10" s="37">
        <f t="shared" ref="Z10:Z14" si="5">X10*Y10</f>
        <v>0</v>
      </c>
      <c r="AA10" s="38">
        <f t="shared" ref="AA10:AA14" si="6">X10-Z10</f>
        <v>0</v>
      </c>
      <c r="AC10" s="51"/>
      <c r="AD10" s="47"/>
      <c r="AE10" s="31">
        <f t="shared" si="1"/>
        <v>0</v>
      </c>
      <c r="AF10" s="36">
        <v>1</v>
      </c>
      <c r="AG10" s="37">
        <f t="shared" si="2"/>
        <v>0</v>
      </c>
      <c r="AH10" s="38">
        <f t="shared" si="3"/>
        <v>0</v>
      </c>
    </row>
    <row r="11" spans="2:34" x14ac:dyDescent="0.15">
      <c r="B11" s="296"/>
      <c r="C11" s="91">
        <v>42186</v>
      </c>
      <c r="D11" s="92" t="s">
        <v>32</v>
      </c>
      <c r="E11" s="93">
        <v>42369</v>
      </c>
      <c r="F11" s="94" t="s">
        <v>136</v>
      </c>
      <c r="G11" s="95">
        <v>0.6</v>
      </c>
      <c r="H11" s="96">
        <f t="shared" ref="H11:H14" si="7">(E11-C11)/365</f>
        <v>0.50136986301369868</v>
      </c>
      <c r="I11" s="97">
        <v>0</v>
      </c>
      <c r="J11" s="98">
        <f t="shared" si="0"/>
        <v>0</v>
      </c>
      <c r="K11" s="314" t="s">
        <v>137</v>
      </c>
      <c r="L11" s="394"/>
      <c r="M11" s="395"/>
      <c r="N11" s="317"/>
      <c r="O11" s="99"/>
      <c r="P11" s="99"/>
      <c r="Q11" s="102"/>
      <c r="R11" s="99"/>
      <c r="S11" s="101"/>
      <c r="V11" s="51"/>
      <c r="W11" s="47"/>
      <c r="X11" s="31">
        <f t="shared" si="4"/>
        <v>0</v>
      </c>
      <c r="Y11" s="36">
        <v>1</v>
      </c>
      <c r="Z11" s="37">
        <f t="shared" si="5"/>
        <v>0</v>
      </c>
      <c r="AA11" s="38">
        <f t="shared" si="6"/>
        <v>0</v>
      </c>
      <c r="AC11" s="51"/>
      <c r="AD11" s="47"/>
      <c r="AE11" s="31">
        <f t="shared" si="1"/>
        <v>0</v>
      </c>
      <c r="AF11" s="36">
        <v>1</v>
      </c>
      <c r="AG11" s="37">
        <f t="shared" si="2"/>
        <v>0</v>
      </c>
      <c r="AH11" s="38">
        <f t="shared" si="3"/>
        <v>0</v>
      </c>
    </row>
    <row r="12" spans="2:34" ht="17.25" thickBot="1" x14ac:dyDescent="0.2">
      <c r="B12" s="296"/>
      <c r="C12" s="91"/>
      <c r="D12" s="103" t="s">
        <v>32</v>
      </c>
      <c r="E12" s="93"/>
      <c r="F12" s="94"/>
      <c r="G12" s="95"/>
      <c r="H12" s="96">
        <f t="shared" si="7"/>
        <v>0</v>
      </c>
      <c r="I12" s="97">
        <v>0</v>
      </c>
      <c r="J12" s="98">
        <f t="shared" si="0"/>
        <v>0</v>
      </c>
      <c r="K12" s="314"/>
      <c r="L12" s="394"/>
      <c r="M12" s="395"/>
      <c r="N12" s="317"/>
      <c r="O12" s="99"/>
      <c r="P12" s="99"/>
      <c r="Q12" s="99"/>
      <c r="R12" s="99"/>
      <c r="S12" s="101"/>
      <c r="V12" s="51"/>
      <c r="W12" s="47"/>
      <c r="X12" s="31">
        <f t="shared" si="4"/>
        <v>0</v>
      </c>
      <c r="Y12" s="36">
        <v>1</v>
      </c>
      <c r="Z12" s="37">
        <f t="shared" si="5"/>
        <v>0</v>
      </c>
      <c r="AA12" s="38">
        <f t="shared" si="6"/>
        <v>0</v>
      </c>
      <c r="AC12" s="51"/>
      <c r="AD12" s="47"/>
      <c r="AE12" s="31">
        <f t="shared" si="1"/>
        <v>0</v>
      </c>
      <c r="AF12" s="36">
        <v>1</v>
      </c>
      <c r="AG12" s="37">
        <f t="shared" si="2"/>
        <v>0</v>
      </c>
      <c r="AH12" s="38">
        <f t="shared" si="3"/>
        <v>0</v>
      </c>
    </row>
    <row r="13" spans="2:34" ht="17.25" thickBot="1" x14ac:dyDescent="0.2">
      <c r="B13" s="296"/>
      <c r="C13" s="91"/>
      <c r="D13" s="92" t="s">
        <v>32</v>
      </c>
      <c r="E13" s="93"/>
      <c r="F13" s="94"/>
      <c r="G13" s="95"/>
      <c r="H13" s="96">
        <f t="shared" si="7"/>
        <v>0</v>
      </c>
      <c r="I13" s="97">
        <v>0</v>
      </c>
      <c r="J13" s="98">
        <f t="shared" si="0"/>
        <v>0</v>
      </c>
      <c r="K13" s="314"/>
      <c r="L13" s="315"/>
      <c r="M13" s="316"/>
      <c r="N13" s="317"/>
      <c r="O13" s="104"/>
      <c r="P13" s="104"/>
      <c r="Q13" s="104"/>
      <c r="R13" s="104"/>
      <c r="S13" s="89"/>
      <c r="V13" s="51"/>
      <c r="W13" s="47"/>
      <c r="X13" s="31">
        <f t="shared" si="4"/>
        <v>0</v>
      </c>
      <c r="Y13" s="36">
        <v>1</v>
      </c>
      <c r="Z13" s="37">
        <f t="shared" si="5"/>
        <v>0</v>
      </c>
      <c r="AA13" s="38">
        <f t="shared" si="6"/>
        <v>0</v>
      </c>
      <c r="AC13" s="272" t="s">
        <v>61</v>
      </c>
      <c r="AD13" s="273"/>
      <c r="AE13" s="42">
        <f>SUM(AE9:AE12)</f>
        <v>0</v>
      </c>
      <c r="AF13" s="43"/>
      <c r="AG13" s="44">
        <f>SUM(AG9:AG12)</f>
        <v>0</v>
      </c>
      <c r="AH13" s="45">
        <f>SUM(AH9:AH12)</f>
        <v>0</v>
      </c>
    </row>
    <row r="14" spans="2:34" ht="17.25" thickBot="1" x14ac:dyDescent="0.2">
      <c r="B14" s="296"/>
      <c r="C14" s="168"/>
      <c r="D14" s="92" t="s">
        <v>32</v>
      </c>
      <c r="E14" s="169"/>
      <c r="F14" s="130"/>
      <c r="G14" s="105"/>
      <c r="H14" s="96">
        <f t="shared" si="7"/>
        <v>0</v>
      </c>
      <c r="I14" s="97">
        <v>0</v>
      </c>
      <c r="J14" s="98">
        <f t="shared" si="0"/>
        <v>0</v>
      </c>
      <c r="K14" s="287"/>
      <c r="L14" s="288"/>
      <c r="M14" s="289"/>
      <c r="N14" s="317"/>
      <c r="O14" s="106"/>
      <c r="P14" s="106"/>
      <c r="Q14" s="106"/>
      <c r="R14" s="106"/>
      <c r="S14" s="107"/>
      <c r="V14" s="52"/>
      <c r="W14" s="53"/>
      <c r="X14" s="39">
        <f t="shared" si="4"/>
        <v>0</v>
      </c>
      <c r="Y14" s="36">
        <v>1</v>
      </c>
      <c r="Z14" s="40">
        <f t="shared" si="5"/>
        <v>0</v>
      </c>
      <c r="AA14" s="41">
        <f t="shared" si="6"/>
        <v>0</v>
      </c>
    </row>
    <row r="15" spans="2:34" ht="28.5" customHeight="1" thickBot="1" x14ac:dyDescent="0.2">
      <c r="B15" s="308"/>
      <c r="C15" s="290" t="s">
        <v>59</v>
      </c>
      <c r="D15" s="291"/>
      <c r="E15" s="291"/>
      <c r="F15" s="291"/>
      <c r="G15" s="292"/>
      <c r="H15" s="108">
        <f>SUM(H9:H14)</f>
        <v>7.5013698630136982</v>
      </c>
      <c r="I15" s="109"/>
      <c r="J15" s="108">
        <f>SUM(J9:J14)</f>
        <v>7</v>
      </c>
      <c r="K15" s="162" t="s">
        <v>60</v>
      </c>
      <c r="L15" s="186" t="s">
        <v>135</v>
      </c>
      <c r="M15" s="111"/>
      <c r="N15" s="383"/>
      <c r="O15" s="106"/>
      <c r="P15" s="106"/>
      <c r="Q15" s="106"/>
      <c r="R15" s="106"/>
      <c r="S15" s="107"/>
      <c r="V15" s="272" t="s">
        <v>61</v>
      </c>
      <c r="W15" s="273"/>
      <c r="X15" s="42">
        <f>SUM(X9:X14)</f>
        <v>0</v>
      </c>
      <c r="Y15" s="43"/>
      <c r="Z15" s="44">
        <f>SUM(Z9:Z14)</f>
        <v>0</v>
      </c>
      <c r="AA15" s="45">
        <f>SUM(AA9:AA14)</f>
        <v>0</v>
      </c>
      <c r="AC15" s="272" t="s">
        <v>203</v>
      </c>
      <c r="AD15" s="273"/>
      <c r="AE15" s="42">
        <f>X15+AE13</f>
        <v>0</v>
      </c>
      <c r="AF15" s="43"/>
      <c r="AG15" s="44">
        <f t="shared" ref="AG15:AH15" si="8">Z15+AG13</f>
        <v>0</v>
      </c>
      <c r="AH15" s="45">
        <f t="shared" si="8"/>
        <v>0</v>
      </c>
    </row>
    <row r="16" spans="2:34" ht="25.5" customHeight="1" x14ac:dyDescent="0.15">
      <c r="B16" s="112" t="s">
        <v>97</v>
      </c>
      <c r="O16" s="112" t="s">
        <v>89</v>
      </c>
      <c r="P16" s="113"/>
      <c r="Q16" s="113"/>
      <c r="R16" s="113"/>
      <c r="X16" s="46"/>
    </row>
    <row r="17" spans="2:19" ht="17.25" thickBot="1" x14ac:dyDescent="0.2">
      <c r="B17" s="114"/>
      <c r="P17" s="114"/>
      <c r="Q17" s="114"/>
    </row>
    <row r="18" spans="2:19" ht="38.25" customHeight="1" x14ac:dyDescent="0.15">
      <c r="B18" s="293" t="s">
        <v>63</v>
      </c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5"/>
    </row>
    <row r="19" spans="2:19" ht="27.75" customHeight="1" x14ac:dyDescent="0.15">
      <c r="B19" s="296" t="s">
        <v>54</v>
      </c>
      <c r="C19" s="298" t="s">
        <v>64</v>
      </c>
      <c r="D19" s="299"/>
      <c r="E19" s="300"/>
      <c r="F19" s="298" t="s">
        <v>65</v>
      </c>
      <c r="G19" s="300"/>
      <c r="H19" s="300" t="s">
        <v>49</v>
      </c>
      <c r="I19" s="304" t="s">
        <v>50</v>
      </c>
      <c r="J19" s="306" t="s">
        <v>51</v>
      </c>
      <c r="K19" s="317" t="s">
        <v>66</v>
      </c>
      <c r="L19" s="298" t="s">
        <v>67</v>
      </c>
      <c r="M19" s="299"/>
      <c r="N19" s="299"/>
      <c r="O19" s="300"/>
      <c r="P19" s="317" t="s">
        <v>68</v>
      </c>
      <c r="Q19" s="317"/>
      <c r="R19" s="317"/>
      <c r="S19" s="318"/>
    </row>
    <row r="20" spans="2:19" ht="27" customHeight="1" thickBot="1" x14ac:dyDescent="0.2">
      <c r="B20" s="297"/>
      <c r="C20" s="301"/>
      <c r="D20" s="302"/>
      <c r="E20" s="303"/>
      <c r="F20" s="301"/>
      <c r="G20" s="303"/>
      <c r="H20" s="303"/>
      <c r="I20" s="305"/>
      <c r="J20" s="305"/>
      <c r="K20" s="306"/>
      <c r="L20" s="301"/>
      <c r="M20" s="302"/>
      <c r="N20" s="302"/>
      <c r="O20" s="303"/>
      <c r="P20" s="58" t="s">
        <v>69</v>
      </c>
      <c r="Q20" s="58" t="s">
        <v>70</v>
      </c>
      <c r="R20" s="58" t="s">
        <v>71</v>
      </c>
      <c r="S20" s="32" t="s">
        <v>72</v>
      </c>
    </row>
    <row r="21" spans="2:19" ht="16.5" customHeight="1" x14ac:dyDescent="0.15">
      <c r="B21" s="192" t="s">
        <v>141</v>
      </c>
      <c r="C21" s="117">
        <v>42370</v>
      </c>
      <c r="D21" s="118" t="s">
        <v>86</v>
      </c>
      <c r="E21" s="119">
        <v>42735</v>
      </c>
      <c r="F21" s="268" t="s">
        <v>142</v>
      </c>
      <c r="G21" s="269"/>
      <c r="H21" s="120">
        <f>(E21-C21)/365</f>
        <v>1</v>
      </c>
      <c r="I21" s="121">
        <v>1</v>
      </c>
      <c r="J21" s="120">
        <f t="shared" ref="J21" si="9">I21*H21</f>
        <v>1</v>
      </c>
      <c r="K21" s="122" t="s">
        <v>143</v>
      </c>
      <c r="L21" s="327" t="s">
        <v>144</v>
      </c>
      <c r="M21" s="328"/>
      <c r="N21" s="328"/>
      <c r="O21" s="328"/>
      <c r="P21" s="199" t="s">
        <v>146</v>
      </c>
      <c r="Q21" s="199" t="s">
        <v>147</v>
      </c>
      <c r="R21" s="199" t="s">
        <v>148</v>
      </c>
      <c r="S21" s="200"/>
    </row>
    <row r="22" spans="2:19" ht="17.25" thickBot="1" x14ac:dyDescent="0.2">
      <c r="B22" s="193"/>
      <c r="C22" s="125"/>
      <c r="D22" s="126"/>
      <c r="E22" s="127"/>
      <c r="F22" s="266" t="s">
        <v>204</v>
      </c>
      <c r="G22" s="267"/>
      <c r="H22" s="128"/>
      <c r="I22" s="129"/>
      <c r="J22" s="128"/>
      <c r="K22" s="130"/>
      <c r="L22" s="329" t="s">
        <v>145</v>
      </c>
      <c r="M22" s="330"/>
      <c r="N22" s="330"/>
      <c r="O22" s="331"/>
      <c r="P22" s="201"/>
      <c r="Q22" s="201"/>
      <c r="R22" s="201"/>
      <c r="S22" s="202"/>
    </row>
    <row r="23" spans="2:19" ht="16.5" customHeight="1" x14ac:dyDescent="0.15">
      <c r="B23" s="192" t="s">
        <v>140</v>
      </c>
      <c r="C23" s="117">
        <v>42736</v>
      </c>
      <c r="D23" s="118" t="s">
        <v>86</v>
      </c>
      <c r="E23" s="119">
        <f>S3</f>
        <v>44012</v>
      </c>
      <c r="F23" s="268" t="s">
        <v>149</v>
      </c>
      <c r="G23" s="269"/>
      <c r="H23" s="120">
        <f>(E23-C23)/365</f>
        <v>3.495890410958904</v>
      </c>
      <c r="I23" s="121">
        <v>0</v>
      </c>
      <c r="J23" s="120">
        <f t="shared" ref="J23" si="10">I23*H23</f>
        <v>0</v>
      </c>
      <c r="K23" s="122" t="s">
        <v>150</v>
      </c>
      <c r="L23" s="327" t="s">
        <v>151</v>
      </c>
      <c r="M23" s="328"/>
      <c r="N23" s="328"/>
      <c r="O23" s="328"/>
      <c r="P23" s="199" t="s">
        <v>153</v>
      </c>
      <c r="Q23" s="199" t="s">
        <v>154</v>
      </c>
      <c r="R23" s="203" t="s">
        <v>198</v>
      </c>
      <c r="S23" s="200" t="s">
        <v>156</v>
      </c>
    </row>
    <row r="24" spans="2:19" ht="17.25" thickBot="1" x14ac:dyDescent="0.2">
      <c r="B24" s="193"/>
      <c r="C24" s="125"/>
      <c r="D24" s="126"/>
      <c r="E24" s="127"/>
      <c r="F24" s="266" t="s">
        <v>205</v>
      </c>
      <c r="G24" s="267"/>
      <c r="H24" s="128"/>
      <c r="I24" s="129"/>
      <c r="J24" s="128"/>
      <c r="K24" s="130"/>
      <c r="L24" s="329" t="s">
        <v>152</v>
      </c>
      <c r="M24" s="330"/>
      <c r="N24" s="330"/>
      <c r="O24" s="331"/>
      <c r="P24" s="201"/>
      <c r="Q24" s="201"/>
      <c r="R24" s="201"/>
      <c r="S24" s="202"/>
    </row>
    <row r="25" spans="2:19" ht="16.5" customHeight="1" x14ac:dyDescent="0.15">
      <c r="B25" s="192"/>
      <c r="C25" s="117"/>
      <c r="D25" s="118" t="s">
        <v>86</v>
      </c>
      <c r="E25" s="119"/>
      <c r="F25" s="268" t="s">
        <v>163</v>
      </c>
      <c r="G25" s="269"/>
      <c r="H25" s="120">
        <f>(E25-C25)/365</f>
        <v>0</v>
      </c>
      <c r="I25" s="121">
        <v>0</v>
      </c>
      <c r="J25" s="120">
        <f t="shared" ref="J25" si="11">I25*H25</f>
        <v>0</v>
      </c>
      <c r="K25" s="122" t="s">
        <v>164</v>
      </c>
      <c r="L25" s="327" t="s">
        <v>165</v>
      </c>
      <c r="M25" s="328"/>
      <c r="N25" s="328"/>
      <c r="O25" s="328"/>
      <c r="P25" s="199" t="s">
        <v>146</v>
      </c>
      <c r="Q25" s="199" t="s">
        <v>147</v>
      </c>
      <c r="R25" s="199" t="s">
        <v>148</v>
      </c>
      <c r="S25" s="200"/>
    </row>
    <row r="26" spans="2:19" ht="17.25" thickBot="1" x14ac:dyDescent="0.2">
      <c r="B26" s="193"/>
      <c r="C26" s="125"/>
      <c r="D26" s="126"/>
      <c r="E26" s="127"/>
      <c r="F26" s="266" t="s">
        <v>206</v>
      </c>
      <c r="G26" s="267"/>
      <c r="H26" s="128"/>
      <c r="I26" s="129"/>
      <c r="J26" s="128"/>
      <c r="K26" s="130"/>
      <c r="L26" s="329" t="s">
        <v>166</v>
      </c>
      <c r="M26" s="330"/>
      <c r="N26" s="330"/>
      <c r="O26" s="331"/>
      <c r="P26" s="201"/>
      <c r="Q26" s="201"/>
      <c r="R26" s="201"/>
      <c r="S26" s="202"/>
    </row>
    <row r="27" spans="2:19" ht="16.5" customHeight="1" x14ac:dyDescent="0.15">
      <c r="B27" s="192"/>
      <c r="C27" s="117"/>
      <c r="D27" s="118" t="s">
        <v>86</v>
      </c>
      <c r="E27" s="119"/>
      <c r="F27" s="268" t="s">
        <v>167</v>
      </c>
      <c r="G27" s="269"/>
      <c r="H27" s="120">
        <f>(E27-C27)/365</f>
        <v>0</v>
      </c>
      <c r="I27" s="121">
        <v>0</v>
      </c>
      <c r="J27" s="120">
        <f t="shared" ref="J27" si="12">I27*H27</f>
        <v>0</v>
      </c>
      <c r="K27" s="122" t="s">
        <v>168</v>
      </c>
      <c r="L27" s="327" t="s">
        <v>169</v>
      </c>
      <c r="M27" s="328"/>
      <c r="N27" s="328"/>
      <c r="O27" s="328"/>
      <c r="P27" s="199" t="s">
        <v>146</v>
      </c>
      <c r="Q27" s="199" t="s">
        <v>147</v>
      </c>
      <c r="R27" s="199" t="s">
        <v>148</v>
      </c>
      <c r="S27" s="200"/>
    </row>
    <row r="28" spans="2:19" ht="17.25" thickBot="1" x14ac:dyDescent="0.2">
      <c r="B28" s="193"/>
      <c r="C28" s="125"/>
      <c r="D28" s="126"/>
      <c r="E28" s="127"/>
      <c r="F28" s="266" t="s">
        <v>207</v>
      </c>
      <c r="G28" s="267"/>
      <c r="H28" s="128"/>
      <c r="I28" s="129"/>
      <c r="J28" s="128"/>
      <c r="K28" s="130"/>
      <c r="L28" s="329" t="s">
        <v>170</v>
      </c>
      <c r="M28" s="330"/>
      <c r="N28" s="330"/>
      <c r="O28" s="331"/>
      <c r="P28" s="201"/>
      <c r="Q28" s="201"/>
      <c r="R28" s="201"/>
      <c r="S28" s="204"/>
    </row>
    <row r="29" spans="2:19" ht="16.5" customHeight="1" x14ac:dyDescent="0.15">
      <c r="B29" s="194"/>
      <c r="C29" s="134"/>
      <c r="D29" s="135" t="s">
        <v>32</v>
      </c>
      <c r="E29" s="136"/>
      <c r="F29" s="268" t="s">
        <v>171</v>
      </c>
      <c r="G29" s="269"/>
      <c r="H29" s="137">
        <f t="shared" ref="H29" si="13">(E29-C29)/365</f>
        <v>0</v>
      </c>
      <c r="I29" s="138">
        <v>0</v>
      </c>
      <c r="J29" s="137">
        <f t="shared" ref="J29" si="14">I29*H29</f>
        <v>0</v>
      </c>
      <c r="K29" s="173" t="s">
        <v>172</v>
      </c>
      <c r="L29" s="328" t="s">
        <v>173</v>
      </c>
      <c r="M29" s="328"/>
      <c r="N29" s="328"/>
      <c r="O29" s="328"/>
      <c r="P29" s="199" t="s">
        <v>175</v>
      </c>
      <c r="Q29" s="199" t="s">
        <v>176</v>
      </c>
      <c r="R29" s="203" t="s">
        <v>197</v>
      </c>
      <c r="S29" s="205"/>
    </row>
    <row r="30" spans="2:19" ht="17.25" thickBot="1" x14ac:dyDescent="0.2">
      <c r="B30" s="195"/>
      <c r="C30" s="142"/>
      <c r="D30" s="143"/>
      <c r="E30" s="144"/>
      <c r="F30" s="266" t="s">
        <v>208</v>
      </c>
      <c r="G30" s="267"/>
      <c r="H30" s="128"/>
      <c r="I30" s="129"/>
      <c r="J30" s="128"/>
      <c r="K30" s="174"/>
      <c r="L30" s="388" t="s">
        <v>174</v>
      </c>
      <c r="M30" s="388"/>
      <c r="N30" s="388"/>
      <c r="O30" s="388"/>
      <c r="P30" s="206"/>
      <c r="Q30" s="206"/>
      <c r="R30" s="206"/>
      <c r="S30" s="202"/>
    </row>
    <row r="31" spans="2:19" ht="16.5" customHeight="1" x14ac:dyDescent="0.15">
      <c r="B31" s="192"/>
      <c r="C31" s="117"/>
      <c r="D31" s="118" t="s">
        <v>86</v>
      </c>
      <c r="E31" s="119"/>
      <c r="F31" s="268" t="s">
        <v>177</v>
      </c>
      <c r="G31" s="269"/>
      <c r="H31" s="120">
        <f>(E31-C31)/365</f>
        <v>0</v>
      </c>
      <c r="I31" s="121">
        <v>0</v>
      </c>
      <c r="J31" s="120">
        <f t="shared" ref="J31" si="15">I31*H31</f>
        <v>0</v>
      </c>
      <c r="K31" s="122" t="s">
        <v>143</v>
      </c>
      <c r="L31" s="327" t="s">
        <v>178</v>
      </c>
      <c r="M31" s="328"/>
      <c r="N31" s="328"/>
      <c r="O31" s="328"/>
      <c r="P31" s="199" t="s">
        <v>175</v>
      </c>
      <c r="Q31" s="199" t="s">
        <v>176</v>
      </c>
      <c r="R31" s="203" t="s">
        <v>179</v>
      </c>
      <c r="S31" s="200"/>
    </row>
    <row r="32" spans="2:19" ht="17.25" thickBot="1" x14ac:dyDescent="0.2">
      <c r="B32" s="193"/>
      <c r="C32" s="125"/>
      <c r="D32" s="126"/>
      <c r="E32" s="127"/>
      <c r="F32" s="266" t="s">
        <v>209</v>
      </c>
      <c r="G32" s="267"/>
      <c r="H32" s="128"/>
      <c r="I32" s="129"/>
      <c r="J32" s="128"/>
      <c r="K32" s="130"/>
      <c r="L32" s="329" t="s">
        <v>196</v>
      </c>
      <c r="M32" s="330"/>
      <c r="N32" s="330"/>
      <c r="O32" s="331"/>
      <c r="P32" s="201"/>
      <c r="Q32" s="201"/>
      <c r="R32" s="201"/>
      <c r="S32" s="202"/>
    </row>
    <row r="33" spans="2:19" x14ac:dyDescent="0.15">
      <c r="B33" s="192"/>
      <c r="C33" s="117"/>
      <c r="D33" s="118" t="s">
        <v>86</v>
      </c>
      <c r="E33" s="119"/>
      <c r="F33" s="268"/>
      <c r="G33" s="269"/>
      <c r="H33" s="120">
        <f>(E33-C33)/365</f>
        <v>0</v>
      </c>
      <c r="I33" s="121">
        <v>0</v>
      </c>
      <c r="J33" s="120">
        <f t="shared" ref="J33" si="16">I33*H33</f>
        <v>0</v>
      </c>
      <c r="K33" s="122"/>
      <c r="L33" s="327"/>
      <c r="M33" s="328"/>
      <c r="N33" s="328"/>
      <c r="O33" s="328"/>
      <c r="P33" s="199"/>
      <c r="Q33" s="199"/>
      <c r="R33" s="199"/>
      <c r="S33" s="200"/>
    </row>
    <row r="34" spans="2:19" ht="17.25" thickBot="1" x14ac:dyDescent="0.2">
      <c r="B34" s="193"/>
      <c r="C34" s="125"/>
      <c r="D34" s="126"/>
      <c r="E34" s="127"/>
      <c r="F34" s="266"/>
      <c r="G34" s="267"/>
      <c r="H34" s="128"/>
      <c r="I34" s="129"/>
      <c r="J34" s="128"/>
      <c r="K34" s="130"/>
      <c r="L34" s="329"/>
      <c r="M34" s="330"/>
      <c r="N34" s="330"/>
      <c r="O34" s="331"/>
      <c r="P34" s="201"/>
      <c r="Q34" s="201"/>
      <c r="R34" s="201"/>
      <c r="S34" s="202"/>
    </row>
    <row r="35" spans="2:19" x14ac:dyDescent="0.15">
      <c r="B35" s="192"/>
      <c r="C35" s="117"/>
      <c r="D35" s="118" t="s">
        <v>86</v>
      </c>
      <c r="E35" s="119"/>
      <c r="F35" s="268"/>
      <c r="G35" s="269"/>
      <c r="H35" s="120">
        <f>(E35-C35)/365</f>
        <v>0</v>
      </c>
      <c r="I35" s="121">
        <v>0</v>
      </c>
      <c r="J35" s="120">
        <f t="shared" ref="J35" si="17">I35*H35</f>
        <v>0</v>
      </c>
      <c r="K35" s="122"/>
      <c r="L35" s="327"/>
      <c r="M35" s="328"/>
      <c r="N35" s="328"/>
      <c r="O35" s="328"/>
      <c r="P35" s="199"/>
      <c r="Q35" s="199"/>
      <c r="R35" s="199"/>
      <c r="S35" s="200"/>
    </row>
    <row r="36" spans="2:19" ht="17.25" thickBot="1" x14ac:dyDescent="0.2">
      <c r="B36" s="193"/>
      <c r="C36" s="125"/>
      <c r="D36" s="126"/>
      <c r="E36" s="127"/>
      <c r="F36" s="266"/>
      <c r="G36" s="267"/>
      <c r="H36" s="128"/>
      <c r="I36" s="129"/>
      <c r="J36" s="128"/>
      <c r="K36" s="130"/>
      <c r="L36" s="329"/>
      <c r="M36" s="330"/>
      <c r="N36" s="330"/>
      <c r="O36" s="331"/>
      <c r="P36" s="201"/>
      <c r="Q36" s="201"/>
      <c r="R36" s="201"/>
      <c r="S36" s="202"/>
    </row>
    <row r="37" spans="2:19" x14ac:dyDescent="0.15">
      <c r="B37" s="192"/>
      <c r="C37" s="117"/>
      <c r="D37" s="118" t="s">
        <v>86</v>
      </c>
      <c r="E37" s="119"/>
      <c r="F37" s="268"/>
      <c r="G37" s="269"/>
      <c r="H37" s="120">
        <f>(E37-C37)/365</f>
        <v>0</v>
      </c>
      <c r="I37" s="121">
        <v>0</v>
      </c>
      <c r="J37" s="120">
        <f t="shared" ref="J37" si="18">I37*H37</f>
        <v>0</v>
      </c>
      <c r="K37" s="122"/>
      <c r="L37" s="327"/>
      <c r="M37" s="328"/>
      <c r="N37" s="328"/>
      <c r="O37" s="328"/>
      <c r="P37" s="199"/>
      <c r="Q37" s="199"/>
      <c r="R37" s="199"/>
      <c r="S37" s="200"/>
    </row>
    <row r="38" spans="2:19" ht="17.25" thickBot="1" x14ac:dyDescent="0.2">
      <c r="B38" s="193"/>
      <c r="C38" s="125"/>
      <c r="D38" s="126"/>
      <c r="E38" s="127"/>
      <c r="F38" s="266"/>
      <c r="G38" s="267"/>
      <c r="H38" s="128"/>
      <c r="I38" s="129"/>
      <c r="J38" s="128"/>
      <c r="K38" s="130"/>
      <c r="L38" s="329"/>
      <c r="M38" s="330"/>
      <c r="N38" s="330"/>
      <c r="O38" s="331"/>
      <c r="P38" s="201"/>
      <c r="Q38" s="201"/>
      <c r="R38" s="201"/>
      <c r="S38" s="202"/>
    </row>
    <row r="39" spans="2:19" x14ac:dyDescent="0.15">
      <c r="B39" s="192"/>
      <c r="C39" s="117"/>
      <c r="D39" s="118" t="s">
        <v>86</v>
      </c>
      <c r="E39" s="119"/>
      <c r="F39" s="268"/>
      <c r="G39" s="269"/>
      <c r="H39" s="120">
        <f>(E39-C39)/365</f>
        <v>0</v>
      </c>
      <c r="I39" s="121">
        <v>0</v>
      </c>
      <c r="J39" s="120">
        <f t="shared" ref="J39" si="19">I39*H39</f>
        <v>0</v>
      </c>
      <c r="K39" s="122"/>
      <c r="L39" s="327"/>
      <c r="M39" s="328"/>
      <c r="N39" s="328"/>
      <c r="O39" s="328"/>
      <c r="P39" s="199"/>
      <c r="Q39" s="199"/>
      <c r="R39" s="199"/>
      <c r="S39" s="200"/>
    </row>
    <row r="40" spans="2:19" ht="17.25" thickBot="1" x14ac:dyDescent="0.2">
      <c r="B40" s="193"/>
      <c r="C40" s="125"/>
      <c r="D40" s="126"/>
      <c r="E40" s="127"/>
      <c r="F40" s="266"/>
      <c r="G40" s="267"/>
      <c r="H40" s="128"/>
      <c r="I40" s="129"/>
      <c r="J40" s="128"/>
      <c r="K40" s="130"/>
      <c r="L40" s="329"/>
      <c r="M40" s="330"/>
      <c r="N40" s="330"/>
      <c r="O40" s="331"/>
      <c r="P40" s="201"/>
      <c r="Q40" s="201"/>
      <c r="R40" s="201"/>
      <c r="S40" s="204"/>
    </row>
    <row r="41" spans="2:19" x14ac:dyDescent="0.15">
      <c r="B41" s="194"/>
      <c r="C41" s="134"/>
      <c r="D41" s="135" t="s">
        <v>32</v>
      </c>
      <c r="E41" s="136"/>
      <c r="F41" s="268"/>
      <c r="G41" s="269"/>
      <c r="H41" s="137">
        <f t="shared" ref="H41" si="20">(E41-C41)/365</f>
        <v>0</v>
      </c>
      <c r="I41" s="138">
        <v>0</v>
      </c>
      <c r="J41" s="137">
        <f t="shared" ref="J41" si="21">I41*H41</f>
        <v>0</v>
      </c>
      <c r="K41" s="173"/>
      <c r="L41" s="328"/>
      <c r="M41" s="328"/>
      <c r="N41" s="328"/>
      <c r="O41" s="328"/>
      <c r="P41" s="199"/>
      <c r="Q41" s="199"/>
      <c r="R41" s="199"/>
      <c r="S41" s="205"/>
    </row>
    <row r="42" spans="2:19" ht="17.25" thickBot="1" x14ac:dyDescent="0.2">
      <c r="B42" s="195"/>
      <c r="C42" s="142"/>
      <c r="D42" s="143"/>
      <c r="E42" s="144"/>
      <c r="F42" s="266"/>
      <c r="G42" s="267"/>
      <c r="H42" s="128"/>
      <c r="I42" s="129"/>
      <c r="J42" s="128"/>
      <c r="K42" s="174"/>
      <c r="L42" s="388"/>
      <c r="M42" s="388"/>
      <c r="N42" s="388"/>
      <c r="O42" s="388"/>
      <c r="P42" s="206"/>
      <c r="Q42" s="206"/>
      <c r="R42" s="206"/>
      <c r="S42" s="202"/>
    </row>
    <row r="43" spans="2:19" x14ac:dyDescent="0.15">
      <c r="B43" s="192"/>
      <c r="C43" s="117"/>
      <c r="D43" s="118" t="s">
        <v>86</v>
      </c>
      <c r="E43" s="119"/>
      <c r="F43" s="268"/>
      <c r="G43" s="269"/>
      <c r="H43" s="120">
        <f>(E43-C43)/365</f>
        <v>0</v>
      </c>
      <c r="I43" s="121">
        <v>0</v>
      </c>
      <c r="J43" s="120">
        <f t="shared" ref="J43" si="22">I43*H43</f>
        <v>0</v>
      </c>
      <c r="K43" s="122"/>
      <c r="L43" s="327"/>
      <c r="M43" s="328"/>
      <c r="N43" s="328"/>
      <c r="O43" s="328"/>
      <c r="P43" s="199"/>
      <c r="Q43" s="199"/>
      <c r="R43" s="199"/>
      <c r="S43" s="200"/>
    </row>
    <row r="44" spans="2:19" ht="17.25" thickBot="1" x14ac:dyDescent="0.2">
      <c r="B44" s="193"/>
      <c r="C44" s="125"/>
      <c r="D44" s="126"/>
      <c r="E44" s="127"/>
      <c r="F44" s="266"/>
      <c r="G44" s="267"/>
      <c r="H44" s="128"/>
      <c r="I44" s="129"/>
      <c r="J44" s="128"/>
      <c r="K44" s="130"/>
      <c r="L44" s="329"/>
      <c r="M44" s="330"/>
      <c r="N44" s="330"/>
      <c r="O44" s="331"/>
      <c r="P44" s="201"/>
      <c r="Q44" s="201"/>
      <c r="R44" s="201"/>
      <c r="S44" s="202"/>
    </row>
    <row r="45" spans="2:19" x14ac:dyDescent="0.15">
      <c r="B45" s="192"/>
      <c r="C45" s="117"/>
      <c r="D45" s="118" t="s">
        <v>86</v>
      </c>
      <c r="E45" s="119"/>
      <c r="F45" s="268"/>
      <c r="G45" s="269"/>
      <c r="H45" s="120">
        <f>(E45-C45)/365</f>
        <v>0</v>
      </c>
      <c r="I45" s="121">
        <v>0</v>
      </c>
      <c r="J45" s="120">
        <f t="shared" ref="J45" si="23">I45*H45</f>
        <v>0</v>
      </c>
      <c r="K45" s="122"/>
      <c r="L45" s="327"/>
      <c r="M45" s="328"/>
      <c r="N45" s="328"/>
      <c r="O45" s="328"/>
      <c r="P45" s="199"/>
      <c r="Q45" s="199"/>
      <c r="R45" s="199"/>
      <c r="S45" s="200"/>
    </row>
    <row r="46" spans="2:19" ht="17.25" thickBot="1" x14ac:dyDescent="0.2">
      <c r="B46" s="193"/>
      <c r="C46" s="125"/>
      <c r="D46" s="126"/>
      <c r="E46" s="127"/>
      <c r="F46" s="266"/>
      <c r="G46" s="267"/>
      <c r="H46" s="128"/>
      <c r="I46" s="129"/>
      <c r="J46" s="128"/>
      <c r="K46" s="130"/>
      <c r="L46" s="329"/>
      <c r="M46" s="330"/>
      <c r="N46" s="330"/>
      <c r="O46" s="331"/>
      <c r="P46" s="201"/>
      <c r="Q46" s="201"/>
      <c r="R46" s="201"/>
      <c r="S46" s="204"/>
    </row>
    <row r="47" spans="2:19" x14ac:dyDescent="0.15">
      <c r="B47" s="194"/>
      <c r="C47" s="134"/>
      <c r="D47" s="135" t="s">
        <v>32</v>
      </c>
      <c r="E47" s="136"/>
      <c r="F47" s="268"/>
      <c r="G47" s="269"/>
      <c r="H47" s="137">
        <f t="shared" ref="H47" si="24">(E47-C47)/365</f>
        <v>0</v>
      </c>
      <c r="I47" s="138">
        <v>0</v>
      </c>
      <c r="J47" s="137">
        <f t="shared" ref="J47" si="25">I47*H47</f>
        <v>0</v>
      </c>
      <c r="K47" s="173"/>
      <c r="L47" s="328"/>
      <c r="M47" s="328"/>
      <c r="N47" s="328"/>
      <c r="O47" s="328"/>
      <c r="P47" s="199"/>
      <c r="Q47" s="199"/>
      <c r="R47" s="199"/>
      <c r="S47" s="205"/>
    </row>
    <row r="48" spans="2:19" ht="17.25" thickBot="1" x14ac:dyDescent="0.2">
      <c r="B48" s="195"/>
      <c r="C48" s="142"/>
      <c r="D48" s="143"/>
      <c r="E48" s="144"/>
      <c r="F48" s="266"/>
      <c r="G48" s="267"/>
      <c r="H48" s="128"/>
      <c r="I48" s="129"/>
      <c r="J48" s="128"/>
      <c r="K48" s="174"/>
      <c r="L48" s="388"/>
      <c r="M48" s="388"/>
      <c r="N48" s="388"/>
      <c r="O48" s="388"/>
      <c r="P48" s="206"/>
      <c r="Q48" s="206"/>
      <c r="R48" s="206"/>
      <c r="S48" s="202"/>
    </row>
    <row r="49" spans="2:19" x14ac:dyDescent="0.15">
      <c r="B49" s="192"/>
      <c r="C49" s="117"/>
      <c r="D49" s="118" t="s">
        <v>86</v>
      </c>
      <c r="E49" s="119"/>
      <c r="F49" s="268"/>
      <c r="G49" s="269"/>
      <c r="H49" s="120">
        <f>(E49-C49)/365</f>
        <v>0</v>
      </c>
      <c r="I49" s="121">
        <v>0</v>
      </c>
      <c r="J49" s="120">
        <f t="shared" ref="J49" si="26">I49*H49</f>
        <v>0</v>
      </c>
      <c r="K49" s="122"/>
      <c r="L49" s="327"/>
      <c r="M49" s="328"/>
      <c r="N49" s="328"/>
      <c r="O49" s="328"/>
      <c r="P49" s="199"/>
      <c r="Q49" s="199"/>
      <c r="R49" s="199"/>
      <c r="S49" s="200"/>
    </row>
    <row r="50" spans="2:19" ht="17.25" thickBot="1" x14ac:dyDescent="0.2">
      <c r="B50" s="193"/>
      <c r="C50" s="125"/>
      <c r="D50" s="126"/>
      <c r="E50" s="127"/>
      <c r="F50" s="266"/>
      <c r="G50" s="267"/>
      <c r="H50" s="128"/>
      <c r="I50" s="129"/>
      <c r="J50" s="128"/>
      <c r="K50" s="130"/>
      <c r="L50" s="329"/>
      <c r="M50" s="330"/>
      <c r="N50" s="330"/>
      <c r="O50" s="331"/>
      <c r="P50" s="201"/>
      <c r="Q50" s="201"/>
      <c r="R50" s="201"/>
      <c r="S50" s="202"/>
    </row>
    <row r="51" spans="2:19" x14ac:dyDescent="0.15">
      <c r="B51" s="192"/>
      <c r="C51" s="117"/>
      <c r="D51" s="118" t="s">
        <v>86</v>
      </c>
      <c r="E51" s="119"/>
      <c r="F51" s="268"/>
      <c r="G51" s="269"/>
      <c r="H51" s="120">
        <f>(E51-C51)/365</f>
        <v>0</v>
      </c>
      <c r="I51" s="121">
        <v>0</v>
      </c>
      <c r="J51" s="120">
        <f t="shared" ref="J51" si="27">I51*H51</f>
        <v>0</v>
      </c>
      <c r="K51" s="122"/>
      <c r="L51" s="327"/>
      <c r="M51" s="328"/>
      <c r="N51" s="328"/>
      <c r="O51" s="328"/>
      <c r="P51" s="199"/>
      <c r="Q51" s="199"/>
      <c r="R51" s="199"/>
      <c r="S51" s="200"/>
    </row>
    <row r="52" spans="2:19" ht="17.25" thickBot="1" x14ac:dyDescent="0.2">
      <c r="B52" s="193"/>
      <c r="C52" s="125"/>
      <c r="D52" s="126"/>
      <c r="E52" s="127"/>
      <c r="F52" s="266"/>
      <c r="G52" s="267"/>
      <c r="H52" s="128"/>
      <c r="I52" s="129"/>
      <c r="J52" s="128"/>
      <c r="K52" s="130"/>
      <c r="L52" s="329"/>
      <c r="M52" s="330"/>
      <c r="N52" s="330"/>
      <c r="O52" s="331"/>
      <c r="P52" s="201"/>
      <c r="Q52" s="201"/>
      <c r="R52" s="201"/>
      <c r="S52" s="202"/>
    </row>
    <row r="53" spans="2:19" x14ac:dyDescent="0.15">
      <c r="B53" s="192"/>
      <c r="C53" s="117"/>
      <c r="D53" s="118" t="s">
        <v>86</v>
      </c>
      <c r="E53" s="119"/>
      <c r="F53" s="268"/>
      <c r="G53" s="269"/>
      <c r="H53" s="120">
        <f>(E53-C53)/365</f>
        <v>0</v>
      </c>
      <c r="I53" s="121">
        <v>0</v>
      </c>
      <c r="J53" s="120">
        <f t="shared" ref="J53" si="28">I53*H53</f>
        <v>0</v>
      </c>
      <c r="K53" s="122"/>
      <c r="L53" s="327"/>
      <c r="M53" s="328"/>
      <c r="N53" s="328"/>
      <c r="O53" s="328"/>
      <c r="P53" s="199"/>
      <c r="Q53" s="199"/>
      <c r="R53" s="199"/>
      <c r="S53" s="200"/>
    </row>
    <row r="54" spans="2:19" ht="17.25" thickBot="1" x14ac:dyDescent="0.2">
      <c r="B54" s="193"/>
      <c r="C54" s="125"/>
      <c r="D54" s="126"/>
      <c r="E54" s="127"/>
      <c r="F54" s="266"/>
      <c r="G54" s="267"/>
      <c r="H54" s="128"/>
      <c r="I54" s="129"/>
      <c r="J54" s="128"/>
      <c r="K54" s="130"/>
      <c r="L54" s="329"/>
      <c r="M54" s="330"/>
      <c r="N54" s="330"/>
      <c r="O54" s="331"/>
      <c r="P54" s="201"/>
      <c r="Q54" s="201"/>
      <c r="R54" s="201"/>
      <c r="S54" s="202"/>
    </row>
    <row r="55" spans="2:19" x14ac:dyDescent="0.15">
      <c r="B55" s="192"/>
      <c r="C55" s="117"/>
      <c r="D55" s="118" t="s">
        <v>86</v>
      </c>
      <c r="E55" s="119"/>
      <c r="F55" s="268"/>
      <c r="G55" s="269"/>
      <c r="H55" s="120">
        <f>(E55-C55)/365</f>
        <v>0</v>
      </c>
      <c r="I55" s="121">
        <v>0</v>
      </c>
      <c r="J55" s="120">
        <f t="shared" ref="J55" si="29">I55*H55</f>
        <v>0</v>
      </c>
      <c r="K55" s="122"/>
      <c r="L55" s="327"/>
      <c r="M55" s="328"/>
      <c r="N55" s="328"/>
      <c r="O55" s="328"/>
      <c r="P55" s="199"/>
      <c r="Q55" s="199"/>
      <c r="R55" s="199"/>
      <c r="S55" s="200"/>
    </row>
    <row r="56" spans="2:19" ht="17.25" thickBot="1" x14ac:dyDescent="0.2">
      <c r="B56" s="193"/>
      <c r="C56" s="125"/>
      <c r="D56" s="126"/>
      <c r="E56" s="127"/>
      <c r="F56" s="266"/>
      <c r="G56" s="267"/>
      <c r="H56" s="128"/>
      <c r="I56" s="129"/>
      <c r="J56" s="128"/>
      <c r="K56" s="130"/>
      <c r="L56" s="329"/>
      <c r="M56" s="330"/>
      <c r="N56" s="330"/>
      <c r="O56" s="331"/>
      <c r="P56" s="201"/>
      <c r="Q56" s="201"/>
      <c r="R56" s="201"/>
      <c r="S56" s="202"/>
    </row>
    <row r="57" spans="2:19" x14ac:dyDescent="0.15">
      <c r="B57" s="391" t="s">
        <v>73</v>
      </c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1"/>
      <c r="P57" s="391"/>
      <c r="Q57" s="391"/>
      <c r="R57" s="391"/>
      <c r="S57" s="391"/>
    </row>
    <row r="58" spans="2:19" ht="25.5" hidden="1" customHeight="1" outlineLevel="1" x14ac:dyDescent="0.15">
      <c r="B58" s="369" t="s">
        <v>63</v>
      </c>
      <c r="C58" s="370"/>
      <c r="D58" s="370"/>
      <c r="E58" s="370"/>
      <c r="F58" s="370"/>
      <c r="G58" s="370"/>
      <c r="H58" s="370"/>
      <c r="I58" s="370"/>
      <c r="J58" s="370"/>
      <c r="K58" s="370"/>
      <c r="L58" s="370"/>
      <c r="M58" s="370"/>
      <c r="N58" s="370"/>
      <c r="O58" s="370"/>
      <c r="P58" s="370"/>
      <c r="Q58" s="370"/>
      <c r="R58" s="370"/>
      <c r="S58" s="371"/>
    </row>
    <row r="59" spans="2:19" hidden="1" outlineLevel="1" x14ac:dyDescent="0.15">
      <c r="B59" s="335" t="s">
        <v>54</v>
      </c>
      <c r="C59" s="337" t="s">
        <v>64</v>
      </c>
      <c r="D59" s="338"/>
      <c r="E59" s="339"/>
      <c r="F59" s="337" t="s">
        <v>65</v>
      </c>
      <c r="G59" s="339"/>
      <c r="H59" s="339" t="s">
        <v>49</v>
      </c>
      <c r="I59" s="365" t="s">
        <v>50</v>
      </c>
      <c r="J59" s="343" t="s">
        <v>51</v>
      </c>
      <c r="K59" s="345" t="s">
        <v>66</v>
      </c>
      <c r="L59" s="337" t="s">
        <v>67</v>
      </c>
      <c r="M59" s="338"/>
      <c r="N59" s="338"/>
      <c r="O59" s="339"/>
      <c r="P59" s="345" t="s">
        <v>68</v>
      </c>
      <c r="Q59" s="345"/>
      <c r="R59" s="345"/>
      <c r="S59" s="364"/>
    </row>
    <row r="60" spans="2:19" ht="17.25" hidden="1" outlineLevel="1" thickBot="1" x14ac:dyDescent="0.2">
      <c r="B60" s="336"/>
      <c r="C60" s="340"/>
      <c r="D60" s="341"/>
      <c r="E60" s="342"/>
      <c r="F60" s="340"/>
      <c r="G60" s="342"/>
      <c r="H60" s="342"/>
      <c r="I60" s="344"/>
      <c r="J60" s="344"/>
      <c r="K60" s="343"/>
      <c r="L60" s="340"/>
      <c r="M60" s="341"/>
      <c r="N60" s="341"/>
      <c r="O60" s="342"/>
      <c r="P60" s="115" t="s">
        <v>69</v>
      </c>
      <c r="Q60" s="115" t="s">
        <v>70</v>
      </c>
      <c r="R60" s="115" t="s">
        <v>71</v>
      </c>
      <c r="S60" s="116" t="s">
        <v>72</v>
      </c>
    </row>
    <row r="61" spans="2:19" hidden="1" outlineLevel="1" x14ac:dyDescent="0.15">
      <c r="B61" s="192"/>
      <c r="C61" s="117"/>
      <c r="D61" s="118" t="s">
        <v>86</v>
      </c>
      <c r="E61" s="119"/>
      <c r="F61" s="268"/>
      <c r="G61" s="269"/>
      <c r="H61" s="120">
        <f>(E61-C61)/365</f>
        <v>0</v>
      </c>
      <c r="I61" s="121">
        <v>0</v>
      </c>
      <c r="J61" s="120">
        <f t="shared" ref="J61" si="30">I61*H61</f>
        <v>0</v>
      </c>
      <c r="K61" s="122"/>
      <c r="L61" s="327"/>
      <c r="M61" s="328"/>
      <c r="N61" s="328"/>
      <c r="O61" s="328"/>
      <c r="P61" s="123"/>
      <c r="Q61" s="123"/>
      <c r="R61" s="123"/>
      <c r="S61" s="124"/>
    </row>
    <row r="62" spans="2:19" ht="17.25" hidden="1" outlineLevel="1" thickBot="1" x14ac:dyDescent="0.2">
      <c r="B62" s="193"/>
      <c r="C62" s="125"/>
      <c r="D62" s="126"/>
      <c r="E62" s="127"/>
      <c r="F62" s="266"/>
      <c r="G62" s="267"/>
      <c r="H62" s="128"/>
      <c r="I62" s="129"/>
      <c r="J62" s="128"/>
      <c r="K62" s="130"/>
      <c r="L62" s="329"/>
      <c r="M62" s="330"/>
      <c r="N62" s="330"/>
      <c r="O62" s="331"/>
      <c r="P62" s="131"/>
      <c r="Q62" s="131"/>
      <c r="R62" s="131"/>
      <c r="S62" s="132"/>
    </row>
    <row r="63" spans="2:19" hidden="1" outlineLevel="1" x14ac:dyDescent="0.15">
      <c r="B63" s="192"/>
      <c r="C63" s="117"/>
      <c r="D63" s="118" t="s">
        <v>86</v>
      </c>
      <c r="E63" s="119"/>
      <c r="F63" s="268"/>
      <c r="G63" s="269"/>
      <c r="H63" s="120">
        <f>(E63-C63)/365</f>
        <v>0</v>
      </c>
      <c r="I63" s="121">
        <v>0</v>
      </c>
      <c r="J63" s="120">
        <f t="shared" ref="J63" si="31">I63*H63</f>
        <v>0</v>
      </c>
      <c r="K63" s="122"/>
      <c r="L63" s="327"/>
      <c r="M63" s="328"/>
      <c r="N63" s="328"/>
      <c r="O63" s="328"/>
      <c r="P63" s="123"/>
      <c r="Q63" s="123"/>
      <c r="R63" s="123"/>
      <c r="S63" s="124"/>
    </row>
    <row r="64" spans="2:19" ht="17.25" hidden="1" outlineLevel="1" thickBot="1" x14ac:dyDescent="0.2">
      <c r="B64" s="193"/>
      <c r="C64" s="125"/>
      <c r="D64" s="126"/>
      <c r="E64" s="127"/>
      <c r="F64" s="266"/>
      <c r="G64" s="267"/>
      <c r="H64" s="128"/>
      <c r="I64" s="129"/>
      <c r="J64" s="128"/>
      <c r="K64" s="130"/>
      <c r="L64" s="329"/>
      <c r="M64" s="330"/>
      <c r="N64" s="330"/>
      <c r="O64" s="331"/>
      <c r="P64" s="131"/>
      <c r="Q64" s="131"/>
      <c r="R64" s="131"/>
      <c r="S64" s="132"/>
    </row>
    <row r="65" spans="2:19" hidden="1" outlineLevel="1" x14ac:dyDescent="0.15">
      <c r="B65" s="192"/>
      <c r="C65" s="117"/>
      <c r="D65" s="118" t="s">
        <v>86</v>
      </c>
      <c r="E65" s="119"/>
      <c r="F65" s="268"/>
      <c r="G65" s="269"/>
      <c r="H65" s="120">
        <f>(E65-C65)/365</f>
        <v>0</v>
      </c>
      <c r="I65" s="121">
        <v>0</v>
      </c>
      <c r="J65" s="120">
        <f t="shared" ref="J65" si="32">I65*H65</f>
        <v>0</v>
      </c>
      <c r="K65" s="122"/>
      <c r="L65" s="327"/>
      <c r="M65" s="328"/>
      <c r="N65" s="328"/>
      <c r="O65" s="328"/>
      <c r="P65" s="123"/>
      <c r="Q65" s="123"/>
      <c r="R65" s="123"/>
      <c r="S65" s="124"/>
    </row>
    <row r="66" spans="2:19" ht="17.25" hidden="1" outlineLevel="1" thickBot="1" x14ac:dyDescent="0.2">
      <c r="B66" s="193"/>
      <c r="C66" s="125"/>
      <c r="D66" s="126"/>
      <c r="E66" s="127"/>
      <c r="F66" s="266"/>
      <c r="G66" s="267"/>
      <c r="H66" s="128"/>
      <c r="I66" s="129"/>
      <c r="J66" s="128"/>
      <c r="K66" s="130"/>
      <c r="L66" s="329"/>
      <c r="M66" s="330"/>
      <c r="N66" s="330"/>
      <c r="O66" s="331"/>
      <c r="P66" s="131"/>
      <c r="Q66" s="131"/>
      <c r="R66" s="131"/>
      <c r="S66" s="132"/>
    </row>
    <row r="67" spans="2:19" hidden="1" outlineLevel="1" x14ac:dyDescent="0.15">
      <c r="B67" s="192"/>
      <c r="C67" s="117"/>
      <c r="D67" s="118" t="s">
        <v>86</v>
      </c>
      <c r="E67" s="119"/>
      <c r="F67" s="268"/>
      <c r="G67" s="269"/>
      <c r="H67" s="120">
        <f>(E67-C67)/365</f>
        <v>0</v>
      </c>
      <c r="I67" s="121">
        <v>0</v>
      </c>
      <c r="J67" s="120">
        <f t="shared" ref="J67" si="33">I67*H67</f>
        <v>0</v>
      </c>
      <c r="K67" s="122"/>
      <c r="L67" s="327"/>
      <c r="M67" s="328"/>
      <c r="N67" s="328"/>
      <c r="O67" s="328"/>
      <c r="P67" s="123"/>
      <c r="Q67" s="123"/>
      <c r="R67" s="123"/>
      <c r="S67" s="124"/>
    </row>
    <row r="68" spans="2:19" ht="17.25" hidden="1" outlineLevel="1" thickBot="1" x14ac:dyDescent="0.2">
      <c r="B68" s="193"/>
      <c r="C68" s="125"/>
      <c r="D68" s="126"/>
      <c r="E68" s="127"/>
      <c r="F68" s="266"/>
      <c r="G68" s="267"/>
      <c r="H68" s="128"/>
      <c r="I68" s="129"/>
      <c r="J68" s="128"/>
      <c r="K68" s="130"/>
      <c r="L68" s="329"/>
      <c r="M68" s="330"/>
      <c r="N68" s="330"/>
      <c r="O68" s="331"/>
      <c r="P68" s="131"/>
      <c r="Q68" s="131"/>
      <c r="R68" s="131"/>
      <c r="S68" s="133"/>
    </row>
    <row r="69" spans="2:19" hidden="1" outlineLevel="1" x14ac:dyDescent="0.15">
      <c r="B69" s="192"/>
      <c r="C69" s="134"/>
      <c r="D69" s="135" t="s">
        <v>32</v>
      </c>
      <c r="E69" s="136"/>
      <c r="F69" s="268"/>
      <c r="G69" s="269"/>
      <c r="H69" s="137">
        <f t="shared" ref="H69" si="34">(E69-C69)/365</f>
        <v>0</v>
      </c>
      <c r="I69" s="138">
        <v>0</v>
      </c>
      <c r="J69" s="137">
        <f t="shared" ref="J69" si="35">I69*H69</f>
        <v>0</v>
      </c>
      <c r="K69" s="139"/>
      <c r="L69" s="332"/>
      <c r="M69" s="332"/>
      <c r="N69" s="332"/>
      <c r="O69" s="332"/>
      <c r="P69" s="140"/>
      <c r="Q69" s="140"/>
      <c r="R69" s="140"/>
      <c r="S69" s="141"/>
    </row>
    <row r="70" spans="2:19" ht="17.25" hidden="1" outlineLevel="1" thickBot="1" x14ac:dyDescent="0.2">
      <c r="B70" s="193"/>
      <c r="C70" s="142"/>
      <c r="D70" s="143"/>
      <c r="E70" s="144"/>
      <c r="F70" s="266"/>
      <c r="G70" s="267"/>
      <c r="H70" s="128"/>
      <c r="I70" s="129"/>
      <c r="J70" s="128"/>
      <c r="K70" s="145"/>
      <c r="L70" s="360"/>
      <c r="M70" s="360"/>
      <c r="N70" s="360"/>
      <c r="O70" s="360"/>
      <c r="P70" s="146"/>
      <c r="Q70" s="146"/>
      <c r="R70" s="146"/>
      <c r="S70" s="147"/>
    </row>
    <row r="71" spans="2:19" hidden="1" outlineLevel="1" x14ac:dyDescent="0.15">
      <c r="B71" s="192"/>
      <c r="C71" s="117"/>
      <c r="D71" s="118" t="s">
        <v>86</v>
      </c>
      <c r="E71" s="119"/>
      <c r="F71" s="268"/>
      <c r="G71" s="269"/>
      <c r="H71" s="120">
        <f>(E71-C71)/365</f>
        <v>0</v>
      </c>
      <c r="I71" s="121">
        <v>0</v>
      </c>
      <c r="J71" s="120">
        <f t="shared" ref="J71" si="36">I71*H71</f>
        <v>0</v>
      </c>
      <c r="K71" s="122"/>
      <c r="L71" s="327"/>
      <c r="M71" s="328"/>
      <c r="N71" s="328"/>
      <c r="O71" s="328"/>
      <c r="P71" s="123"/>
      <c r="Q71" s="123"/>
      <c r="R71" s="123"/>
      <c r="S71" s="124"/>
    </row>
    <row r="72" spans="2:19" ht="17.25" hidden="1" outlineLevel="1" thickBot="1" x14ac:dyDescent="0.2">
      <c r="B72" s="193"/>
      <c r="C72" s="125"/>
      <c r="D72" s="126"/>
      <c r="E72" s="127"/>
      <c r="F72" s="266"/>
      <c r="G72" s="267"/>
      <c r="H72" s="128"/>
      <c r="I72" s="129"/>
      <c r="J72" s="128"/>
      <c r="K72" s="130"/>
      <c r="L72" s="329"/>
      <c r="M72" s="330"/>
      <c r="N72" s="330"/>
      <c r="O72" s="331"/>
      <c r="P72" s="131"/>
      <c r="Q72" s="131"/>
      <c r="R72" s="131"/>
      <c r="S72" s="132"/>
    </row>
    <row r="73" spans="2:19" hidden="1" outlineLevel="1" x14ac:dyDescent="0.15">
      <c r="B73" s="192"/>
      <c r="C73" s="117"/>
      <c r="D73" s="118" t="s">
        <v>86</v>
      </c>
      <c r="E73" s="119"/>
      <c r="F73" s="268"/>
      <c r="G73" s="269"/>
      <c r="H73" s="120">
        <f>(E73-C73)/365</f>
        <v>0</v>
      </c>
      <c r="I73" s="121">
        <v>0</v>
      </c>
      <c r="J73" s="120">
        <f t="shared" ref="J73" si="37">I73*H73</f>
        <v>0</v>
      </c>
      <c r="K73" s="122"/>
      <c r="L73" s="327"/>
      <c r="M73" s="328"/>
      <c r="N73" s="328"/>
      <c r="O73" s="328"/>
      <c r="P73" s="123"/>
      <c r="Q73" s="123"/>
      <c r="R73" s="123"/>
      <c r="S73" s="124"/>
    </row>
    <row r="74" spans="2:19" ht="17.25" hidden="1" outlineLevel="1" thickBot="1" x14ac:dyDescent="0.2">
      <c r="B74" s="193"/>
      <c r="C74" s="125"/>
      <c r="D74" s="126"/>
      <c r="E74" s="127"/>
      <c r="F74" s="266"/>
      <c r="G74" s="267"/>
      <c r="H74" s="128"/>
      <c r="I74" s="129"/>
      <c r="J74" s="128"/>
      <c r="K74" s="130"/>
      <c r="L74" s="329"/>
      <c r="M74" s="330"/>
      <c r="N74" s="330"/>
      <c r="O74" s="331"/>
      <c r="P74" s="131"/>
      <c r="Q74" s="131"/>
      <c r="R74" s="131"/>
      <c r="S74" s="132"/>
    </row>
    <row r="75" spans="2:19" hidden="1" outlineLevel="1" x14ac:dyDescent="0.15">
      <c r="B75" s="192"/>
      <c r="C75" s="117"/>
      <c r="D75" s="118" t="s">
        <v>86</v>
      </c>
      <c r="E75" s="119"/>
      <c r="F75" s="268"/>
      <c r="G75" s="269"/>
      <c r="H75" s="120">
        <f>(E75-C75)/365</f>
        <v>0</v>
      </c>
      <c r="I75" s="121">
        <v>0</v>
      </c>
      <c r="J75" s="120">
        <f t="shared" ref="J75" si="38">I75*H75</f>
        <v>0</v>
      </c>
      <c r="K75" s="122"/>
      <c r="L75" s="327"/>
      <c r="M75" s="328"/>
      <c r="N75" s="328"/>
      <c r="O75" s="328"/>
      <c r="P75" s="123"/>
      <c r="Q75" s="123"/>
      <c r="R75" s="123"/>
      <c r="S75" s="124"/>
    </row>
    <row r="76" spans="2:19" ht="17.25" hidden="1" outlineLevel="1" thickBot="1" x14ac:dyDescent="0.2">
      <c r="B76" s="193"/>
      <c r="C76" s="125"/>
      <c r="D76" s="126"/>
      <c r="E76" s="127"/>
      <c r="F76" s="266"/>
      <c r="G76" s="267"/>
      <c r="H76" s="128"/>
      <c r="I76" s="129"/>
      <c r="J76" s="128"/>
      <c r="K76" s="130"/>
      <c r="L76" s="329"/>
      <c r="M76" s="330"/>
      <c r="N76" s="330"/>
      <c r="O76" s="331"/>
      <c r="P76" s="131"/>
      <c r="Q76" s="131"/>
      <c r="R76" s="131"/>
      <c r="S76" s="132"/>
    </row>
    <row r="77" spans="2:19" hidden="1" outlineLevel="1" x14ac:dyDescent="0.15">
      <c r="B77" s="192"/>
      <c r="C77" s="117"/>
      <c r="D77" s="118" t="s">
        <v>86</v>
      </c>
      <c r="E77" s="119"/>
      <c r="F77" s="268"/>
      <c r="G77" s="269"/>
      <c r="H77" s="120">
        <f>(E77-C77)/365</f>
        <v>0</v>
      </c>
      <c r="I77" s="121">
        <v>0</v>
      </c>
      <c r="J77" s="120">
        <f t="shared" ref="J77" si="39">I77*H77</f>
        <v>0</v>
      </c>
      <c r="K77" s="122"/>
      <c r="L77" s="327"/>
      <c r="M77" s="328"/>
      <c r="N77" s="328"/>
      <c r="O77" s="328"/>
      <c r="P77" s="123"/>
      <c r="Q77" s="123"/>
      <c r="R77" s="123"/>
      <c r="S77" s="124"/>
    </row>
    <row r="78" spans="2:19" ht="17.25" hidden="1" outlineLevel="1" thickBot="1" x14ac:dyDescent="0.2">
      <c r="B78" s="193"/>
      <c r="C78" s="125"/>
      <c r="D78" s="126"/>
      <c r="E78" s="127"/>
      <c r="F78" s="266"/>
      <c r="G78" s="267"/>
      <c r="H78" s="128"/>
      <c r="I78" s="129"/>
      <c r="J78" s="128"/>
      <c r="K78" s="130"/>
      <c r="L78" s="329"/>
      <c r="M78" s="330"/>
      <c r="N78" s="330"/>
      <c r="O78" s="331"/>
      <c r="P78" s="131"/>
      <c r="Q78" s="131"/>
      <c r="R78" s="131"/>
      <c r="S78" s="132"/>
    </row>
    <row r="79" spans="2:19" hidden="1" outlineLevel="1" x14ac:dyDescent="0.15">
      <c r="B79" s="192"/>
      <c r="C79" s="117"/>
      <c r="D79" s="118" t="s">
        <v>86</v>
      </c>
      <c r="E79" s="119"/>
      <c r="F79" s="268"/>
      <c r="G79" s="269"/>
      <c r="H79" s="120">
        <f>(E79-C79)/365</f>
        <v>0</v>
      </c>
      <c r="I79" s="121">
        <v>0</v>
      </c>
      <c r="J79" s="120">
        <f t="shared" ref="J79" si="40">I79*H79</f>
        <v>0</v>
      </c>
      <c r="K79" s="122"/>
      <c r="L79" s="327"/>
      <c r="M79" s="328"/>
      <c r="N79" s="328"/>
      <c r="O79" s="328"/>
      <c r="P79" s="123"/>
      <c r="Q79" s="123"/>
      <c r="R79" s="123"/>
      <c r="S79" s="124"/>
    </row>
    <row r="80" spans="2:19" ht="17.25" hidden="1" outlineLevel="1" thickBot="1" x14ac:dyDescent="0.2">
      <c r="B80" s="193"/>
      <c r="C80" s="125"/>
      <c r="D80" s="126"/>
      <c r="E80" s="127"/>
      <c r="F80" s="266"/>
      <c r="G80" s="267"/>
      <c r="H80" s="128"/>
      <c r="I80" s="129"/>
      <c r="J80" s="128"/>
      <c r="K80" s="130"/>
      <c r="L80" s="329"/>
      <c r="M80" s="330"/>
      <c r="N80" s="330"/>
      <c r="O80" s="331"/>
      <c r="P80" s="131"/>
      <c r="Q80" s="131"/>
      <c r="R80" s="131"/>
      <c r="S80" s="133"/>
    </row>
    <row r="81" spans="2:19" hidden="1" outlineLevel="1" x14ac:dyDescent="0.15">
      <c r="B81" s="192"/>
      <c r="C81" s="134"/>
      <c r="D81" s="135" t="s">
        <v>32</v>
      </c>
      <c r="E81" s="136"/>
      <c r="F81" s="268"/>
      <c r="G81" s="269"/>
      <c r="H81" s="137">
        <f t="shared" ref="H81" si="41">(E81-C81)/365</f>
        <v>0</v>
      </c>
      <c r="I81" s="138">
        <v>0</v>
      </c>
      <c r="J81" s="137">
        <f t="shared" ref="J81" si="42">I81*H81</f>
        <v>0</v>
      </c>
      <c r="K81" s="139"/>
      <c r="L81" s="332"/>
      <c r="M81" s="332"/>
      <c r="N81" s="332"/>
      <c r="O81" s="332"/>
      <c r="P81" s="140"/>
      <c r="Q81" s="140"/>
      <c r="R81" s="140"/>
      <c r="S81" s="141"/>
    </row>
    <row r="82" spans="2:19" ht="17.25" hidden="1" outlineLevel="1" thickBot="1" x14ac:dyDescent="0.2">
      <c r="B82" s="193"/>
      <c r="C82" s="142"/>
      <c r="D82" s="143"/>
      <c r="E82" s="144"/>
      <c r="F82" s="266"/>
      <c r="G82" s="267"/>
      <c r="H82" s="128"/>
      <c r="I82" s="129"/>
      <c r="J82" s="128"/>
      <c r="K82" s="145"/>
      <c r="L82" s="360"/>
      <c r="M82" s="360"/>
      <c r="N82" s="360"/>
      <c r="O82" s="360"/>
      <c r="P82" s="146"/>
      <c r="Q82" s="146"/>
      <c r="R82" s="146"/>
      <c r="S82" s="147"/>
    </row>
    <row r="83" spans="2:19" hidden="1" outlineLevel="1" x14ac:dyDescent="0.15">
      <c r="B83" s="192"/>
      <c r="C83" s="117"/>
      <c r="D83" s="118" t="s">
        <v>86</v>
      </c>
      <c r="E83" s="119"/>
      <c r="F83" s="268"/>
      <c r="G83" s="269"/>
      <c r="H83" s="120">
        <f>(E83-C83)/365</f>
        <v>0</v>
      </c>
      <c r="I83" s="121">
        <v>0</v>
      </c>
      <c r="J83" s="120">
        <f t="shared" ref="J83" si="43">I83*H83</f>
        <v>0</v>
      </c>
      <c r="K83" s="122"/>
      <c r="L83" s="327"/>
      <c r="M83" s="328"/>
      <c r="N83" s="328"/>
      <c r="O83" s="328"/>
      <c r="P83" s="123"/>
      <c r="Q83" s="123"/>
      <c r="R83" s="123"/>
      <c r="S83" s="124"/>
    </row>
    <row r="84" spans="2:19" ht="17.25" hidden="1" outlineLevel="1" thickBot="1" x14ac:dyDescent="0.2">
      <c r="B84" s="193"/>
      <c r="C84" s="125"/>
      <c r="D84" s="126"/>
      <c r="E84" s="127"/>
      <c r="F84" s="266"/>
      <c r="G84" s="267"/>
      <c r="H84" s="128"/>
      <c r="I84" s="129"/>
      <c r="J84" s="128"/>
      <c r="K84" s="130"/>
      <c r="L84" s="329"/>
      <c r="M84" s="330"/>
      <c r="N84" s="330"/>
      <c r="O84" s="331"/>
      <c r="P84" s="131"/>
      <c r="Q84" s="131"/>
      <c r="R84" s="131"/>
      <c r="S84" s="132"/>
    </row>
    <row r="85" spans="2:19" hidden="1" outlineLevel="1" x14ac:dyDescent="0.15">
      <c r="B85" s="192"/>
      <c r="C85" s="117"/>
      <c r="D85" s="118" t="s">
        <v>86</v>
      </c>
      <c r="E85" s="119"/>
      <c r="F85" s="268"/>
      <c r="G85" s="269"/>
      <c r="H85" s="120">
        <f>(E85-C85)/365</f>
        <v>0</v>
      </c>
      <c r="I85" s="121">
        <v>0</v>
      </c>
      <c r="J85" s="120">
        <f t="shared" ref="J85" si="44">I85*H85</f>
        <v>0</v>
      </c>
      <c r="K85" s="122"/>
      <c r="L85" s="327"/>
      <c r="M85" s="328"/>
      <c r="N85" s="328"/>
      <c r="O85" s="328"/>
      <c r="P85" s="123"/>
      <c r="Q85" s="123"/>
      <c r="R85" s="123"/>
      <c r="S85" s="124"/>
    </row>
    <row r="86" spans="2:19" ht="17.25" hidden="1" outlineLevel="1" thickBot="1" x14ac:dyDescent="0.2">
      <c r="B86" s="193"/>
      <c r="C86" s="125"/>
      <c r="D86" s="126"/>
      <c r="E86" s="127"/>
      <c r="F86" s="266"/>
      <c r="G86" s="267"/>
      <c r="H86" s="128"/>
      <c r="I86" s="129"/>
      <c r="J86" s="128"/>
      <c r="K86" s="130"/>
      <c r="L86" s="329"/>
      <c r="M86" s="330"/>
      <c r="N86" s="330"/>
      <c r="O86" s="331"/>
      <c r="P86" s="131"/>
      <c r="Q86" s="131"/>
      <c r="R86" s="131"/>
      <c r="S86" s="133"/>
    </row>
    <row r="87" spans="2:19" hidden="1" outlineLevel="1" x14ac:dyDescent="0.15">
      <c r="B87" s="192"/>
      <c r="C87" s="134"/>
      <c r="D87" s="135" t="s">
        <v>32</v>
      </c>
      <c r="E87" s="136"/>
      <c r="F87" s="268"/>
      <c r="G87" s="269"/>
      <c r="H87" s="137">
        <f t="shared" ref="H87" si="45">(E87-C87)/365</f>
        <v>0</v>
      </c>
      <c r="I87" s="138">
        <v>0</v>
      </c>
      <c r="J87" s="137">
        <f t="shared" ref="J87" si="46">I87*H87</f>
        <v>0</v>
      </c>
      <c r="K87" s="139"/>
      <c r="L87" s="332"/>
      <c r="M87" s="332"/>
      <c r="N87" s="332"/>
      <c r="O87" s="332"/>
      <c r="P87" s="140"/>
      <c r="Q87" s="140"/>
      <c r="R87" s="140"/>
      <c r="S87" s="141"/>
    </row>
    <row r="88" spans="2:19" ht="17.25" hidden="1" outlineLevel="1" thickBot="1" x14ac:dyDescent="0.2">
      <c r="B88" s="193"/>
      <c r="C88" s="142"/>
      <c r="D88" s="143"/>
      <c r="E88" s="144"/>
      <c r="F88" s="266"/>
      <c r="G88" s="267"/>
      <c r="H88" s="128"/>
      <c r="I88" s="129"/>
      <c r="J88" s="128"/>
      <c r="K88" s="145"/>
      <c r="L88" s="360"/>
      <c r="M88" s="360"/>
      <c r="N88" s="360"/>
      <c r="O88" s="360"/>
      <c r="P88" s="146"/>
      <c r="Q88" s="146"/>
      <c r="R88" s="146"/>
      <c r="S88" s="147"/>
    </row>
    <row r="89" spans="2:19" hidden="1" outlineLevel="1" x14ac:dyDescent="0.15">
      <c r="B89" s="192"/>
      <c r="C89" s="117"/>
      <c r="D89" s="118" t="s">
        <v>86</v>
      </c>
      <c r="E89" s="119"/>
      <c r="F89" s="268"/>
      <c r="G89" s="269"/>
      <c r="H89" s="120">
        <f>(E89-C89)/365</f>
        <v>0</v>
      </c>
      <c r="I89" s="121">
        <v>0</v>
      </c>
      <c r="J89" s="120">
        <f t="shared" ref="J89" si="47">I89*H89</f>
        <v>0</v>
      </c>
      <c r="K89" s="122"/>
      <c r="L89" s="327"/>
      <c r="M89" s="328"/>
      <c r="N89" s="328"/>
      <c r="O89" s="328"/>
      <c r="P89" s="123"/>
      <c r="Q89" s="123"/>
      <c r="R89" s="123"/>
      <c r="S89" s="124"/>
    </row>
    <row r="90" spans="2:19" ht="17.25" hidden="1" outlineLevel="1" thickBot="1" x14ac:dyDescent="0.2">
      <c r="B90" s="193"/>
      <c r="C90" s="125"/>
      <c r="D90" s="126"/>
      <c r="E90" s="127"/>
      <c r="F90" s="266"/>
      <c r="G90" s="267"/>
      <c r="H90" s="128"/>
      <c r="I90" s="129"/>
      <c r="J90" s="128"/>
      <c r="K90" s="130"/>
      <c r="L90" s="329"/>
      <c r="M90" s="330"/>
      <c r="N90" s="330"/>
      <c r="O90" s="331"/>
      <c r="P90" s="131"/>
      <c r="Q90" s="131"/>
      <c r="R90" s="131"/>
      <c r="S90" s="132"/>
    </row>
    <row r="91" spans="2:19" hidden="1" outlineLevel="1" x14ac:dyDescent="0.15">
      <c r="B91" s="192"/>
      <c r="C91" s="117"/>
      <c r="D91" s="118" t="s">
        <v>86</v>
      </c>
      <c r="E91" s="119"/>
      <c r="F91" s="268"/>
      <c r="G91" s="269"/>
      <c r="H91" s="120">
        <f>(E91-C91)/365</f>
        <v>0</v>
      </c>
      <c r="I91" s="121">
        <v>0</v>
      </c>
      <c r="J91" s="120">
        <f t="shared" ref="J91" si="48">I91*H91</f>
        <v>0</v>
      </c>
      <c r="K91" s="122"/>
      <c r="L91" s="327"/>
      <c r="M91" s="328"/>
      <c r="N91" s="328"/>
      <c r="O91" s="328"/>
      <c r="P91" s="123"/>
      <c r="Q91" s="123"/>
      <c r="R91" s="123"/>
      <c r="S91" s="124"/>
    </row>
    <row r="92" spans="2:19" ht="17.25" hidden="1" outlineLevel="1" thickBot="1" x14ac:dyDescent="0.2">
      <c r="B92" s="193"/>
      <c r="C92" s="125"/>
      <c r="D92" s="126"/>
      <c r="E92" s="127"/>
      <c r="F92" s="266"/>
      <c r="G92" s="267"/>
      <c r="H92" s="128"/>
      <c r="I92" s="129"/>
      <c r="J92" s="128"/>
      <c r="K92" s="130"/>
      <c r="L92" s="329"/>
      <c r="M92" s="330"/>
      <c r="N92" s="330"/>
      <c r="O92" s="331"/>
      <c r="P92" s="131"/>
      <c r="Q92" s="131"/>
      <c r="R92" s="131"/>
      <c r="S92" s="132"/>
    </row>
    <row r="93" spans="2:19" hidden="1" outlineLevel="1" x14ac:dyDescent="0.15">
      <c r="B93" s="192"/>
      <c r="C93" s="117"/>
      <c r="D93" s="118" t="s">
        <v>86</v>
      </c>
      <c r="E93" s="119"/>
      <c r="F93" s="268"/>
      <c r="G93" s="269"/>
      <c r="H93" s="120">
        <f>(E93-C93)/365</f>
        <v>0</v>
      </c>
      <c r="I93" s="121">
        <v>0</v>
      </c>
      <c r="J93" s="120">
        <f t="shared" ref="J93" si="49">I93*H93</f>
        <v>0</v>
      </c>
      <c r="K93" s="122"/>
      <c r="L93" s="327"/>
      <c r="M93" s="328"/>
      <c r="N93" s="328"/>
      <c r="O93" s="328"/>
      <c r="P93" s="123"/>
      <c r="Q93" s="123"/>
      <c r="R93" s="123"/>
      <c r="S93" s="124"/>
    </row>
    <row r="94" spans="2:19" ht="17.25" hidden="1" outlineLevel="1" thickBot="1" x14ac:dyDescent="0.2">
      <c r="B94" s="193"/>
      <c r="C94" s="125"/>
      <c r="D94" s="126"/>
      <c r="E94" s="127"/>
      <c r="F94" s="266"/>
      <c r="G94" s="267"/>
      <c r="H94" s="128"/>
      <c r="I94" s="129"/>
      <c r="J94" s="128"/>
      <c r="K94" s="130"/>
      <c r="L94" s="329"/>
      <c r="M94" s="330"/>
      <c r="N94" s="330"/>
      <c r="O94" s="331"/>
      <c r="P94" s="131"/>
      <c r="Q94" s="131"/>
      <c r="R94" s="131"/>
      <c r="S94" s="132"/>
    </row>
    <row r="95" spans="2:19" hidden="1" outlineLevel="1" x14ac:dyDescent="0.15">
      <c r="B95" s="192"/>
      <c r="C95" s="117"/>
      <c r="D95" s="118" t="s">
        <v>86</v>
      </c>
      <c r="E95" s="119"/>
      <c r="F95" s="268"/>
      <c r="G95" s="269"/>
      <c r="H95" s="120">
        <f>(E95-C95)/365</f>
        <v>0</v>
      </c>
      <c r="I95" s="121">
        <v>0</v>
      </c>
      <c r="J95" s="120">
        <f t="shared" ref="J95" si="50">I95*H95</f>
        <v>0</v>
      </c>
      <c r="K95" s="122"/>
      <c r="L95" s="327"/>
      <c r="M95" s="328"/>
      <c r="N95" s="328"/>
      <c r="O95" s="328"/>
      <c r="P95" s="123"/>
      <c r="Q95" s="123"/>
      <c r="R95" s="123"/>
      <c r="S95" s="124"/>
    </row>
    <row r="96" spans="2:19" ht="17.25" hidden="1" outlineLevel="1" thickBot="1" x14ac:dyDescent="0.2">
      <c r="B96" s="193"/>
      <c r="C96" s="148"/>
      <c r="D96" s="149"/>
      <c r="E96" s="150"/>
      <c r="F96" s="266"/>
      <c r="G96" s="267"/>
      <c r="H96" s="128"/>
      <c r="I96" s="129"/>
      <c r="J96" s="128"/>
      <c r="K96" s="130"/>
      <c r="L96" s="366"/>
      <c r="M96" s="367"/>
      <c r="N96" s="367"/>
      <c r="O96" s="368"/>
      <c r="P96" s="151"/>
      <c r="Q96" s="151"/>
      <c r="R96" s="151"/>
      <c r="S96" s="133"/>
    </row>
    <row r="97" spans="2:19" hidden="1" outlineLevel="1" x14ac:dyDescent="0.15">
      <c r="H97" s="152">
        <f>SUM(H21:H57,H61:H96)</f>
        <v>4.4958904109589035</v>
      </c>
      <c r="J97" s="152">
        <f>SUM(J21:J57,J61:J96)</f>
        <v>1</v>
      </c>
      <c r="P97" s="323"/>
      <c r="Q97" s="323"/>
      <c r="R97" s="323"/>
    </row>
    <row r="98" spans="2:19" hidden="1" outlineLevel="1" x14ac:dyDescent="0.15">
      <c r="B98" s="359" t="s">
        <v>74</v>
      </c>
      <c r="C98" s="359"/>
      <c r="D98" s="359"/>
      <c r="E98" s="359"/>
      <c r="F98" s="359"/>
      <c r="G98" s="359"/>
      <c r="H98" s="359"/>
      <c r="I98" s="359"/>
      <c r="J98" s="359"/>
      <c r="K98" s="359"/>
      <c r="L98" s="359"/>
      <c r="M98" s="359"/>
      <c r="N98" s="359"/>
      <c r="O98" s="359"/>
      <c r="P98" s="359"/>
      <c r="Q98" s="359"/>
      <c r="R98" s="359"/>
      <c r="S98" s="359"/>
    </row>
    <row r="99" spans="2:19" collapsed="1" x14ac:dyDescent="0.15">
      <c r="B99" s="86" t="s">
        <v>75</v>
      </c>
      <c r="P99" s="323"/>
      <c r="Q99" s="323"/>
      <c r="R99" s="323"/>
    </row>
    <row r="100" spans="2:19" x14ac:dyDescent="0.15">
      <c r="B100" s="86" t="s">
        <v>62</v>
      </c>
      <c r="P100" s="323"/>
      <c r="Q100" s="323"/>
      <c r="R100" s="323"/>
    </row>
    <row r="101" spans="2:19" x14ac:dyDescent="0.15">
      <c r="B101" s="86" t="s">
        <v>76</v>
      </c>
      <c r="P101" s="323"/>
      <c r="Q101" s="323"/>
      <c r="R101" s="323"/>
    </row>
    <row r="102" spans="2:19" ht="17.25" thickBot="1" x14ac:dyDescent="0.2">
      <c r="P102" s="323"/>
      <c r="Q102" s="323"/>
      <c r="R102" s="323"/>
    </row>
    <row r="103" spans="2:19" ht="33.75" thickBot="1" x14ac:dyDescent="0.2">
      <c r="B103" s="354" t="s">
        <v>77</v>
      </c>
      <c r="C103" s="357" t="s">
        <v>46</v>
      </c>
      <c r="D103" s="358"/>
      <c r="E103" s="358"/>
      <c r="F103" s="48" t="s">
        <v>47</v>
      </c>
      <c r="G103" s="49" t="s">
        <v>78</v>
      </c>
      <c r="H103" s="50" t="s">
        <v>79</v>
      </c>
      <c r="I103" s="50" t="s">
        <v>50</v>
      </c>
      <c r="J103" s="348" t="s">
        <v>80</v>
      </c>
      <c r="K103" s="349"/>
      <c r="L103" s="348" t="s">
        <v>81</v>
      </c>
      <c r="M103" s="361"/>
      <c r="N103" s="354" t="s">
        <v>82</v>
      </c>
      <c r="O103" s="34" t="s">
        <v>83</v>
      </c>
      <c r="P103" s="48" t="s">
        <v>84</v>
      </c>
      <c r="Q103" s="48" t="s">
        <v>85</v>
      </c>
      <c r="R103" s="348" t="s">
        <v>119</v>
      </c>
      <c r="S103" s="361"/>
    </row>
    <row r="104" spans="2:19" ht="21" customHeight="1" x14ac:dyDescent="0.15">
      <c r="B104" s="355"/>
      <c r="C104" s="175">
        <v>42736</v>
      </c>
      <c r="D104" s="153" t="s">
        <v>32</v>
      </c>
      <c r="E104" s="178">
        <v>42794</v>
      </c>
      <c r="F104" s="181" t="s">
        <v>180</v>
      </c>
      <c r="G104" s="182">
        <f>8*40</f>
        <v>320</v>
      </c>
      <c r="H104" s="154">
        <f>G104/8</f>
        <v>40</v>
      </c>
      <c r="I104" s="189">
        <v>1</v>
      </c>
      <c r="J104" s="350" t="s">
        <v>181</v>
      </c>
      <c r="K104" s="351"/>
      <c r="L104" s="384" t="s">
        <v>182</v>
      </c>
      <c r="M104" s="385"/>
      <c r="N104" s="355"/>
      <c r="O104" s="184">
        <v>42736</v>
      </c>
      <c r="P104" s="94" t="s">
        <v>155</v>
      </c>
      <c r="Q104" s="95" t="s">
        <v>187</v>
      </c>
      <c r="R104" s="389" t="s">
        <v>188</v>
      </c>
      <c r="S104" s="390"/>
    </row>
    <row r="105" spans="2:19" ht="21" customHeight="1" x14ac:dyDescent="0.15">
      <c r="B105" s="355"/>
      <c r="C105" s="176">
        <v>43160</v>
      </c>
      <c r="D105" s="156" t="s">
        <v>32</v>
      </c>
      <c r="E105" s="179">
        <v>43281</v>
      </c>
      <c r="F105" s="99" t="s">
        <v>183</v>
      </c>
      <c r="G105" s="183">
        <f>2*180</f>
        <v>360</v>
      </c>
      <c r="H105" s="187">
        <f>G105/8</f>
        <v>45</v>
      </c>
      <c r="I105" s="188">
        <v>1</v>
      </c>
      <c r="J105" s="352" t="s">
        <v>184</v>
      </c>
      <c r="K105" s="353"/>
      <c r="L105" s="386" t="s">
        <v>199</v>
      </c>
      <c r="M105" s="387"/>
      <c r="N105" s="355"/>
      <c r="O105" s="185">
        <v>43160</v>
      </c>
      <c r="P105" s="94" t="s">
        <v>189</v>
      </c>
      <c r="Q105" s="94" t="s">
        <v>190</v>
      </c>
      <c r="R105" s="333" t="s">
        <v>191</v>
      </c>
      <c r="S105" s="334"/>
    </row>
    <row r="106" spans="2:19" ht="21" customHeight="1" x14ac:dyDescent="0.15">
      <c r="B106" s="355"/>
      <c r="C106" s="176">
        <v>43466</v>
      </c>
      <c r="D106" s="156" t="s">
        <v>32</v>
      </c>
      <c r="E106" s="179">
        <v>43555</v>
      </c>
      <c r="F106" s="99" t="s">
        <v>186</v>
      </c>
      <c r="G106" s="183">
        <f>4*15</f>
        <v>60</v>
      </c>
      <c r="H106" s="187">
        <f>G106/8</f>
        <v>7.5</v>
      </c>
      <c r="I106" s="188">
        <v>1</v>
      </c>
      <c r="J106" s="352" t="s">
        <v>185</v>
      </c>
      <c r="K106" s="353"/>
      <c r="L106" s="386" t="s">
        <v>200</v>
      </c>
      <c r="M106" s="387"/>
      <c r="N106" s="355"/>
      <c r="O106" s="185">
        <v>43282</v>
      </c>
      <c r="P106" s="94" t="s">
        <v>192</v>
      </c>
      <c r="Q106" s="94" t="s">
        <v>193</v>
      </c>
      <c r="R106" s="333" t="s">
        <v>194</v>
      </c>
      <c r="S106" s="334"/>
    </row>
    <row r="107" spans="2:19" ht="21" customHeight="1" x14ac:dyDescent="0.15">
      <c r="B107" s="355"/>
      <c r="C107" s="176"/>
      <c r="D107" s="156" t="s">
        <v>32</v>
      </c>
      <c r="E107" s="179"/>
      <c r="F107" s="99"/>
      <c r="G107" s="183"/>
      <c r="H107" s="157"/>
      <c r="I107" s="158"/>
      <c r="J107" s="352"/>
      <c r="K107" s="353"/>
      <c r="L107" s="386"/>
      <c r="M107" s="387"/>
      <c r="N107" s="355"/>
      <c r="O107" s="185">
        <v>43831</v>
      </c>
      <c r="P107" s="94" t="s">
        <v>193</v>
      </c>
      <c r="Q107" s="94" t="s">
        <v>195</v>
      </c>
      <c r="R107" s="333" t="s">
        <v>194</v>
      </c>
      <c r="S107" s="334"/>
    </row>
    <row r="108" spans="2:19" ht="21" customHeight="1" x14ac:dyDescent="0.15">
      <c r="B108" s="355"/>
      <c r="C108" s="176"/>
      <c r="D108" s="156" t="s">
        <v>32</v>
      </c>
      <c r="E108" s="179"/>
      <c r="F108" s="99"/>
      <c r="G108" s="183"/>
      <c r="H108" s="157"/>
      <c r="I108" s="158"/>
      <c r="J108" s="352"/>
      <c r="K108" s="353"/>
      <c r="L108" s="386"/>
      <c r="M108" s="387"/>
      <c r="N108" s="355"/>
      <c r="O108" s="185"/>
      <c r="P108" s="94"/>
      <c r="Q108" s="94"/>
      <c r="R108" s="333"/>
      <c r="S108" s="334"/>
    </row>
    <row r="109" spans="2:19" ht="21" customHeight="1" x14ac:dyDescent="0.15">
      <c r="B109" s="355"/>
      <c r="C109" s="176"/>
      <c r="D109" s="156" t="s">
        <v>32</v>
      </c>
      <c r="E109" s="179"/>
      <c r="F109" s="99"/>
      <c r="G109" s="183"/>
      <c r="H109" s="157"/>
      <c r="I109" s="158"/>
      <c r="J109" s="352"/>
      <c r="K109" s="353"/>
      <c r="L109" s="386"/>
      <c r="M109" s="387"/>
      <c r="N109" s="355"/>
      <c r="O109" s="185"/>
      <c r="P109" s="94"/>
      <c r="Q109" s="94"/>
      <c r="R109" s="333"/>
      <c r="S109" s="334"/>
    </row>
    <row r="110" spans="2:19" ht="21" customHeight="1" x14ac:dyDescent="0.15">
      <c r="B110" s="355"/>
      <c r="C110" s="176"/>
      <c r="D110" s="156" t="s">
        <v>32</v>
      </c>
      <c r="E110" s="179"/>
      <c r="F110" s="99"/>
      <c r="G110" s="183"/>
      <c r="H110" s="157"/>
      <c r="I110" s="158"/>
      <c r="J110" s="352"/>
      <c r="K110" s="353"/>
      <c r="L110" s="386"/>
      <c r="M110" s="387"/>
      <c r="N110" s="355"/>
      <c r="O110" s="185"/>
      <c r="P110" s="94"/>
      <c r="Q110" s="94"/>
      <c r="R110" s="333"/>
      <c r="S110" s="334"/>
    </row>
    <row r="111" spans="2:19" ht="21" customHeight="1" x14ac:dyDescent="0.15">
      <c r="B111" s="355"/>
      <c r="C111" s="176"/>
      <c r="D111" s="156" t="s">
        <v>32</v>
      </c>
      <c r="E111" s="179"/>
      <c r="F111" s="99"/>
      <c r="G111" s="183"/>
      <c r="H111" s="157"/>
      <c r="I111" s="158"/>
      <c r="J111" s="352"/>
      <c r="K111" s="353"/>
      <c r="L111" s="386"/>
      <c r="M111" s="387"/>
      <c r="N111" s="355"/>
      <c r="O111" s="184"/>
      <c r="P111" s="94"/>
      <c r="Q111" s="95"/>
      <c r="R111" s="333"/>
      <c r="S111" s="334"/>
    </row>
    <row r="112" spans="2:19" ht="21" customHeight="1" x14ac:dyDescent="0.15">
      <c r="B112" s="355"/>
      <c r="C112" s="176"/>
      <c r="D112" s="156" t="s">
        <v>32</v>
      </c>
      <c r="E112" s="179"/>
      <c r="F112" s="99"/>
      <c r="G112" s="183"/>
      <c r="H112" s="157"/>
      <c r="I112" s="158"/>
      <c r="J112" s="352"/>
      <c r="K112" s="353"/>
      <c r="L112" s="386"/>
      <c r="M112" s="387"/>
      <c r="N112" s="355"/>
      <c r="O112" s="184"/>
      <c r="P112" s="94"/>
      <c r="Q112" s="95"/>
      <c r="R112" s="333"/>
      <c r="S112" s="334"/>
    </row>
    <row r="113" spans="2:19" ht="21" customHeight="1" x14ac:dyDescent="0.15">
      <c r="B113" s="355"/>
      <c r="C113" s="176"/>
      <c r="D113" s="156" t="s">
        <v>32</v>
      </c>
      <c r="E113" s="179"/>
      <c r="F113" s="99"/>
      <c r="G113" s="183"/>
      <c r="H113" s="157"/>
      <c r="I113" s="158"/>
      <c r="J113" s="352"/>
      <c r="K113" s="353"/>
      <c r="L113" s="386"/>
      <c r="M113" s="387"/>
      <c r="N113" s="355"/>
      <c r="O113" s="184"/>
      <c r="P113" s="94"/>
      <c r="Q113" s="95"/>
      <c r="R113" s="333"/>
      <c r="S113" s="334"/>
    </row>
    <row r="114" spans="2:19" ht="21" customHeight="1" x14ac:dyDescent="0.15">
      <c r="B114" s="355"/>
      <c r="C114" s="176"/>
      <c r="D114" s="156" t="s">
        <v>32</v>
      </c>
      <c r="E114" s="179"/>
      <c r="F114" s="99"/>
      <c r="G114" s="183"/>
      <c r="H114" s="157"/>
      <c r="I114" s="158"/>
      <c r="J114" s="352"/>
      <c r="K114" s="353"/>
      <c r="L114" s="386"/>
      <c r="M114" s="387"/>
      <c r="N114" s="355"/>
      <c r="O114" s="184"/>
      <c r="P114" s="94"/>
      <c r="Q114" s="95"/>
      <c r="R114" s="333"/>
      <c r="S114" s="334"/>
    </row>
    <row r="115" spans="2:19" ht="21" customHeight="1" x14ac:dyDescent="0.15">
      <c r="B115" s="355"/>
      <c r="C115" s="176"/>
      <c r="D115" s="156" t="s">
        <v>32</v>
      </c>
      <c r="E115" s="179"/>
      <c r="F115" s="99"/>
      <c r="G115" s="183"/>
      <c r="H115" s="157"/>
      <c r="I115" s="158"/>
      <c r="J115" s="352"/>
      <c r="K115" s="353"/>
      <c r="L115" s="386"/>
      <c r="M115" s="387"/>
      <c r="N115" s="355"/>
      <c r="O115" s="184"/>
      <c r="P115" s="94"/>
      <c r="Q115" s="95"/>
      <c r="R115" s="333"/>
      <c r="S115" s="334"/>
    </row>
    <row r="116" spans="2:19" ht="21" customHeight="1" thickBot="1" x14ac:dyDescent="0.2">
      <c r="B116" s="356"/>
      <c r="C116" s="177"/>
      <c r="D116" s="159" t="s">
        <v>32</v>
      </c>
      <c r="E116" s="180"/>
      <c r="F116" s="130"/>
      <c r="G116" s="170"/>
      <c r="H116" s="160"/>
      <c r="I116" s="161"/>
      <c r="J116" s="352"/>
      <c r="K116" s="353"/>
      <c r="L116" s="379"/>
      <c r="M116" s="380"/>
      <c r="N116" s="356"/>
      <c r="O116" s="177"/>
      <c r="P116" s="130"/>
      <c r="Q116" s="170"/>
      <c r="R116" s="333"/>
      <c r="S116" s="334"/>
    </row>
    <row r="117" spans="2:19" x14ac:dyDescent="0.15">
      <c r="E117" s="190"/>
      <c r="P117" s="323"/>
      <c r="Q117" s="323"/>
      <c r="R117" s="323"/>
    </row>
    <row r="118" spans="2:19" x14ac:dyDescent="0.15">
      <c r="P118" s="323"/>
      <c r="Q118" s="323"/>
      <c r="R118" s="323"/>
    </row>
    <row r="119" spans="2:19" x14ac:dyDescent="0.15">
      <c r="P119" s="323"/>
      <c r="Q119" s="323"/>
      <c r="R119" s="323"/>
    </row>
    <row r="120" spans="2:19" x14ac:dyDescent="0.15">
      <c r="P120" s="323"/>
      <c r="Q120" s="323"/>
      <c r="R120" s="323"/>
    </row>
    <row r="121" spans="2:19" x14ac:dyDescent="0.15">
      <c r="P121" s="323"/>
      <c r="Q121" s="323"/>
      <c r="R121" s="323"/>
    </row>
    <row r="122" spans="2:19" x14ac:dyDescent="0.15">
      <c r="P122" s="323"/>
      <c r="Q122" s="323"/>
      <c r="R122" s="323"/>
    </row>
    <row r="123" spans="2:19" x14ac:dyDescent="0.15">
      <c r="P123" s="323"/>
      <c r="Q123" s="323"/>
      <c r="R123" s="323"/>
    </row>
    <row r="124" spans="2:19" x14ac:dyDescent="0.15">
      <c r="P124" s="323"/>
      <c r="Q124" s="323"/>
      <c r="R124" s="323"/>
    </row>
    <row r="125" spans="2:19" x14ac:dyDescent="0.15">
      <c r="P125" s="323"/>
      <c r="Q125" s="323"/>
      <c r="R125" s="323"/>
    </row>
    <row r="126" spans="2:19" x14ac:dyDescent="0.15">
      <c r="P126" s="323"/>
      <c r="Q126" s="323"/>
      <c r="R126" s="323"/>
    </row>
    <row r="127" spans="2:19" x14ac:dyDescent="0.15">
      <c r="P127" s="323"/>
      <c r="Q127" s="323"/>
      <c r="R127" s="323"/>
    </row>
    <row r="128" spans="2:19" x14ac:dyDescent="0.15">
      <c r="P128" s="323"/>
      <c r="Q128" s="323"/>
      <c r="R128" s="323"/>
    </row>
    <row r="129" spans="16:18" x14ac:dyDescent="0.15">
      <c r="P129" s="323"/>
      <c r="Q129" s="323"/>
      <c r="R129" s="323"/>
    </row>
    <row r="130" spans="16:18" x14ac:dyDescent="0.15">
      <c r="P130" s="323"/>
      <c r="Q130" s="323"/>
      <c r="R130" s="323"/>
    </row>
    <row r="131" spans="16:18" x14ac:dyDescent="0.15">
      <c r="P131" s="323"/>
      <c r="Q131" s="323"/>
      <c r="R131" s="323"/>
    </row>
    <row r="132" spans="16:18" x14ac:dyDescent="0.15">
      <c r="P132" s="323"/>
      <c r="Q132" s="323"/>
      <c r="R132" s="323"/>
    </row>
    <row r="133" spans="16:18" x14ac:dyDescent="0.15">
      <c r="P133" s="323"/>
      <c r="Q133" s="323"/>
      <c r="R133" s="323"/>
    </row>
    <row r="134" spans="16:18" x14ac:dyDescent="0.15">
      <c r="P134" s="323"/>
      <c r="Q134" s="323"/>
      <c r="R134" s="323"/>
    </row>
    <row r="135" spans="16:18" x14ac:dyDescent="0.15">
      <c r="P135" s="323"/>
      <c r="Q135" s="323"/>
      <c r="R135" s="323"/>
    </row>
    <row r="136" spans="16:18" x14ac:dyDescent="0.15">
      <c r="P136" s="323"/>
      <c r="Q136" s="323"/>
      <c r="R136" s="323"/>
    </row>
    <row r="137" spans="16:18" x14ac:dyDescent="0.15">
      <c r="P137" s="323"/>
      <c r="Q137" s="323"/>
      <c r="R137" s="323"/>
    </row>
    <row r="138" spans="16:18" x14ac:dyDescent="0.15">
      <c r="P138" s="323"/>
      <c r="Q138" s="323"/>
      <c r="R138" s="323"/>
    </row>
    <row r="139" spans="16:18" x14ac:dyDescent="0.15">
      <c r="P139" s="323"/>
      <c r="Q139" s="323"/>
      <c r="R139" s="323"/>
    </row>
    <row r="140" spans="16:18" x14ac:dyDescent="0.15">
      <c r="P140" s="323"/>
      <c r="Q140" s="323"/>
      <c r="R140" s="323"/>
    </row>
    <row r="141" spans="16:18" x14ac:dyDescent="0.15">
      <c r="P141" s="323"/>
      <c r="Q141" s="323"/>
      <c r="R141" s="323"/>
    </row>
    <row r="142" spans="16:18" x14ac:dyDescent="0.15">
      <c r="P142" s="323"/>
      <c r="Q142" s="323"/>
      <c r="R142" s="323"/>
    </row>
    <row r="143" spans="16:18" x14ac:dyDescent="0.15">
      <c r="P143" s="323"/>
      <c r="Q143" s="323"/>
      <c r="R143" s="323"/>
    </row>
    <row r="144" spans="16:18" x14ac:dyDescent="0.15">
      <c r="P144" s="323"/>
      <c r="Q144" s="323"/>
      <c r="R144" s="323"/>
    </row>
    <row r="145" spans="16:18" x14ac:dyDescent="0.15">
      <c r="P145" s="323"/>
      <c r="Q145" s="323"/>
      <c r="R145" s="323"/>
    </row>
    <row r="146" spans="16:18" x14ac:dyDescent="0.15">
      <c r="P146" s="323"/>
      <c r="Q146" s="323"/>
      <c r="R146" s="323"/>
    </row>
    <row r="147" spans="16:18" x14ac:dyDescent="0.15">
      <c r="P147" s="323"/>
      <c r="Q147" s="323"/>
      <c r="R147" s="323"/>
    </row>
    <row r="148" spans="16:18" x14ac:dyDescent="0.15">
      <c r="P148" s="323"/>
      <c r="Q148" s="323"/>
      <c r="R148" s="323"/>
    </row>
    <row r="149" spans="16:18" x14ac:dyDescent="0.15">
      <c r="P149" s="323"/>
      <c r="Q149" s="323"/>
      <c r="R149" s="323"/>
    </row>
    <row r="150" spans="16:18" x14ac:dyDescent="0.15">
      <c r="P150" s="323"/>
      <c r="Q150" s="323"/>
      <c r="R150" s="323"/>
    </row>
    <row r="151" spans="16:18" x14ac:dyDescent="0.15">
      <c r="P151" s="323"/>
      <c r="Q151" s="323"/>
      <c r="R151" s="323"/>
    </row>
    <row r="152" spans="16:18" x14ac:dyDescent="0.15">
      <c r="P152" s="323"/>
      <c r="Q152" s="323"/>
      <c r="R152" s="323"/>
    </row>
    <row r="153" spans="16:18" x14ac:dyDescent="0.15">
      <c r="P153" s="323"/>
      <c r="Q153" s="323"/>
      <c r="R153" s="323"/>
    </row>
    <row r="154" spans="16:18" x14ac:dyDescent="0.15">
      <c r="P154" s="323"/>
      <c r="Q154" s="323"/>
      <c r="R154" s="323"/>
    </row>
    <row r="155" spans="16:18" x14ac:dyDescent="0.15">
      <c r="P155" s="323"/>
      <c r="Q155" s="323"/>
      <c r="R155" s="323"/>
    </row>
    <row r="156" spans="16:18" x14ac:dyDescent="0.15">
      <c r="P156" s="323"/>
      <c r="Q156" s="323"/>
      <c r="R156" s="323"/>
    </row>
    <row r="157" spans="16:18" x14ac:dyDescent="0.15">
      <c r="P157" s="323"/>
      <c r="Q157" s="323"/>
      <c r="R157" s="323"/>
    </row>
    <row r="158" spans="16:18" x14ac:dyDescent="0.15">
      <c r="P158" s="323"/>
      <c r="Q158" s="323"/>
      <c r="R158" s="323"/>
    </row>
    <row r="159" spans="16:18" x14ac:dyDescent="0.15">
      <c r="P159" s="323"/>
      <c r="Q159" s="323"/>
      <c r="R159" s="323"/>
    </row>
    <row r="160" spans="16:18" x14ac:dyDescent="0.15">
      <c r="P160" s="323"/>
      <c r="Q160" s="323"/>
      <c r="R160" s="323"/>
    </row>
    <row r="161" spans="16:18" x14ac:dyDescent="0.15">
      <c r="P161" s="323"/>
      <c r="Q161" s="323"/>
      <c r="R161" s="323"/>
    </row>
    <row r="162" spans="16:18" x14ac:dyDescent="0.15">
      <c r="P162" s="323"/>
      <c r="Q162" s="323"/>
      <c r="R162" s="323"/>
    </row>
    <row r="163" spans="16:18" x14ac:dyDescent="0.15">
      <c r="P163" s="323"/>
      <c r="Q163" s="323"/>
      <c r="R163" s="323"/>
    </row>
    <row r="164" spans="16:18" x14ac:dyDescent="0.15">
      <c r="P164" s="323"/>
      <c r="Q164" s="323"/>
      <c r="R164" s="323"/>
    </row>
    <row r="165" spans="16:18" x14ac:dyDescent="0.15">
      <c r="P165" s="323"/>
      <c r="Q165" s="323"/>
      <c r="R165" s="323"/>
    </row>
    <row r="166" spans="16:18" x14ac:dyDescent="0.15">
      <c r="P166" s="323"/>
      <c r="Q166" s="323"/>
      <c r="R166" s="323"/>
    </row>
    <row r="167" spans="16:18" x14ac:dyDescent="0.15">
      <c r="P167" s="323"/>
      <c r="Q167" s="323"/>
      <c r="R167" s="323"/>
    </row>
    <row r="168" spans="16:18" x14ac:dyDescent="0.15">
      <c r="P168" s="323"/>
      <c r="Q168" s="323"/>
      <c r="R168" s="323"/>
    </row>
    <row r="169" spans="16:18" x14ac:dyDescent="0.15">
      <c r="P169" s="323"/>
      <c r="Q169" s="323"/>
      <c r="R169" s="323"/>
    </row>
    <row r="170" spans="16:18" x14ac:dyDescent="0.15">
      <c r="P170" s="323"/>
      <c r="Q170" s="323"/>
      <c r="R170" s="323"/>
    </row>
    <row r="171" spans="16:18" x14ac:dyDescent="0.15">
      <c r="P171" s="323"/>
      <c r="Q171" s="323"/>
      <c r="R171" s="323"/>
    </row>
    <row r="172" spans="16:18" x14ac:dyDescent="0.15">
      <c r="P172" s="323"/>
      <c r="Q172" s="323"/>
      <c r="R172" s="323"/>
    </row>
    <row r="173" spans="16:18" x14ac:dyDescent="0.15">
      <c r="P173" s="323"/>
      <c r="Q173" s="323"/>
      <c r="R173" s="323"/>
    </row>
    <row r="174" spans="16:18" x14ac:dyDescent="0.15">
      <c r="P174" s="323"/>
      <c r="Q174" s="323"/>
      <c r="R174" s="323"/>
    </row>
    <row r="175" spans="16:18" x14ac:dyDescent="0.15">
      <c r="P175" s="323"/>
      <c r="Q175" s="323"/>
      <c r="R175" s="323"/>
    </row>
    <row r="176" spans="16:18" x14ac:dyDescent="0.15">
      <c r="P176" s="323"/>
      <c r="Q176" s="323"/>
      <c r="R176" s="323"/>
    </row>
    <row r="177" spans="16:18" x14ac:dyDescent="0.15">
      <c r="P177" s="323"/>
      <c r="Q177" s="323"/>
      <c r="R177" s="323"/>
    </row>
    <row r="178" spans="16:18" x14ac:dyDescent="0.15">
      <c r="P178" s="323"/>
      <c r="Q178" s="323"/>
      <c r="R178" s="323"/>
    </row>
    <row r="179" spans="16:18" x14ac:dyDescent="0.15">
      <c r="P179" s="323"/>
      <c r="Q179" s="323"/>
      <c r="R179" s="323"/>
    </row>
    <row r="180" spans="16:18" x14ac:dyDescent="0.15">
      <c r="P180" s="323"/>
      <c r="Q180" s="323"/>
      <c r="R180" s="323"/>
    </row>
    <row r="181" spans="16:18" x14ac:dyDescent="0.15">
      <c r="P181" s="323"/>
      <c r="Q181" s="323"/>
      <c r="R181" s="323"/>
    </row>
    <row r="182" spans="16:18" x14ac:dyDescent="0.15">
      <c r="P182" s="323"/>
      <c r="Q182" s="323"/>
      <c r="R182" s="323"/>
    </row>
    <row r="183" spans="16:18" x14ac:dyDescent="0.15">
      <c r="P183" s="323"/>
      <c r="Q183" s="323"/>
      <c r="R183" s="323"/>
    </row>
    <row r="184" spans="16:18" x14ac:dyDescent="0.15">
      <c r="P184" s="323"/>
      <c r="Q184" s="323"/>
      <c r="R184" s="323"/>
    </row>
    <row r="185" spans="16:18" x14ac:dyDescent="0.15">
      <c r="P185" s="323"/>
      <c r="Q185" s="323"/>
      <c r="R185" s="323"/>
    </row>
    <row r="186" spans="16:18" x14ac:dyDescent="0.15">
      <c r="P186" s="323"/>
      <c r="Q186" s="323"/>
      <c r="R186" s="323"/>
    </row>
    <row r="187" spans="16:18" x14ac:dyDescent="0.15">
      <c r="P187" s="323"/>
      <c r="Q187" s="323"/>
      <c r="R187" s="323"/>
    </row>
    <row r="188" spans="16:18" x14ac:dyDescent="0.15">
      <c r="P188" s="323"/>
      <c r="Q188" s="323"/>
      <c r="R188" s="323"/>
    </row>
    <row r="189" spans="16:18" x14ac:dyDescent="0.15">
      <c r="P189" s="323"/>
      <c r="Q189" s="323"/>
      <c r="R189" s="323"/>
    </row>
    <row r="190" spans="16:18" x14ac:dyDescent="0.15">
      <c r="P190" s="323"/>
      <c r="Q190" s="323"/>
      <c r="R190" s="323"/>
    </row>
    <row r="191" spans="16:18" x14ac:dyDescent="0.15">
      <c r="P191" s="323"/>
      <c r="Q191" s="323"/>
      <c r="R191" s="323"/>
    </row>
    <row r="192" spans="16:18" x14ac:dyDescent="0.15">
      <c r="P192" s="323"/>
      <c r="Q192" s="323"/>
      <c r="R192" s="323"/>
    </row>
    <row r="193" spans="16:18" x14ac:dyDescent="0.15">
      <c r="P193" s="323"/>
      <c r="Q193" s="323"/>
      <c r="R193" s="323"/>
    </row>
    <row r="194" spans="16:18" x14ac:dyDescent="0.15">
      <c r="P194" s="323"/>
      <c r="Q194" s="323"/>
      <c r="R194" s="323"/>
    </row>
    <row r="195" spans="16:18" x14ac:dyDescent="0.15">
      <c r="P195" s="323"/>
      <c r="Q195" s="323"/>
      <c r="R195" s="323"/>
    </row>
    <row r="196" spans="16:18" x14ac:dyDescent="0.15">
      <c r="P196" s="323"/>
      <c r="Q196" s="323"/>
      <c r="R196" s="323"/>
    </row>
    <row r="197" spans="16:18" x14ac:dyDescent="0.15">
      <c r="P197" s="323"/>
      <c r="Q197" s="323"/>
      <c r="R197" s="323"/>
    </row>
    <row r="198" spans="16:18" x14ac:dyDescent="0.15">
      <c r="P198" s="323"/>
      <c r="Q198" s="323"/>
      <c r="R198" s="323"/>
    </row>
    <row r="199" spans="16:18" x14ac:dyDescent="0.15">
      <c r="P199" s="323"/>
      <c r="Q199" s="323"/>
      <c r="R199" s="323"/>
    </row>
    <row r="200" spans="16:18" x14ac:dyDescent="0.15">
      <c r="P200" s="323"/>
      <c r="Q200" s="323"/>
      <c r="R200" s="323"/>
    </row>
    <row r="201" spans="16:18" x14ac:dyDescent="0.15">
      <c r="P201" s="323"/>
      <c r="Q201" s="323"/>
      <c r="R201" s="323"/>
    </row>
    <row r="202" spans="16:18" x14ac:dyDescent="0.15">
      <c r="P202" s="323"/>
      <c r="Q202" s="323"/>
      <c r="R202" s="323"/>
    </row>
    <row r="203" spans="16:18" x14ac:dyDescent="0.15">
      <c r="P203" s="323"/>
      <c r="Q203" s="323"/>
      <c r="R203" s="323"/>
    </row>
    <row r="204" spans="16:18" x14ac:dyDescent="0.15">
      <c r="P204" s="323"/>
      <c r="Q204" s="323"/>
      <c r="R204" s="323"/>
    </row>
    <row r="205" spans="16:18" x14ac:dyDescent="0.15">
      <c r="P205" s="323"/>
      <c r="Q205" s="323"/>
      <c r="R205" s="323"/>
    </row>
    <row r="206" spans="16:18" x14ac:dyDescent="0.15">
      <c r="P206" s="323"/>
      <c r="Q206" s="323"/>
      <c r="R206" s="323"/>
    </row>
    <row r="207" spans="16:18" x14ac:dyDescent="0.15">
      <c r="P207" s="323"/>
      <c r="Q207" s="323"/>
      <c r="R207" s="323"/>
    </row>
    <row r="208" spans="16:18" x14ac:dyDescent="0.15">
      <c r="P208" s="323"/>
      <c r="Q208" s="323"/>
      <c r="R208" s="323"/>
    </row>
    <row r="209" spans="16:18" x14ac:dyDescent="0.15">
      <c r="P209" s="323"/>
      <c r="Q209" s="323"/>
      <c r="R209" s="323"/>
    </row>
    <row r="210" spans="16:18" x14ac:dyDescent="0.15">
      <c r="P210" s="323"/>
      <c r="Q210" s="323"/>
      <c r="R210" s="323"/>
    </row>
    <row r="211" spans="16:18" x14ac:dyDescent="0.15">
      <c r="P211" s="323"/>
      <c r="Q211" s="323"/>
      <c r="R211" s="323"/>
    </row>
    <row r="212" spans="16:18" x14ac:dyDescent="0.15">
      <c r="P212" s="323"/>
      <c r="Q212" s="323"/>
      <c r="R212" s="323"/>
    </row>
    <row r="213" spans="16:18" x14ac:dyDescent="0.15">
      <c r="P213" s="323"/>
      <c r="Q213" s="323"/>
      <c r="R213" s="323"/>
    </row>
    <row r="214" spans="16:18" x14ac:dyDescent="0.15">
      <c r="P214" s="323"/>
      <c r="Q214" s="323"/>
      <c r="R214" s="323"/>
    </row>
    <row r="215" spans="16:18" x14ac:dyDescent="0.15">
      <c r="P215" s="323"/>
      <c r="Q215" s="323"/>
      <c r="R215" s="323"/>
    </row>
    <row r="216" spans="16:18" x14ac:dyDescent="0.15">
      <c r="P216" s="323"/>
      <c r="Q216" s="323"/>
      <c r="R216" s="323"/>
    </row>
    <row r="217" spans="16:18" x14ac:dyDescent="0.15">
      <c r="P217" s="323"/>
      <c r="Q217" s="323"/>
      <c r="R217" s="323"/>
    </row>
    <row r="218" spans="16:18" x14ac:dyDescent="0.15">
      <c r="P218" s="323"/>
      <c r="Q218" s="323"/>
      <c r="R218" s="323"/>
    </row>
    <row r="219" spans="16:18" x14ac:dyDescent="0.15">
      <c r="P219" s="323"/>
      <c r="Q219" s="323"/>
      <c r="R219" s="323"/>
    </row>
    <row r="220" spans="16:18" x14ac:dyDescent="0.15">
      <c r="P220" s="323"/>
      <c r="Q220" s="323"/>
      <c r="R220" s="323"/>
    </row>
    <row r="221" spans="16:18" x14ac:dyDescent="0.15">
      <c r="P221" s="323"/>
      <c r="Q221" s="323"/>
      <c r="R221" s="323"/>
    </row>
    <row r="222" spans="16:18" x14ac:dyDescent="0.15">
      <c r="P222" s="323"/>
      <c r="Q222" s="323"/>
      <c r="R222" s="323"/>
    </row>
    <row r="223" spans="16:18" x14ac:dyDescent="0.15">
      <c r="P223" s="323"/>
      <c r="Q223" s="323"/>
      <c r="R223" s="323"/>
    </row>
    <row r="224" spans="16:18" x14ac:dyDescent="0.15">
      <c r="P224" s="323"/>
      <c r="Q224" s="323"/>
      <c r="R224" s="323"/>
    </row>
    <row r="225" spans="16:18" x14ac:dyDescent="0.15">
      <c r="P225" s="323"/>
      <c r="Q225" s="323"/>
      <c r="R225" s="323"/>
    </row>
    <row r="226" spans="16:18" x14ac:dyDescent="0.15">
      <c r="P226" s="323"/>
      <c r="Q226" s="323"/>
      <c r="R226" s="323"/>
    </row>
    <row r="227" spans="16:18" x14ac:dyDescent="0.15">
      <c r="P227" s="323"/>
      <c r="Q227" s="323"/>
      <c r="R227" s="323"/>
    </row>
    <row r="228" spans="16:18" x14ac:dyDescent="0.15">
      <c r="P228" s="323"/>
      <c r="Q228" s="323"/>
      <c r="R228" s="323"/>
    </row>
    <row r="229" spans="16:18" x14ac:dyDescent="0.15">
      <c r="P229" s="323"/>
      <c r="Q229" s="323"/>
      <c r="R229" s="323"/>
    </row>
    <row r="230" spans="16:18" x14ac:dyDescent="0.15">
      <c r="P230" s="323"/>
      <c r="Q230" s="323"/>
      <c r="R230" s="323"/>
    </row>
    <row r="231" spans="16:18" x14ac:dyDescent="0.15">
      <c r="P231" s="323"/>
      <c r="Q231" s="323"/>
      <c r="R231" s="323"/>
    </row>
    <row r="232" spans="16:18" x14ac:dyDescent="0.15">
      <c r="P232" s="323"/>
      <c r="Q232" s="323"/>
      <c r="R232" s="323"/>
    </row>
    <row r="233" spans="16:18" x14ac:dyDescent="0.15">
      <c r="P233" s="323"/>
      <c r="Q233" s="323"/>
      <c r="R233" s="323"/>
    </row>
    <row r="234" spans="16:18" x14ac:dyDescent="0.15">
      <c r="P234" s="323"/>
      <c r="Q234" s="323"/>
      <c r="R234" s="323"/>
    </row>
    <row r="235" spans="16:18" x14ac:dyDescent="0.15">
      <c r="P235" s="323"/>
      <c r="Q235" s="323"/>
      <c r="R235" s="323"/>
    </row>
    <row r="236" spans="16:18" x14ac:dyDescent="0.15">
      <c r="P236" s="323"/>
      <c r="Q236" s="323"/>
      <c r="R236" s="323"/>
    </row>
    <row r="237" spans="16:18" x14ac:dyDescent="0.15">
      <c r="P237" s="323"/>
      <c r="Q237" s="323"/>
      <c r="R237" s="323"/>
    </row>
    <row r="238" spans="16:18" x14ac:dyDescent="0.15">
      <c r="P238" s="323"/>
      <c r="Q238" s="323"/>
      <c r="R238" s="323"/>
    </row>
    <row r="239" spans="16:18" x14ac:dyDescent="0.15">
      <c r="P239" s="323"/>
      <c r="Q239" s="323"/>
      <c r="R239" s="323"/>
    </row>
    <row r="240" spans="16:18" x14ac:dyDescent="0.15">
      <c r="P240" s="323"/>
      <c r="Q240" s="323"/>
      <c r="R240" s="323"/>
    </row>
    <row r="241" spans="16:18" x14ac:dyDescent="0.15">
      <c r="P241" s="323"/>
      <c r="Q241" s="323"/>
      <c r="R241" s="323"/>
    </row>
    <row r="242" spans="16:18" x14ac:dyDescent="0.15">
      <c r="P242" s="323"/>
      <c r="Q242" s="323"/>
      <c r="R242" s="323"/>
    </row>
    <row r="243" spans="16:18" x14ac:dyDescent="0.15">
      <c r="P243" s="323"/>
      <c r="Q243" s="323"/>
      <c r="R243" s="323"/>
    </row>
    <row r="244" spans="16:18" x14ac:dyDescent="0.15">
      <c r="P244" s="323"/>
      <c r="Q244" s="323"/>
      <c r="R244" s="323"/>
    </row>
    <row r="245" spans="16:18" x14ac:dyDescent="0.15">
      <c r="P245" s="323"/>
      <c r="Q245" s="323"/>
      <c r="R245" s="323"/>
    </row>
    <row r="246" spans="16:18" x14ac:dyDescent="0.15">
      <c r="P246" s="323"/>
      <c r="Q246" s="323"/>
      <c r="R246" s="323"/>
    </row>
    <row r="247" spans="16:18" x14ac:dyDescent="0.15">
      <c r="P247" s="323"/>
      <c r="Q247" s="323"/>
      <c r="R247" s="323"/>
    </row>
    <row r="248" spans="16:18" x14ac:dyDescent="0.15">
      <c r="P248" s="323"/>
      <c r="Q248" s="323"/>
      <c r="R248" s="323"/>
    </row>
    <row r="249" spans="16:18" x14ac:dyDescent="0.15">
      <c r="P249" s="323"/>
      <c r="Q249" s="323"/>
      <c r="R249" s="323"/>
    </row>
    <row r="250" spans="16:18" x14ac:dyDescent="0.15">
      <c r="P250" s="323"/>
      <c r="Q250" s="323"/>
      <c r="R250" s="323"/>
    </row>
    <row r="251" spans="16:18" x14ac:dyDescent="0.15">
      <c r="P251" s="323"/>
      <c r="Q251" s="323"/>
      <c r="R251" s="323"/>
    </row>
    <row r="252" spans="16:18" x14ac:dyDescent="0.15">
      <c r="P252" s="323"/>
      <c r="Q252" s="323"/>
      <c r="R252" s="323"/>
    </row>
    <row r="253" spans="16:18" x14ac:dyDescent="0.15">
      <c r="P253" s="323"/>
      <c r="Q253" s="323"/>
      <c r="R253" s="323"/>
    </row>
    <row r="254" spans="16:18" x14ac:dyDescent="0.15">
      <c r="P254" s="323"/>
      <c r="Q254" s="323"/>
      <c r="R254" s="323"/>
    </row>
    <row r="255" spans="16:18" x14ac:dyDescent="0.15">
      <c r="P255" s="323"/>
      <c r="Q255" s="323"/>
      <c r="R255" s="323"/>
    </row>
    <row r="256" spans="16:18" x14ac:dyDescent="0.15">
      <c r="P256" s="323"/>
      <c r="Q256" s="323"/>
      <c r="R256" s="323"/>
    </row>
    <row r="257" spans="16:18" x14ac:dyDescent="0.15">
      <c r="P257" s="323"/>
      <c r="Q257" s="323"/>
      <c r="R257" s="323"/>
    </row>
    <row r="258" spans="16:18" x14ac:dyDescent="0.15">
      <c r="P258" s="323"/>
      <c r="Q258" s="323"/>
      <c r="R258" s="323"/>
    </row>
    <row r="259" spans="16:18" x14ac:dyDescent="0.15">
      <c r="P259" s="323"/>
      <c r="Q259" s="323"/>
      <c r="R259" s="323"/>
    </row>
    <row r="260" spans="16:18" x14ac:dyDescent="0.15">
      <c r="P260" s="323"/>
      <c r="Q260" s="323"/>
      <c r="R260" s="323"/>
    </row>
    <row r="261" spans="16:18" x14ac:dyDescent="0.15">
      <c r="P261" s="323"/>
      <c r="Q261" s="323"/>
      <c r="R261" s="323"/>
    </row>
    <row r="262" spans="16:18" x14ac:dyDescent="0.15">
      <c r="P262" s="323"/>
      <c r="Q262" s="323"/>
      <c r="R262" s="323"/>
    </row>
    <row r="263" spans="16:18" x14ac:dyDescent="0.15">
      <c r="P263" s="323"/>
      <c r="Q263" s="323"/>
      <c r="R263" s="323"/>
    </row>
    <row r="264" spans="16:18" x14ac:dyDescent="0.15">
      <c r="P264" s="323"/>
      <c r="Q264" s="323"/>
      <c r="R264" s="323"/>
    </row>
    <row r="265" spans="16:18" x14ac:dyDescent="0.15">
      <c r="P265" s="323"/>
      <c r="Q265" s="323"/>
      <c r="R265" s="323"/>
    </row>
    <row r="266" spans="16:18" x14ac:dyDescent="0.15">
      <c r="P266" s="323"/>
      <c r="Q266" s="323"/>
      <c r="R266" s="323"/>
    </row>
    <row r="267" spans="16:18" x14ac:dyDescent="0.15">
      <c r="P267" s="323"/>
      <c r="Q267" s="323"/>
      <c r="R267" s="323"/>
    </row>
    <row r="268" spans="16:18" x14ac:dyDescent="0.15">
      <c r="P268" s="323"/>
      <c r="Q268" s="323"/>
      <c r="R268" s="323"/>
    </row>
    <row r="269" spans="16:18" x14ac:dyDescent="0.15">
      <c r="P269" s="323"/>
      <c r="Q269" s="323"/>
      <c r="R269" s="323"/>
    </row>
    <row r="270" spans="16:18" x14ac:dyDescent="0.15">
      <c r="P270" s="323"/>
      <c r="Q270" s="323"/>
      <c r="R270" s="323"/>
    </row>
    <row r="271" spans="16:18" x14ac:dyDescent="0.15">
      <c r="P271" s="323"/>
      <c r="Q271" s="323"/>
      <c r="R271" s="323"/>
    </row>
    <row r="272" spans="16:18" x14ac:dyDescent="0.15">
      <c r="P272" s="323"/>
      <c r="Q272" s="323"/>
      <c r="R272" s="323"/>
    </row>
    <row r="273" spans="16:18" x14ac:dyDescent="0.15">
      <c r="P273" s="323"/>
      <c r="Q273" s="323"/>
      <c r="R273" s="323"/>
    </row>
    <row r="274" spans="16:18" x14ac:dyDescent="0.15">
      <c r="P274" s="323"/>
      <c r="Q274" s="323"/>
      <c r="R274" s="323"/>
    </row>
    <row r="275" spans="16:18" x14ac:dyDescent="0.15">
      <c r="P275" s="323"/>
      <c r="Q275" s="323"/>
      <c r="R275" s="323"/>
    </row>
    <row r="276" spans="16:18" x14ac:dyDescent="0.15">
      <c r="P276" s="323"/>
      <c r="Q276" s="323"/>
      <c r="R276" s="323"/>
    </row>
    <row r="277" spans="16:18" x14ac:dyDescent="0.15">
      <c r="P277" s="323"/>
      <c r="Q277" s="323"/>
      <c r="R277" s="323"/>
    </row>
    <row r="278" spans="16:18" x14ac:dyDescent="0.15">
      <c r="P278" s="323"/>
      <c r="Q278" s="323"/>
      <c r="R278" s="323"/>
    </row>
    <row r="279" spans="16:18" x14ac:dyDescent="0.15">
      <c r="P279" s="323"/>
      <c r="Q279" s="323"/>
      <c r="R279" s="323"/>
    </row>
    <row r="280" spans="16:18" x14ac:dyDescent="0.15">
      <c r="P280" s="323"/>
      <c r="Q280" s="323"/>
      <c r="R280" s="323"/>
    </row>
    <row r="281" spans="16:18" x14ac:dyDescent="0.15">
      <c r="P281" s="323"/>
      <c r="Q281" s="323"/>
      <c r="R281" s="323"/>
    </row>
    <row r="282" spans="16:18" x14ac:dyDescent="0.15">
      <c r="P282" s="323"/>
      <c r="Q282" s="323"/>
      <c r="R282" s="323"/>
    </row>
    <row r="283" spans="16:18" x14ac:dyDescent="0.15">
      <c r="P283" s="323"/>
      <c r="Q283" s="323"/>
      <c r="R283" s="323"/>
    </row>
    <row r="284" spans="16:18" x14ac:dyDescent="0.15">
      <c r="P284" s="323"/>
      <c r="Q284" s="323"/>
      <c r="R284" s="323"/>
    </row>
    <row r="285" spans="16:18" x14ac:dyDescent="0.15">
      <c r="P285" s="323"/>
      <c r="Q285" s="323"/>
      <c r="R285" s="323"/>
    </row>
    <row r="286" spans="16:18" x14ac:dyDescent="0.15">
      <c r="P286" s="323"/>
      <c r="Q286" s="323"/>
      <c r="R286" s="323"/>
    </row>
    <row r="287" spans="16:18" x14ac:dyDescent="0.15">
      <c r="P287" s="323"/>
      <c r="Q287" s="323"/>
      <c r="R287" s="323"/>
    </row>
    <row r="288" spans="16:18" x14ac:dyDescent="0.15">
      <c r="P288" s="323"/>
      <c r="Q288" s="323"/>
      <c r="R288" s="323"/>
    </row>
    <row r="289" spans="16:18" x14ac:dyDescent="0.15">
      <c r="P289" s="323"/>
      <c r="Q289" s="323"/>
      <c r="R289" s="323"/>
    </row>
    <row r="290" spans="16:18" x14ac:dyDescent="0.15">
      <c r="P290" s="323"/>
      <c r="Q290" s="323"/>
      <c r="R290" s="323"/>
    </row>
    <row r="291" spans="16:18" x14ac:dyDescent="0.15">
      <c r="P291" s="323"/>
      <c r="Q291" s="323"/>
      <c r="R291" s="323"/>
    </row>
    <row r="292" spans="16:18" x14ac:dyDescent="0.15">
      <c r="P292" s="323"/>
      <c r="Q292" s="323"/>
      <c r="R292" s="323"/>
    </row>
    <row r="293" spans="16:18" x14ac:dyDescent="0.15">
      <c r="P293" s="323"/>
      <c r="Q293" s="323"/>
      <c r="R293" s="323"/>
    </row>
    <row r="294" spans="16:18" x14ac:dyDescent="0.15">
      <c r="P294" s="323"/>
      <c r="Q294" s="323"/>
      <c r="R294" s="323"/>
    </row>
    <row r="295" spans="16:18" x14ac:dyDescent="0.15">
      <c r="P295" s="323"/>
      <c r="Q295" s="323"/>
      <c r="R295" s="323"/>
    </row>
    <row r="296" spans="16:18" x14ac:dyDescent="0.15">
      <c r="P296" s="323"/>
      <c r="Q296" s="323"/>
      <c r="R296" s="323"/>
    </row>
    <row r="297" spans="16:18" x14ac:dyDescent="0.15">
      <c r="P297" s="323"/>
      <c r="Q297" s="323"/>
      <c r="R297" s="323"/>
    </row>
    <row r="298" spans="16:18" x14ac:dyDescent="0.15">
      <c r="P298" s="323"/>
      <c r="Q298" s="323"/>
      <c r="R298" s="323"/>
    </row>
    <row r="299" spans="16:18" x14ac:dyDescent="0.15">
      <c r="P299" s="323"/>
      <c r="Q299" s="323"/>
      <c r="R299" s="323"/>
    </row>
    <row r="300" spans="16:18" x14ac:dyDescent="0.15">
      <c r="P300" s="323"/>
      <c r="Q300" s="323"/>
      <c r="R300" s="323"/>
    </row>
    <row r="301" spans="16:18" x14ac:dyDescent="0.15">
      <c r="P301" s="323"/>
      <c r="Q301" s="323"/>
      <c r="R301" s="323"/>
    </row>
    <row r="302" spans="16:18" x14ac:dyDescent="0.15">
      <c r="P302" s="323"/>
      <c r="Q302" s="323"/>
      <c r="R302" s="323"/>
    </row>
    <row r="303" spans="16:18" x14ac:dyDescent="0.15">
      <c r="P303" s="323"/>
      <c r="Q303" s="323"/>
      <c r="R303" s="323"/>
    </row>
    <row r="304" spans="16:18" x14ac:dyDescent="0.15">
      <c r="P304" s="323"/>
      <c r="Q304" s="323"/>
      <c r="R304" s="323"/>
    </row>
    <row r="305" spans="16:18" x14ac:dyDescent="0.15">
      <c r="P305" s="323"/>
      <c r="Q305" s="323"/>
      <c r="R305" s="323"/>
    </row>
    <row r="306" spans="16:18" x14ac:dyDescent="0.15">
      <c r="P306" s="323"/>
      <c r="Q306" s="323"/>
      <c r="R306" s="323"/>
    </row>
    <row r="307" spans="16:18" x14ac:dyDescent="0.15">
      <c r="P307" s="323"/>
      <c r="Q307" s="323"/>
      <c r="R307" s="323"/>
    </row>
    <row r="308" spans="16:18" x14ac:dyDescent="0.15">
      <c r="P308" s="323"/>
      <c r="Q308" s="323"/>
      <c r="R308" s="323"/>
    </row>
    <row r="309" spans="16:18" x14ac:dyDescent="0.15">
      <c r="P309" s="323"/>
      <c r="Q309" s="323"/>
      <c r="R309" s="323"/>
    </row>
    <row r="310" spans="16:18" x14ac:dyDescent="0.15">
      <c r="P310" s="323"/>
      <c r="Q310" s="323"/>
      <c r="R310" s="323"/>
    </row>
    <row r="311" spans="16:18" x14ac:dyDescent="0.15">
      <c r="P311" s="323"/>
      <c r="Q311" s="323"/>
      <c r="R311" s="323"/>
    </row>
    <row r="312" spans="16:18" x14ac:dyDescent="0.15">
      <c r="P312" s="323"/>
      <c r="Q312" s="323"/>
      <c r="R312" s="323"/>
    </row>
    <row r="313" spans="16:18" x14ac:dyDescent="0.15">
      <c r="P313" s="323"/>
      <c r="Q313" s="323"/>
      <c r="R313" s="323"/>
    </row>
    <row r="314" spans="16:18" x14ac:dyDescent="0.15">
      <c r="P314" s="323"/>
      <c r="Q314" s="323"/>
      <c r="R314" s="323"/>
    </row>
    <row r="315" spans="16:18" x14ac:dyDescent="0.15">
      <c r="P315" s="323"/>
      <c r="Q315" s="323"/>
      <c r="R315" s="323"/>
    </row>
    <row r="316" spans="16:18" x14ac:dyDescent="0.15">
      <c r="P316" s="323"/>
      <c r="Q316" s="323"/>
      <c r="R316" s="323"/>
    </row>
    <row r="317" spans="16:18" x14ac:dyDescent="0.15">
      <c r="P317" s="323"/>
      <c r="Q317" s="323"/>
      <c r="R317" s="323"/>
    </row>
    <row r="318" spans="16:18" x14ac:dyDescent="0.15">
      <c r="P318" s="323"/>
      <c r="Q318" s="323"/>
      <c r="R318" s="323"/>
    </row>
    <row r="319" spans="16:18" x14ac:dyDescent="0.15">
      <c r="P319" s="323"/>
      <c r="Q319" s="323"/>
      <c r="R319" s="323"/>
    </row>
    <row r="320" spans="16:18" x14ac:dyDescent="0.15">
      <c r="P320" s="323"/>
      <c r="Q320" s="323"/>
      <c r="R320" s="323"/>
    </row>
    <row r="321" spans="16:18" x14ac:dyDescent="0.15">
      <c r="P321" s="323"/>
      <c r="Q321" s="323"/>
      <c r="R321" s="323"/>
    </row>
    <row r="322" spans="16:18" x14ac:dyDescent="0.15">
      <c r="P322" s="323"/>
      <c r="Q322" s="323"/>
      <c r="R322" s="323"/>
    </row>
    <row r="323" spans="16:18" x14ac:dyDescent="0.15">
      <c r="P323" s="323"/>
      <c r="Q323" s="323"/>
      <c r="R323" s="323"/>
    </row>
    <row r="324" spans="16:18" x14ac:dyDescent="0.15">
      <c r="P324" s="323"/>
      <c r="Q324" s="323"/>
      <c r="R324" s="323"/>
    </row>
    <row r="325" spans="16:18" x14ac:dyDescent="0.15">
      <c r="P325" s="323"/>
      <c r="Q325" s="323"/>
      <c r="R325" s="323"/>
    </row>
    <row r="326" spans="16:18" x14ac:dyDescent="0.15">
      <c r="P326" s="323"/>
      <c r="Q326" s="323"/>
      <c r="R326" s="323"/>
    </row>
    <row r="327" spans="16:18" x14ac:dyDescent="0.15">
      <c r="P327" s="323"/>
      <c r="Q327" s="323"/>
      <c r="R327" s="323"/>
    </row>
    <row r="328" spans="16:18" x14ac:dyDescent="0.15">
      <c r="P328" s="323"/>
      <c r="Q328" s="323"/>
      <c r="R328" s="323"/>
    </row>
    <row r="329" spans="16:18" x14ac:dyDescent="0.15">
      <c r="P329" s="323"/>
      <c r="Q329" s="323"/>
      <c r="R329" s="323"/>
    </row>
    <row r="330" spans="16:18" x14ac:dyDescent="0.15">
      <c r="P330" s="323"/>
      <c r="Q330" s="323"/>
      <c r="R330" s="323"/>
    </row>
    <row r="331" spans="16:18" x14ac:dyDescent="0.15">
      <c r="P331" s="323"/>
      <c r="Q331" s="323"/>
      <c r="R331" s="323"/>
    </row>
    <row r="332" spans="16:18" x14ac:dyDescent="0.15">
      <c r="P332" s="323"/>
      <c r="Q332" s="323"/>
      <c r="R332" s="323"/>
    </row>
    <row r="333" spans="16:18" x14ac:dyDescent="0.15">
      <c r="P333" s="323"/>
      <c r="Q333" s="323"/>
      <c r="R333" s="323"/>
    </row>
    <row r="334" spans="16:18" x14ac:dyDescent="0.15">
      <c r="P334" s="323"/>
      <c r="Q334" s="323"/>
      <c r="R334" s="323"/>
    </row>
    <row r="335" spans="16:18" x14ac:dyDescent="0.15">
      <c r="P335" s="323"/>
      <c r="Q335" s="323"/>
      <c r="R335" s="323"/>
    </row>
    <row r="336" spans="16:18" x14ac:dyDescent="0.15">
      <c r="P336" s="323"/>
      <c r="Q336" s="323"/>
      <c r="R336" s="323"/>
    </row>
    <row r="337" spans="16:18" x14ac:dyDescent="0.15">
      <c r="P337" s="323"/>
      <c r="Q337" s="323"/>
      <c r="R337" s="323"/>
    </row>
    <row r="338" spans="16:18" x14ac:dyDescent="0.15">
      <c r="P338" s="323"/>
      <c r="Q338" s="323"/>
      <c r="R338" s="323"/>
    </row>
    <row r="339" spans="16:18" x14ac:dyDescent="0.15">
      <c r="P339" s="323"/>
      <c r="Q339" s="323"/>
      <c r="R339" s="323"/>
    </row>
    <row r="340" spans="16:18" x14ac:dyDescent="0.15">
      <c r="P340" s="323"/>
      <c r="Q340" s="323"/>
      <c r="R340" s="323"/>
    </row>
    <row r="341" spans="16:18" x14ac:dyDescent="0.15">
      <c r="P341" s="323"/>
      <c r="Q341" s="323"/>
      <c r="R341" s="323"/>
    </row>
    <row r="342" spans="16:18" x14ac:dyDescent="0.15">
      <c r="P342" s="323"/>
      <c r="Q342" s="323"/>
      <c r="R342" s="323"/>
    </row>
    <row r="343" spans="16:18" x14ac:dyDescent="0.15">
      <c r="P343" s="323"/>
      <c r="Q343" s="323"/>
      <c r="R343" s="323"/>
    </row>
    <row r="344" spans="16:18" x14ac:dyDescent="0.15">
      <c r="P344" s="323"/>
      <c r="Q344" s="323"/>
      <c r="R344" s="323"/>
    </row>
    <row r="345" spans="16:18" x14ac:dyDescent="0.15">
      <c r="P345" s="323"/>
      <c r="Q345" s="323"/>
      <c r="R345" s="323"/>
    </row>
    <row r="346" spans="16:18" x14ac:dyDescent="0.15">
      <c r="P346" s="323"/>
      <c r="Q346" s="323"/>
      <c r="R346" s="323"/>
    </row>
    <row r="347" spans="16:18" x14ac:dyDescent="0.15">
      <c r="P347" s="323"/>
      <c r="Q347" s="323"/>
      <c r="R347" s="323"/>
    </row>
    <row r="348" spans="16:18" x14ac:dyDescent="0.15">
      <c r="P348" s="323"/>
      <c r="Q348" s="323"/>
      <c r="R348" s="323"/>
    </row>
    <row r="349" spans="16:18" x14ac:dyDescent="0.15">
      <c r="P349" s="323"/>
      <c r="Q349" s="323"/>
      <c r="R349" s="323"/>
    </row>
    <row r="350" spans="16:18" x14ac:dyDescent="0.15">
      <c r="P350" s="323"/>
      <c r="Q350" s="323"/>
      <c r="R350" s="323"/>
    </row>
    <row r="351" spans="16:18" x14ac:dyDescent="0.15">
      <c r="P351" s="323"/>
      <c r="Q351" s="323"/>
      <c r="R351" s="323"/>
    </row>
    <row r="352" spans="16:18" x14ac:dyDescent="0.15">
      <c r="P352" s="323"/>
      <c r="Q352" s="323"/>
      <c r="R352" s="323"/>
    </row>
    <row r="353" spans="16:18" x14ac:dyDescent="0.15">
      <c r="P353" s="323"/>
      <c r="Q353" s="323"/>
      <c r="R353" s="323"/>
    </row>
    <row r="354" spans="16:18" x14ac:dyDescent="0.15">
      <c r="P354" s="323"/>
      <c r="Q354" s="323"/>
      <c r="R354" s="323"/>
    </row>
    <row r="355" spans="16:18" x14ac:dyDescent="0.15">
      <c r="P355" s="323"/>
      <c r="Q355" s="323"/>
      <c r="R355" s="323"/>
    </row>
    <row r="356" spans="16:18" x14ac:dyDescent="0.15">
      <c r="P356" s="323"/>
      <c r="Q356" s="323"/>
      <c r="R356" s="323"/>
    </row>
    <row r="357" spans="16:18" x14ac:dyDescent="0.15">
      <c r="P357" s="323"/>
      <c r="Q357" s="323"/>
      <c r="R357" s="323"/>
    </row>
    <row r="358" spans="16:18" x14ac:dyDescent="0.15">
      <c r="P358" s="323"/>
      <c r="Q358" s="323"/>
      <c r="R358" s="323"/>
    </row>
    <row r="359" spans="16:18" x14ac:dyDescent="0.15">
      <c r="P359" s="323"/>
      <c r="Q359" s="323"/>
      <c r="R359" s="323"/>
    </row>
    <row r="360" spans="16:18" x14ac:dyDescent="0.15">
      <c r="P360" s="323"/>
      <c r="Q360" s="323"/>
      <c r="R360" s="323"/>
    </row>
    <row r="361" spans="16:18" x14ac:dyDescent="0.15">
      <c r="P361" s="323"/>
      <c r="Q361" s="323"/>
      <c r="R361" s="323"/>
    </row>
    <row r="362" spans="16:18" x14ac:dyDescent="0.15">
      <c r="P362" s="323"/>
      <c r="Q362" s="323"/>
      <c r="R362" s="323"/>
    </row>
    <row r="363" spans="16:18" x14ac:dyDescent="0.15">
      <c r="P363" s="323"/>
      <c r="Q363" s="323"/>
      <c r="R363" s="323"/>
    </row>
    <row r="364" spans="16:18" x14ac:dyDescent="0.15">
      <c r="P364" s="323"/>
      <c r="Q364" s="323"/>
      <c r="R364" s="323"/>
    </row>
    <row r="365" spans="16:18" x14ac:dyDescent="0.15">
      <c r="P365" s="323"/>
      <c r="Q365" s="323"/>
      <c r="R365" s="323"/>
    </row>
    <row r="366" spans="16:18" x14ac:dyDescent="0.15">
      <c r="P366" s="323"/>
      <c r="Q366" s="323"/>
      <c r="R366" s="323"/>
    </row>
    <row r="367" spans="16:18" x14ac:dyDescent="0.15">
      <c r="P367" s="323"/>
      <c r="Q367" s="323"/>
      <c r="R367" s="323"/>
    </row>
    <row r="368" spans="16:18" x14ac:dyDescent="0.15">
      <c r="P368" s="323"/>
      <c r="Q368" s="323"/>
      <c r="R368" s="323"/>
    </row>
    <row r="369" spans="16:18" x14ac:dyDescent="0.15">
      <c r="P369" s="323"/>
      <c r="Q369" s="323"/>
      <c r="R369" s="323"/>
    </row>
    <row r="370" spans="16:18" x14ac:dyDescent="0.15">
      <c r="P370" s="323"/>
      <c r="Q370" s="323"/>
      <c r="R370" s="323"/>
    </row>
    <row r="371" spans="16:18" x14ac:dyDescent="0.15">
      <c r="P371" s="323"/>
      <c r="Q371" s="323"/>
      <c r="R371" s="323"/>
    </row>
    <row r="372" spans="16:18" x14ac:dyDescent="0.15">
      <c r="P372" s="323"/>
      <c r="Q372" s="323"/>
      <c r="R372" s="323"/>
    </row>
    <row r="373" spans="16:18" x14ac:dyDescent="0.15">
      <c r="P373" s="323"/>
      <c r="Q373" s="323"/>
      <c r="R373" s="323"/>
    </row>
    <row r="374" spans="16:18" x14ac:dyDescent="0.15">
      <c r="P374" s="323"/>
      <c r="Q374" s="323"/>
      <c r="R374" s="323"/>
    </row>
    <row r="375" spans="16:18" x14ac:dyDescent="0.15">
      <c r="P375" s="323"/>
      <c r="Q375" s="323"/>
      <c r="R375" s="323"/>
    </row>
    <row r="376" spans="16:18" x14ac:dyDescent="0.15">
      <c r="P376" s="323"/>
      <c r="Q376" s="323"/>
      <c r="R376" s="323"/>
    </row>
    <row r="377" spans="16:18" x14ac:dyDescent="0.15">
      <c r="P377" s="323"/>
      <c r="Q377" s="323"/>
      <c r="R377" s="323"/>
    </row>
    <row r="378" spans="16:18" x14ac:dyDescent="0.15">
      <c r="P378" s="323"/>
      <c r="Q378" s="323"/>
      <c r="R378" s="323"/>
    </row>
    <row r="379" spans="16:18" x14ac:dyDescent="0.15">
      <c r="P379" s="323"/>
      <c r="Q379" s="323"/>
      <c r="R379" s="323"/>
    </row>
    <row r="380" spans="16:18" x14ac:dyDescent="0.15">
      <c r="P380" s="323"/>
      <c r="Q380" s="323"/>
      <c r="R380" s="323"/>
    </row>
    <row r="381" spans="16:18" x14ac:dyDescent="0.15">
      <c r="P381" s="323"/>
      <c r="Q381" s="323"/>
      <c r="R381" s="323"/>
    </row>
    <row r="382" spans="16:18" x14ac:dyDescent="0.15">
      <c r="P382" s="323"/>
      <c r="Q382" s="323"/>
      <c r="R382" s="323"/>
    </row>
    <row r="383" spans="16:18" x14ac:dyDescent="0.15">
      <c r="P383" s="323"/>
      <c r="Q383" s="323"/>
      <c r="R383" s="323"/>
    </row>
    <row r="384" spans="16:18" x14ac:dyDescent="0.15">
      <c r="P384" s="323"/>
      <c r="Q384" s="323"/>
      <c r="R384" s="323"/>
    </row>
    <row r="385" spans="16:18" x14ac:dyDescent="0.15">
      <c r="P385" s="323"/>
      <c r="Q385" s="323"/>
      <c r="R385" s="323"/>
    </row>
    <row r="386" spans="16:18" x14ac:dyDescent="0.15">
      <c r="P386" s="323"/>
      <c r="Q386" s="323"/>
      <c r="R386" s="323"/>
    </row>
    <row r="387" spans="16:18" x14ac:dyDescent="0.15">
      <c r="P387" s="323"/>
      <c r="Q387" s="323"/>
      <c r="R387" s="323"/>
    </row>
    <row r="388" spans="16:18" x14ac:dyDescent="0.15">
      <c r="P388" s="323"/>
      <c r="Q388" s="323"/>
      <c r="R388" s="323"/>
    </row>
    <row r="389" spans="16:18" x14ac:dyDescent="0.15">
      <c r="P389" s="323"/>
      <c r="Q389" s="323"/>
      <c r="R389" s="323"/>
    </row>
    <row r="390" spans="16:18" x14ac:dyDescent="0.15">
      <c r="P390" s="323"/>
      <c r="Q390" s="323"/>
      <c r="R390" s="323"/>
    </row>
    <row r="391" spans="16:18" x14ac:dyDescent="0.15">
      <c r="P391" s="323"/>
      <c r="Q391" s="323"/>
      <c r="R391" s="323"/>
    </row>
    <row r="392" spans="16:18" x14ac:dyDescent="0.15">
      <c r="P392" s="323"/>
      <c r="Q392" s="323"/>
      <c r="R392" s="323"/>
    </row>
    <row r="393" spans="16:18" x14ac:dyDescent="0.15">
      <c r="P393" s="323"/>
      <c r="Q393" s="323"/>
      <c r="R393" s="323"/>
    </row>
    <row r="394" spans="16:18" x14ac:dyDescent="0.15">
      <c r="P394" s="323"/>
      <c r="Q394" s="323"/>
      <c r="R394" s="323"/>
    </row>
    <row r="395" spans="16:18" x14ac:dyDescent="0.15">
      <c r="P395" s="323"/>
      <c r="Q395" s="323"/>
      <c r="R395" s="323"/>
    </row>
    <row r="396" spans="16:18" x14ac:dyDescent="0.15">
      <c r="P396" s="323"/>
      <c r="Q396" s="323"/>
      <c r="R396" s="323"/>
    </row>
    <row r="397" spans="16:18" x14ac:dyDescent="0.15">
      <c r="P397" s="323"/>
      <c r="Q397" s="323"/>
      <c r="R397" s="323"/>
    </row>
    <row r="398" spans="16:18" x14ac:dyDescent="0.15">
      <c r="P398" s="323"/>
      <c r="Q398" s="323"/>
      <c r="R398" s="323"/>
    </row>
    <row r="399" spans="16:18" x14ac:dyDescent="0.15">
      <c r="P399" s="323"/>
      <c r="Q399" s="323"/>
      <c r="R399" s="323"/>
    </row>
    <row r="400" spans="16:18" x14ac:dyDescent="0.15">
      <c r="P400" s="323"/>
      <c r="Q400" s="323"/>
      <c r="R400" s="323"/>
    </row>
    <row r="401" spans="16:18" x14ac:dyDescent="0.15">
      <c r="P401" s="323"/>
      <c r="Q401" s="323"/>
      <c r="R401" s="323"/>
    </row>
    <row r="402" spans="16:18" x14ac:dyDescent="0.15">
      <c r="P402" s="323"/>
      <c r="Q402" s="323"/>
      <c r="R402" s="323"/>
    </row>
    <row r="403" spans="16:18" x14ac:dyDescent="0.15">
      <c r="P403" s="323"/>
      <c r="Q403" s="323"/>
      <c r="R403" s="323"/>
    </row>
    <row r="404" spans="16:18" x14ac:dyDescent="0.15">
      <c r="P404" s="323"/>
      <c r="Q404" s="323"/>
      <c r="R404" s="323"/>
    </row>
    <row r="405" spans="16:18" x14ac:dyDescent="0.15">
      <c r="P405" s="323"/>
      <c r="Q405" s="323"/>
      <c r="R405" s="323"/>
    </row>
    <row r="406" spans="16:18" x14ac:dyDescent="0.15">
      <c r="P406" s="323"/>
      <c r="Q406" s="323"/>
      <c r="R406" s="323"/>
    </row>
    <row r="407" spans="16:18" x14ac:dyDescent="0.15">
      <c r="P407" s="323"/>
      <c r="Q407" s="323"/>
      <c r="R407" s="323"/>
    </row>
    <row r="408" spans="16:18" x14ac:dyDescent="0.15">
      <c r="P408" s="323"/>
      <c r="Q408" s="323"/>
      <c r="R408" s="323"/>
    </row>
    <row r="409" spans="16:18" x14ac:dyDescent="0.15">
      <c r="P409" s="323"/>
      <c r="Q409" s="323"/>
      <c r="R409" s="323"/>
    </row>
    <row r="410" spans="16:18" x14ac:dyDescent="0.15">
      <c r="P410" s="323"/>
      <c r="Q410" s="323"/>
      <c r="R410" s="323"/>
    </row>
    <row r="411" spans="16:18" x14ac:dyDescent="0.15">
      <c r="P411" s="323"/>
      <c r="Q411" s="323"/>
      <c r="R411" s="323"/>
    </row>
    <row r="412" spans="16:18" x14ac:dyDescent="0.15">
      <c r="P412" s="323"/>
      <c r="Q412" s="323"/>
      <c r="R412" s="323"/>
    </row>
    <row r="413" spans="16:18" x14ac:dyDescent="0.15">
      <c r="P413" s="323"/>
      <c r="Q413" s="323"/>
      <c r="R413" s="323"/>
    </row>
    <row r="414" spans="16:18" x14ac:dyDescent="0.15">
      <c r="P414" s="323"/>
      <c r="Q414" s="323"/>
      <c r="R414" s="323"/>
    </row>
    <row r="415" spans="16:18" x14ac:dyDescent="0.15">
      <c r="P415" s="323"/>
      <c r="Q415" s="323"/>
      <c r="R415" s="323"/>
    </row>
    <row r="416" spans="16:18" x14ac:dyDescent="0.15">
      <c r="P416" s="323"/>
      <c r="Q416" s="323"/>
      <c r="R416" s="323"/>
    </row>
    <row r="417" spans="16:18" x14ac:dyDescent="0.15">
      <c r="P417" s="323"/>
      <c r="Q417" s="323"/>
      <c r="R417" s="323"/>
    </row>
    <row r="418" spans="16:18" x14ac:dyDescent="0.15">
      <c r="P418" s="323"/>
      <c r="Q418" s="323"/>
      <c r="R418" s="323"/>
    </row>
    <row r="419" spans="16:18" x14ac:dyDescent="0.15">
      <c r="P419" s="323"/>
      <c r="Q419" s="323"/>
      <c r="R419" s="323"/>
    </row>
    <row r="420" spans="16:18" x14ac:dyDescent="0.15">
      <c r="P420" s="323"/>
      <c r="Q420" s="323"/>
      <c r="R420" s="323"/>
    </row>
    <row r="421" spans="16:18" x14ac:dyDescent="0.15">
      <c r="P421" s="323"/>
      <c r="Q421" s="323"/>
      <c r="R421" s="323"/>
    </row>
    <row r="422" spans="16:18" x14ac:dyDescent="0.15">
      <c r="P422" s="323"/>
      <c r="Q422" s="323"/>
      <c r="R422" s="323"/>
    </row>
    <row r="423" spans="16:18" x14ac:dyDescent="0.15">
      <c r="P423" s="323"/>
      <c r="Q423" s="323"/>
      <c r="R423" s="323"/>
    </row>
    <row r="424" spans="16:18" x14ac:dyDescent="0.15">
      <c r="P424" s="323"/>
      <c r="Q424" s="323"/>
      <c r="R424" s="323"/>
    </row>
    <row r="425" spans="16:18" x14ac:dyDescent="0.15">
      <c r="P425" s="323"/>
      <c r="Q425" s="323"/>
      <c r="R425" s="323"/>
    </row>
    <row r="426" spans="16:18" x14ac:dyDescent="0.15">
      <c r="P426" s="323"/>
      <c r="Q426" s="323"/>
      <c r="R426" s="323"/>
    </row>
    <row r="427" spans="16:18" x14ac:dyDescent="0.15">
      <c r="P427" s="323"/>
      <c r="Q427" s="323"/>
      <c r="R427" s="323"/>
    </row>
    <row r="428" spans="16:18" x14ac:dyDescent="0.15">
      <c r="P428" s="323"/>
      <c r="Q428" s="323"/>
      <c r="R428" s="323"/>
    </row>
    <row r="429" spans="16:18" x14ac:dyDescent="0.15">
      <c r="P429" s="323"/>
      <c r="Q429" s="323"/>
      <c r="R429" s="323"/>
    </row>
    <row r="430" spans="16:18" x14ac:dyDescent="0.15">
      <c r="P430" s="323"/>
      <c r="Q430" s="323"/>
      <c r="R430" s="323"/>
    </row>
    <row r="431" spans="16:18" x14ac:dyDescent="0.15">
      <c r="P431" s="323"/>
      <c r="Q431" s="323"/>
      <c r="R431" s="323"/>
    </row>
    <row r="432" spans="16:18" x14ac:dyDescent="0.15">
      <c r="P432" s="323"/>
      <c r="Q432" s="323"/>
      <c r="R432" s="323"/>
    </row>
    <row r="433" spans="16:18" x14ac:dyDescent="0.15">
      <c r="P433" s="323"/>
      <c r="Q433" s="323"/>
      <c r="R433" s="323"/>
    </row>
    <row r="434" spans="16:18" x14ac:dyDescent="0.15">
      <c r="P434" s="323"/>
      <c r="Q434" s="323"/>
      <c r="R434" s="323"/>
    </row>
    <row r="435" spans="16:18" x14ac:dyDescent="0.15">
      <c r="P435" s="323"/>
      <c r="Q435" s="323"/>
      <c r="R435" s="323"/>
    </row>
    <row r="436" spans="16:18" x14ac:dyDescent="0.15">
      <c r="P436" s="323"/>
      <c r="Q436" s="323"/>
      <c r="R436" s="323"/>
    </row>
    <row r="437" spans="16:18" x14ac:dyDescent="0.15">
      <c r="P437" s="323"/>
      <c r="Q437" s="323"/>
      <c r="R437" s="323"/>
    </row>
    <row r="438" spans="16:18" x14ac:dyDescent="0.15">
      <c r="P438" s="323"/>
      <c r="Q438" s="323"/>
      <c r="R438" s="323"/>
    </row>
    <row r="439" spans="16:18" x14ac:dyDescent="0.15">
      <c r="P439" s="323"/>
      <c r="Q439" s="323"/>
      <c r="R439" s="323"/>
    </row>
    <row r="440" spans="16:18" x14ac:dyDescent="0.15">
      <c r="P440" s="323"/>
      <c r="Q440" s="323"/>
      <c r="R440" s="323"/>
    </row>
    <row r="441" spans="16:18" x14ac:dyDescent="0.15">
      <c r="P441" s="323"/>
      <c r="Q441" s="323"/>
      <c r="R441" s="323"/>
    </row>
    <row r="442" spans="16:18" x14ac:dyDescent="0.15">
      <c r="P442" s="323"/>
      <c r="Q442" s="323"/>
      <c r="R442" s="323"/>
    </row>
    <row r="443" spans="16:18" x14ac:dyDescent="0.15">
      <c r="P443" s="323"/>
      <c r="Q443" s="323"/>
      <c r="R443" s="323"/>
    </row>
    <row r="444" spans="16:18" x14ac:dyDescent="0.15">
      <c r="P444" s="323"/>
      <c r="Q444" s="323"/>
      <c r="R444" s="323"/>
    </row>
    <row r="445" spans="16:18" x14ac:dyDescent="0.15">
      <c r="P445" s="323"/>
      <c r="Q445" s="323"/>
      <c r="R445" s="323"/>
    </row>
    <row r="446" spans="16:18" x14ac:dyDescent="0.15">
      <c r="P446" s="323"/>
      <c r="Q446" s="323"/>
      <c r="R446" s="323"/>
    </row>
    <row r="447" spans="16:18" x14ac:dyDescent="0.15">
      <c r="P447" s="323"/>
      <c r="Q447" s="323"/>
      <c r="R447" s="323"/>
    </row>
    <row r="448" spans="16:18" x14ac:dyDescent="0.15">
      <c r="P448" s="323"/>
      <c r="Q448" s="323"/>
      <c r="R448" s="323"/>
    </row>
    <row r="449" spans="16:18" x14ac:dyDescent="0.15">
      <c r="P449" s="323"/>
      <c r="Q449" s="323"/>
      <c r="R449" s="323"/>
    </row>
    <row r="450" spans="16:18" x14ac:dyDescent="0.15">
      <c r="P450" s="323"/>
      <c r="Q450" s="323"/>
      <c r="R450" s="323"/>
    </row>
    <row r="451" spans="16:18" x14ac:dyDescent="0.15">
      <c r="P451" s="323"/>
      <c r="Q451" s="323"/>
      <c r="R451" s="323"/>
    </row>
    <row r="452" spans="16:18" x14ac:dyDescent="0.15">
      <c r="P452" s="323"/>
      <c r="Q452" s="323"/>
      <c r="R452" s="323"/>
    </row>
    <row r="453" spans="16:18" x14ac:dyDescent="0.15">
      <c r="P453" s="323"/>
      <c r="Q453" s="323"/>
      <c r="R453" s="323"/>
    </row>
    <row r="454" spans="16:18" x14ac:dyDescent="0.15">
      <c r="P454" s="323"/>
      <c r="Q454" s="323"/>
      <c r="R454" s="323"/>
    </row>
    <row r="455" spans="16:18" x14ac:dyDescent="0.15">
      <c r="P455" s="323"/>
      <c r="Q455" s="323"/>
      <c r="R455" s="323"/>
    </row>
    <row r="456" spans="16:18" x14ac:dyDescent="0.15">
      <c r="P456" s="323"/>
      <c r="Q456" s="323"/>
      <c r="R456" s="323"/>
    </row>
    <row r="457" spans="16:18" x14ac:dyDescent="0.15">
      <c r="P457" s="323"/>
      <c r="Q457" s="323"/>
      <c r="R457" s="323"/>
    </row>
    <row r="458" spans="16:18" x14ac:dyDescent="0.15">
      <c r="P458" s="323"/>
      <c r="Q458" s="323"/>
      <c r="R458" s="323"/>
    </row>
    <row r="459" spans="16:18" x14ac:dyDescent="0.15">
      <c r="P459" s="323"/>
      <c r="Q459" s="323"/>
      <c r="R459" s="323"/>
    </row>
    <row r="460" spans="16:18" x14ac:dyDescent="0.15">
      <c r="P460" s="323"/>
      <c r="Q460" s="323"/>
      <c r="R460" s="323"/>
    </row>
    <row r="461" spans="16:18" x14ac:dyDescent="0.15">
      <c r="P461" s="323"/>
      <c r="Q461" s="323"/>
      <c r="R461" s="323"/>
    </row>
    <row r="462" spans="16:18" x14ac:dyDescent="0.15">
      <c r="P462" s="323"/>
      <c r="Q462" s="323"/>
      <c r="R462" s="323"/>
    </row>
    <row r="463" spans="16:18" x14ac:dyDescent="0.15">
      <c r="P463" s="323"/>
      <c r="Q463" s="323"/>
      <c r="R463" s="323"/>
    </row>
    <row r="464" spans="16:18" x14ac:dyDescent="0.15">
      <c r="P464" s="323"/>
      <c r="Q464" s="323"/>
      <c r="R464" s="323"/>
    </row>
    <row r="465" spans="16:18" x14ac:dyDescent="0.15">
      <c r="P465" s="323"/>
      <c r="Q465" s="323"/>
      <c r="R465" s="323"/>
    </row>
    <row r="466" spans="16:18" x14ac:dyDescent="0.15">
      <c r="P466" s="323"/>
      <c r="Q466" s="323"/>
      <c r="R466" s="323"/>
    </row>
    <row r="467" spans="16:18" x14ac:dyDescent="0.15">
      <c r="P467" s="323"/>
      <c r="Q467" s="323"/>
      <c r="R467" s="323"/>
    </row>
    <row r="468" spans="16:18" x14ac:dyDescent="0.15">
      <c r="P468" s="323"/>
      <c r="Q468" s="323"/>
      <c r="R468" s="323"/>
    </row>
    <row r="469" spans="16:18" x14ac:dyDescent="0.15">
      <c r="P469" s="323"/>
      <c r="Q469" s="323"/>
      <c r="R469" s="323"/>
    </row>
    <row r="470" spans="16:18" x14ac:dyDescent="0.15">
      <c r="P470" s="323"/>
      <c r="Q470" s="323"/>
      <c r="R470" s="323"/>
    </row>
    <row r="471" spans="16:18" x14ac:dyDescent="0.15">
      <c r="P471" s="323"/>
      <c r="Q471" s="323"/>
      <c r="R471" s="323"/>
    </row>
    <row r="472" spans="16:18" x14ac:dyDescent="0.15">
      <c r="P472" s="323"/>
      <c r="Q472" s="323"/>
      <c r="R472" s="323"/>
    </row>
    <row r="473" spans="16:18" x14ac:dyDescent="0.15">
      <c r="P473" s="323"/>
      <c r="Q473" s="323"/>
      <c r="R473" s="323"/>
    </row>
    <row r="474" spans="16:18" x14ac:dyDescent="0.15">
      <c r="P474" s="323"/>
      <c r="Q474" s="323"/>
      <c r="R474" s="323"/>
    </row>
    <row r="475" spans="16:18" x14ac:dyDescent="0.15">
      <c r="P475" s="323"/>
      <c r="Q475" s="323"/>
      <c r="R475" s="323"/>
    </row>
    <row r="476" spans="16:18" x14ac:dyDescent="0.15">
      <c r="P476" s="323"/>
      <c r="Q476" s="323"/>
      <c r="R476" s="323"/>
    </row>
    <row r="477" spans="16:18" x14ac:dyDescent="0.15">
      <c r="P477" s="323"/>
      <c r="Q477" s="323"/>
      <c r="R477" s="323"/>
    </row>
    <row r="478" spans="16:18" x14ac:dyDescent="0.15">
      <c r="P478" s="323"/>
      <c r="Q478" s="323"/>
      <c r="R478" s="323"/>
    </row>
    <row r="479" spans="16:18" x14ac:dyDescent="0.15">
      <c r="P479" s="323"/>
      <c r="Q479" s="323"/>
      <c r="R479" s="323"/>
    </row>
    <row r="480" spans="16:18" x14ac:dyDescent="0.15">
      <c r="P480" s="323"/>
      <c r="Q480" s="323"/>
      <c r="R480" s="323"/>
    </row>
    <row r="481" spans="16:18" x14ac:dyDescent="0.15">
      <c r="P481" s="323"/>
      <c r="Q481" s="323"/>
      <c r="R481" s="323"/>
    </row>
    <row r="482" spans="16:18" x14ac:dyDescent="0.15">
      <c r="P482" s="323"/>
      <c r="Q482" s="323"/>
      <c r="R482" s="323"/>
    </row>
    <row r="483" spans="16:18" x14ac:dyDescent="0.15">
      <c r="P483" s="323"/>
      <c r="Q483" s="323"/>
      <c r="R483" s="323"/>
    </row>
    <row r="484" spans="16:18" x14ac:dyDescent="0.15">
      <c r="P484" s="323"/>
      <c r="Q484" s="323"/>
      <c r="R484" s="323"/>
    </row>
    <row r="485" spans="16:18" x14ac:dyDescent="0.15">
      <c r="P485" s="323"/>
      <c r="Q485" s="323"/>
      <c r="R485" s="323"/>
    </row>
    <row r="486" spans="16:18" x14ac:dyDescent="0.15">
      <c r="P486" s="323"/>
      <c r="Q486" s="323"/>
      <c r="R486" s="323"/>
    </row>
    <row r="487" spans="16:18" x14ac:dyDescent="0.15">
      <c r="P487" s="323"/>
      <c r="Q487" s="323"/>
      <c r="R487" s="323"/>
    </row>
    <row r="488" spans="16:18" x14ac:dyDescent="0.15">
      <c r="P488" s="323"/>
      <c r="Q488" s="323"/>
      <c r="R488" s="323"/>
    </row>
    <row r="489" spans="16:18" x14ac:dyDescent="0.15">
      <c r="P489" s="323"/>
      <c r="Q489" s="323"/>
      <c r="R489" s="323"/>
    </row>
    <row r="490" spans="16:18" x14ac:dyDescent="0.15">
      <c r="P490" s="323"/>
      <c r="Q490" s="323"/>
      <c r="R490" s="323"/>
    </row>
    <row r="491" spans="16:18" x14ac:dyDescent="0.15">
      <c r="P491" s="323"/>
      <c r="Q491" s="323"/>
      <c r="R491" s="323"/>
    </row>
    <row r="492" spans="16:18" x14ac:dyDescent="0.15">
      <c r="P492" s="323"/>
      <c r="Q492" s="323"/>
      <c r="R492" s="323"/>
    </row>
    <row r="493" spans="16:18" x14ac:dyDescent="0.15">
      <c r="P493" s="323"/>
      <c r="Q493" s="323"/>
      <c r="R493" s="323"/>
    </row>
    <row r="494" spans="16:18" x14ac:dyDescent="0.15">
      <c r="P494" s="323"/>
      <c r="Q494" s="323"/>
      <c r="R494" s="323"/>
    </row>
    <row r="495" spans="16:18" x14ac:dyDescent="0.15">
      <c r="P495" s="323"/>
      <c r="Q495" s="323"/>
      <c r="R495" s="323"/>
    </row>
    <row r="496" spans="16:18" x14ac:dyDescent="0.15">
      <c r="P496" s="323"/>
      <c r="Q496" s="323"/>
      <c r="R496" s="323"/>
    </row>
    <row r="497" spans="16:18" x14ac:dyDescent="0.15">
      <c r="P497" s="323"/>
      <c r="Q497" s="323"/>
      <c r="R497" s="323"/>
    </row>
    <row r="498" spans="16:18" x14ac:dyDescent="0.15">
      <c r="P498" s="323"/>
      <c r="Q498" s="323"/>
      <c r="R498" s="323"/>
    </row>
    <row r="499" spans="16:18" x14ac:dyDescent="0.15">
      <c r="P499" s="323"/>
      <c r="Q499" s="323"/>
      <c r="R499" s="323"/>
    </row>
    <row r="500" spans="16:18" x14ac:dyDescent="0.15">
      <c r="P500" s="323"/>
      <c r="Q500" s="323"/>
      <c r="R500" s="323"/>
    </row>
    <row r="501" spans="16:18" x14ac:dyDescent="0.15">
      <c r="P501" s="323"/>
      <c r="Q501" s="323"/>
      <c r="R501" s="323"/>
    </row>
    <row r="502" spans="16:18" x14ac:dyDescent="0.15">
      <c r="P502" s="323"/>
      <c r="Q502" s="323"/>
      <c r="R502" s="323"/>
    </row>
    <row r="503" spans="16:18" x14ac:dyDescent="0.15">
      <c r="P503" s="323"/>
      <c r="Q503" s="323"/>
      <c r="R503" s="323"/>
    </row>
    <row r="504" spans="16:18" x14ac:dyDescent="0.15">
      <c r="P504" s="323"/>
      <c r="Q504" s="323"/>
      <c r="R504" s="323"/>
    </row>
    <row r="505" spans="16:18" x14ac:dyDescent="0.15">
      <c r="P505" s="323"/>
      <c r="Q505" s="323"/>
      <c r="R505" s="323"/>
    </row>
    <row r="506" spans="16:18" x14ac:dyDescent="0.15">
      <c r="P506" s="323"/>
      <c r="Q506" s="323"/>
      <c r="R506" s="323"/>
    </row>
    <row r="507" spans="16:18" x14ac:dyDescent="0.15">
      <c r="P507" s="323"/>
      <c r="Q507" s="323"/>
      <c r="R507" s="323"/>
    </row>
    <row r="508" spans="16:18" x14ac:dyDescent="0.15">
      <c r="P508" s="323"/>
      <c r="Q508" s="323"/>
      <c r="R508" s="323"/>
    </row>
    <row r="509" spans="16:18" x14ac:dyDescent="0.15">
      <c r="P509" s="323"/>
      <c r="Q509" s="323"/>
      <c r="R509" s="323"/>
    </row>
    <row r="510" spans="16:18" x14ac:dyDescent="0.15">
      <c r="P510" s="323"/>
      <c r="Q510" s="323"/>
      <c r="R510" s="323"/>
    </row>
    <row r="511" spans="16:18" x14ac:dyDescent="0.15">
      <c r="P511" s="323"/>
      <c r="Q511" s="323"/>
      <c r="R511" s="323"/>
    </row>
    <row r="512" spans="16:18" x14ac:dyDescent="0.15">
      <c r="P512" s="323"/>
      <c r="Q512" s="323"/>
      <c r="R512" s="323"/>
    </row>
    <row r="513" spans="16:18" x14ac:dyDescent="0.15">
      <c r="P513" s="323"/>
      <c r="Q513" s="323"/>
      <c r="R513" s="323"/>
    </row>
    <row r="514" spans="16:18" x14ac:dyDescent="0.15">
      <c r="P514" s="323"/>
      <c r="Q514" s="323"/>
      <c r="R514" s="323"/>
    </row>
    <row r="515" spans="16:18" x14ac:dyDescent="0.15">
      <c r="P515" s="323"/>
      <c r="Q515" s="323"/>
      <c r="R515" s="323"/>
    </row>
    <row r="516" spans="16:18" x14ac:dyDescent="0.15">
      <c r="P516" s="323"/>
      <c r="Q516" s="323"/>
      <c r="R516" s="323"/>
    </row>
    <row r="517" spans="16:18" x14ac:dyDescent="0.15">
      <c r="P517" s="323"/>
      <c r="Q517" s="323"/>
      <c r="R517" s="323"/>
    </row>
    <row r="518" spans="16:18" x14ac:dyDescent="0.15">
      <c r="P518" s="323"/>
      <c r="Q518" s="323"/>
      <c r="R518" s="323"/>
    </row>
    <row r="519" spans="16:18" x14ac:dyDescent="0.15">
      <c r="P519" s="323"/>
      <c r="Q519" s="323"/>
      <c r="R519" s="323"/>
    </row>
    <row r="520" spans="16:18" x14ac:dyDescent="0.15">
      <c r="P520" s="323"/>
      <c r="Q520" s="323"/>
      <c r="R520" s="323"/>
    </row>
    <row r="521" spans="16:18" x14ac:dyDescent="0.15">
      <c r="P521" s="323"/>
      <c r="Q521" s="323"/>
      <c r="R521" s="323"/>
    </row>
    <row r="522" spans="16:18" x14ac:dyDescent="0.15">
      <c r="P522" s="323"/>
      <c r="Q522" s="323"/>
      <c r="R522" s="323"/>
    </row>
    <row r="523" spans="16:18" x14ac:dyDescent="0.15">
      <c r="P523" s="323"/>
      <c r="Q523" s="323"/>
      <c r="R523" s="323"/>
    </row>
    <row r="524" spans="16:18" x14ac:dyDescent="0.15">
      <c r="P524" s="323"/>
      <c r="Q524" s="323"/>
      <c r="R524" s="323"/>
    </row>
    <row r="525" spans="16:18" x14ac:dyDescent="0.15">
      <c r="P525" s="323"/>
      <c r="Q525" s="323"/>
      <c r="R525" s="323"/>
    </row>
    <row r="526" spans="16:18" x14ac:dyDescent="0.15">
      <c r="P526" s="323"/>
      <c r="Q526" s="323"/>
      <c r="R526" s="323"/>
    </row>
    <row r="527" spans="16:18" x14ac:dyDescent="0.15">
      <c r="P527" s="323"/>
      <c r="Q527" s="323"/>
      <c r="R527" s="323"/>
    </row>
    <row r="528" spans="16:18" x14ac:dyDescent="0.15">
      <c r="P528" s="323"/>
      <c r="Q528" s="323"/>
      <c r="R528" s="323"/>
    </row>
    <row r="529" spans="16:18" x14ac:dyDescent="0.15">
      <c r="P529" s="323"/>
      <c r="Q529" s="323"/>
      <c r="R529" s="323"/>
    </row>
    <row r="530" spans="16:18" x14ac:dyDescent="0.15">
      <c r="P530" s="323"/>
      <c r="Q530" s="323"/>
      <c r="R530" s="323"/>
    </row>
    <row r="531" spans="16:18" x14ac:dyDescent="0.15">
      <c r="P531" s="323"/>
      <c r="Q531" s="323"/>
      <c r="R531" s="323"/>
    </row>
    <row r="532" spans="16:18" x14ac:dyDescent="0.15">
      <c r="P532" s="323"/>
      <c r="Q532" s="323"/>
      <c r="R532" s="323"/>
    </row>
    <row r="533" spans="16:18" x14ac:dyDescent="0.15">
      <c r="P533" s="323"/>
      <c r="Q533" s="323"/>
      <c r="R533" s="323"/>
    </row>
    <row r="534" spans="16:18" x14ac:dyDescent="0.15">
      <c r="P534" s="323"/>
      <c r="Q534" s="323"/>
      <c r="R534" s="323"/>
    </row>
    <row r="535" spans="16:18" x14ac:dyDescent="0.15">
      <c r="P535" s="323"/>
      <c r="Q535" s="323"/>
      <c r="R535" s="323"/>
    </row>
    <row r="536" spans="16:18" x14ac:dyDescent="0.15">
      <c r="P536" s="323"/>
      <c r="Q536" s="323"/>
      <c r="R536" s="323"/>
    </row>
    <row r="537" spans="16:18" x14ac:dyDescent="0.15">
      <c r="P537" s="323"/>
      <c r="Q537" s="323"/>
      <c r="R537" s="323"/>
    </row>
    <row r="538" spans="16:18" x14ac:dyDescent="0.15">
      <c r="P538" s="323"/>
      <c r="Q538" s="323"/>
      <c r="R538" s="323"/>
    </row>
    <row r="539" spans="16:18" x14ac:dyDescent="0.15">
      <c r="P539" s="323"/>
      <c r="Q539" s="323"/>
      <c r="R539" s="323"/>
    </row>
    <row r="540" spans="16:18" x14ac:dyDescent="0.15">
      <c r="P540" s="323"/>
      <c r="Q540" s="323"/>
      <c r="R540" s="323"/>
    </row>
    <row r="541" spans="16:18" x14ac:dyDescent="0.15">
      <c r="P541" s="323"/>
      <c r="Q541" s="323"/>
      <c r="R541" s="323"/>
    </row>
    <row r="542" spans="16:18" x14ac:dyDescent="0.15">
      <c r="P542" s="323"/>
      <c r="Q542" s="323"/>
      <c r="R542" s="323"/>
    </row>
    <row r="543" spans="16:18" x14ac:dyDescent="0.15">
      <c r="P543" s="323"/>
      <c r="Q543" s="323"/>
      <c r="R543" s="323"/>
    </row>
    <row r="544" spans="16:18" x14ac:dyDescent="0.15">
      <c r="P544" s="323"/>
      <c r="Q544" s="323"/>
      <c r="R544" s="323"/>
    </row>
    <row r="545" spans="16:18" x14ac:dyDescent="0.15">
      <c r="P545" s="323"/>
      <c r="Q545" s="323"/>
      <c r="R545" s="323"/>
    </row>
    <row r="546" spans="16:18" x14ac:dyDescent="0.15">
      <c r="P546" s="323"/>
      <c r="Q546" s="323"/>
      <c r="R546" s="323"/>
    </row>
    <row r="547" spans="16:18" x14ac:dyDescent="0.15">
      <c r="P547" s="323"/>
      <c r="Q547" s="323"/>
      <c r="R547" s="323"/>
    </row>
    <row r="548" spans="16:18" x14ac:dyDescent="0.15">
      <c r="P548" s="323"/>
      <c r="Q548" s="323"/>
      <c r="R548" s="323"/>
    </row>
    <row r="549" spans="16:18" x14ac:dyDescent="0.15">
      <c r="P549" s="323"/>
      <c r="Q549" s="323"/>
      <c r="R549" s="323"/>
    </row>
    <row r="550" spans="16:18" x14ac:dyDescent="0.15">
      <c r="P550" s="323"/>
      <c r="Q550" s="323"/>
      <c r="R550" s="323"/>
    </row>
    <row r="551" spans="16:18" x14ac:dyDescent="0.15">
      <c r="P551" s="323"/>
      <c r="Q551" s="323"/>
      <c r="R551" s="323"/>
    </row>
    <row r="552" spans="16:18" x14ac:dyDescent="0.15">
      <c r="P552" s="323"/>
      <c r="Q552" s="323"/>
      <c r="R552" s="323"/>
    </row>
    <row r="553" spans="16:18" x14ac:dyDescent="0.15">
      <c r="P553" s="323"/>
      <c r="Q553" s="323"/>
      <c r="R553" s="323"/>
    </row>
    <row r="554" spans="16:18" x14ac:dyDescent="0.15">
      <c r="P554" s="323"/>
      <c r="Q554" s="323"/>
      <c r="R554" s="323"/>
    </row>
    <row r="555" spans="16:18" x14ac:dyDescent="0.15">
      <c r="P555" s="323"/>
      <c r="Q555" s="323"/>
      <c r="R555" s="323"/>
    </row>
    <row r="556" spans="16:18" x14ac:dyDescent="0.15">
      <c r="P556" s="323"/>
      <c r="Q556" s="323"/>
      <c r="R556" s="323"/>
    </row>
    <row r="557" spans="16:18" x14ac:dyDescent="0.15">
      <c r="P557" s="323"/>
      <c r="Q557" s="323"/>
      <c r="R557" s="323"/>
    </row>
    <row r="558" spans="16:18" x14ac:dyDescent="0.15">
      <c r="P558" s="323"/>
      <c r="Q558" s="323"/>
      <c r="R558" s="323"/>
    </row>
    <row r="559" spans="16:18" x14ac:dyDescent="0.15">
      <c r="P559" s="323"/>
      <c r="Q559" s="323"/>
      <c r="R559" s="323"/>
    </row>
    <row r="560" spans="16:18" x14ac:dyDescent="0.15">
      <c r="P560" s="323"/>
      <c r="Q560" s="323"/>
      <c r="R560" s="323"/>
    </row>
    <row r="561" spans="16:18" x14ac:dyDescent="0.15">
      <c r="P561" s="323"/>
      <c r="Q561" s="323"/>
      <c r="R561" s="323"/>
    </row>
    <row r="562" spans="16:18" x14ac:dyDescent="0.15">
      <c r="P562" s="323"/>
      <c r="Q562" s="323"/>
      <c r="R562" s="323"/>
    </row>
    <row r="563" spans="16:18" x14ac:dyDescent="0.15">
      <c r="P563" s="323"/>
      <c r="Q563" s="323"/>
      <c r="R563" s="323"/>
    </row>
    <row r="564" spans="16:18" x14ac:dyDescent="0.15">
      <c r="P564" s="323"/>
      <c r="Q564" s="323"/>
      <c r="R564" s="323"/>
    </row>
    <row r="565" spans="16:18" x14ac:dyDescent="0.15">
      <c r="P565" s="323"/>
      <c r="Q565" s="323"/>
      <c r="R565" s="323"/>
    </row>
    <row r="566" spans="16:18" x14ac:dyDescent="0.15">
      <c r="P566" s="323"/>
      <c r="Q566" s="323"/>
      <c r="R566" s="323"/>
    </row>
    <row r="567" spans="16:18" x14ac:dyDescent="0.15">
      <c r="P567" s="323"/>
      <c r="Q567" s="323"/>
      <c r="R567" s="323"/>
    </row>
    <row r="568" spans="16:18" x14ac:dyDescent="0.15">
      <c r="P568" s="323"/>
      <c r="Q568" s="323"/>
      <c r="R568" s="323"/>
    </row>
    <row r="569" spans="16:18" x14ac:dyDescent="0.15">
      <c r="P569" s="323"/>
      <c r="Q569" s="323"/>
      <c r="R569" s="323"/>
    </row>
    <row r="570" spans="16:18" x14ac:dyDescent="0.15">
      <c r="P570" s="323"/>
      <c r="Q570" s="323"/>
      <c r="R570" s="323"/>
    </row>
    <row r="571" spans="16:18" x14ac:dyDescent="0.15">
      <c r="P571" s="323"/>
      <c r="Q571" s="323"/>
      <c r="R571" s="323"/>
    </row>
    <row r="572" spans="16:18" x14ac:dyDescent="0.15">
      <c r="P572" s="323"/>
      <c r="Q572" s="323"/>
      <c r="R572" s="323"/>
    </row>
    <row r="573" spans="16:18" x14ac:dyDescent="0.15">
      <c r="P573" s="323"/>
      <c r="Q573" s="323"/>
      <c r="R573" s="323"/>
    </row>
    <row r="574" spans="16:18" x14ac:dyDescent="0.15">
      <c r="P574" s="323"/>
      <c r="Q574" s="323"/>
      <c r="R574" s="323"/>
    </row>
    <row r="575" spans="16:18" x14ac:dyDescent="0.15">
      <c r="P575" s="323"/>
      <c r="Q575" s="323"/>
      <c r="R575" s="323"/>
    </row>
    <row r="576" spans="16:18" x14ac:dyDescent="0.15">
      <c r="P576" s="323"/>
      <c r="Q576" s="323"/>
      <c r="R576" s="323"/>
    </row>
    <row r="577" spans="16:18" x14ac:dyDescent="0.15">
      <c r="P577" s="323"/>
      <c r="Q577" s="323"/>
      <c r="R577" s="323"/>
    </row>
    <row r="578" spans="16:18" x14ac:dyDescent="0.15">
      <c r="P578" s="323"/>
      <c r="Q578" s="323"/>
      <c r="R578" s="323"/>
    </row>
    <row r="579" spans="16:18" x14ac:dyDescent="0.15">
      <c r="P579" s="323"/>
      <c r="Q579" s="323"/>
      <c r="R579" s="323"/>
    </row>
    <row r="580" spans="16:18" x14ac:dyDescent="0.15">
      <c r="P580" s="323"/>
      <c r="Q580" s="323"/>
      <c r="R580" s="323"/>
    </row>
    <row r="581" spans="16:18" x14ac:dyDescent="0.15">
      <c r="P581" s="323"/>
      <c r="Q581" s="323"/>
      <c r="R581" s="323"/>
    </row>
    <row r="582" spans="16:18" x14ac:dyDescent="0.15">
      <c r="P582" s="323"/>
      <c r="Q582" s="323"/>
      <c r="R582" s="323"/>
    </row>
    <row r="583" spans="16:18" x14ac:dyDescent="0.15">
      <c r="P583" s="323"/>
      <c r="Q583" s="323"/>
      <c r="R583" s="323"/>
    </row>
    <row r="584" spans="16:18" x14ac:dyDescent="0.15">
      <c r="P584" s="323"/>
      <c r="Q584" s="323"/>
      <c r="R584" s="323"/>
    </row>
    <row r="585" spans="16:18" x14ac:dyDescent="0.15">
      <c r="P585" s="323"/>
      <c r="Q585" s="323"/>
      <c r="R585" s="323"/>
    </row>
    <row r="586" spans="16:18" x14ac:dyDescent="0.15">
      <c r="P586" s="323"/>
      <c r="Q586" s="323"/>
      <c r="R586" s="323"/>
    </row>
    <row r="587" spans="16:18" x14ac:dyDescent="0.15">
      <c r="P587" s="323"/>
      <c r="Q587" s="323"/>
      <c r="R587" s="323"/>
    </row>
    <row r="588" spans="16:18" x14ac:dyDescent="0.15">
      <c r="P588" s="323"/>
      <c r="Q588" s="323"/>
      <c r="R588" s="323"/>
    </row>
    <row r="589" spans="16:18" x14ac:dyDescent="0.15">
      <c r="P589" s="323"/>
      <c r="Q589" s="323"/>
      <c r="R589" s="323"/>
    </row>
    <row r="590" spans="16:18" x14ac:dyDescent="0.15">
      <c r="P590" s="323"/>
      <c r="Q590" s="323"/>
      <c r="R590" s="323"/>
    </row>
    <row r="591" spans="16:18" x14ac:dyDescent="0.15">
      <c r="P591" s="323"/>
      <c r="Q591" s="323"/>
      <c r="R591" s="323"/>
    </row>
    <row r="592" spans="16:18" x14ac:dyDescent="0.15">
      <c r="P592" s="323"/>
      <c r="Q592" s="323"/>
      <c r="R592" s="323"/>
    </row>
    <row r="593" spans="16:18" x14ac:dyDescent="0.15">
      <c r="P593" s="323"/>
      <c r="Q593" s="323"/>
      <c r="R593" s="323"/>
    </row>
    <row r="594" spans="16:18" x14ac:dyDescent="0.15">
      <c r="P594" s="323"/>
      <c r="Q594" s="323"/>
      <c r="R594" s="323"/>
    </row>
    <row r="595" spans="16:18" x14ac:dyDescent="0.15">
      <c r="P595" s="323"/>
      <c r="Q595" s="323"/>
      <c r="R595" s="323"/>
    </row>
    <row r="596" spans="16:18" x14ac:dyDescent="0.15">
      <c r="P596" s="323"/>
      <c r="Q596" s="323"/>
      <c r="R596" s="323"/>
    </row>
    <row r="597" spans="16:18" x14ac:dyDescent="0.15">
      <c r="P597" s="323"/>
      <c r="Q597" s="323"/>
      <c r="R597" s="323"/>
    </row>
    <row r="598" spans="16:18" x14ac:dyDescent="0.15">
      <c r="P598" s="323"/>
      <c r="Q598" s="323"/>
      <c r="R598" s="323"/>
    </row>
    <row r="599" spans="16:18" x14ac:dyDescent="0.15">
      <c r="P599" s="323"/>
      <c r="Q599" s="323"/>
      <c r="R599" s="323"/>
    </row>
    <row r="600" spans="16:18" x14ac:dyDescent="0.15">
      <c r="P600" s="323"/>
      <c r="Q600" s="323"/>
      <c r="R600" s="323"/>
    </row>
    <row r="601" spans="16:18" x14ac:dyDescent="0.15">
      <c r="P601" s="323"/>
      <c r="Q601" s="323"/>
      <c r="R601" s="323"/>
    </row>
    <row r="602" spans="16:18" x14ac:dyDescent="0.15">
      <c r="P602" s="323"/>
      <c r="Q602" s="323"/>
      <c r="R602" s="323"/>
    </row>
    <row r="603" spans="16:18" x14ac:dyDescent="0.15">
      <c r="P603" s="323"/>
      <c r="Q603" s="323"/>
      <c r="R603" s="323"/>
    </row>
    <row r="604" spans="16:18" x14ac:dyDescent="0.15">
      <c r="P604" s="323"/>
      <c r="Q604" s="323"/>
      <c r="R604" s="323"/>
    </row>
    <row r="605" spans="16:18" x14ac:dyDescent="0.15">
      <c r="P605" s="323"/>
      <c r="Q605" s="323"/>
      <c r="R605" s="323"/>
    </row>
    <row r="606" spans="16:18" x14ac:dyDescent="0.15">
      <c r="P606" s="323"/>
      <c r="Q606" s="323"/>
      <c r="R606" s="323"/>
    </row>
    <row r="607" spans="16:18" x14ac:dyDescent="0.15">
      <c r="P607" s="323"/>
      <c r="Q607" s="323"/>
      <c r="R607" s="323"/>
    </row>
    <row r="608" spans="16:18" x14ac:dyDescent="0.15">
      <c r="P608" s="323"/>
      <c r="Q608" s="323"/>
      <c r="R608" s="323"/>
    </row>
    <row r="609" spans="16:18" x14ac:dyDescent="0.15">
      <c r="P609" s="323"/>
      <c r="Q609" s="323"/>
      <c r="R609" s="323"/>
    </row>
    <row r="610" spans="16:18" x14ac:dyDescent="0.15">
      <c r="P610" s="323"/>
      <c r="Q610" s="323"/>
      <c r="R610" s="323"/>
    </row>
    <row r="611" spans="16:18" x14ac:dyDescent="0.15">
      <c r="P611" s="323"/>
      <c r="Q611" s="323"/>
      <c r="R611" s="323"/>
    </row>
    <row r="612" spans="16:18" x14ac:dyDescent="0.15">
      <c r="P612" s="323"/>
      <c r="Q612" s="323"/>
      <c r="R612" s="323"/>
    </row>
    <row r="613" spans="16:18" x14ac:dyDescent="0.15">
      <c r="P613" s="323"/>
      <c r="Q613" s="323"/>
      <c r="R613" s="323"/>
    </row>
    <row r="614" spans="16:18" x14ac:dyDescent="0.15">
      <c r="P614" s="323"/>
      <c r="Q614" s="323"/>
      <c r="R614" s="323"/>
    </row>
    <row r="615" spans="16:18" x14ac:dyDescent="0.15">
      <c r="P615" s="323"/>
      <c r="Q615" s="323"/>
      <c r="R615" s="323"/>
    </row>
    <row r="616" spans="16:18" x14ac:dyDescent="0.15">
      <c r="P616" s="323"/>
      <c r="Q616" s="323"/>
      <c r="R616" s="323"/>
    </row>
    <row r="617" spans="16:18" x14ac:dyDescent="0.15">
      <c r="P617" s="323"/>
      <c r="Q617" s="323"/>
      <c r="R617" s="323"/>
    </row>
    <row r="618" spans="16:18" x14ac:dyDescent="0.15">
      <c r="P618" s="323"/>
      <c r="Q618" s="323"/>
      <c r="R618" s="323"/>
    </row>
    <row r="619" spans="16:18" x14ac:dyDescent="0.15">
      <c r="P619" s="323"/>
      <c r="Q619" s="323"/>
      <c r="R619" s="323"/>
    </row>
    <row r="620" spans="16:18" x14ac:dyDescent="0.15">
      <c r="P620" s="323"/>
      <c r="Q620" s="323"/>
      <c r="R620" s="323"/>
    </row>
    <row r="621" spans="16:18" x14ac:dyDescent="0.15">
      <c r="P621" s="323"/>
      <c r="Q621" s="323"/>
      <c r="R621" s="323"/>
    </row>
    <row r="622" spans="16:18" x14ac:dyDescent="0.15">
      <c r="P622" s="323"/>
      <c r="Q622" s="323"/>
      <c r="R622" s="323"/>
    </row>
    <row r="623" spans="16:18" x14ac:dyDescent="0.15">
      <c r="P623" s="323"/>
      <c r="Q623" s="323"/>
      <c r="R623" s="323"/>
    </row>
    <row r="624" spans="16:18" x14ac:dyDescent="0.15">
      <c r="P624" s="323"/>
      <c r="Q624" s="323"/>
      <c r="R624" s="323"/>
    </row>
    <row r="625" spans="16:18" x14ac:dyDescent="0.15">
      <c r="P625" s="323"/>
      <c r="Q625" s="323"/>
      <c r="R625" s="323"/>
    </row>
    <row r="626" spans="16:18" x14ac:dyDescent="0.15">
      <c r="P626" s="323"/>
      <c r="Q626" s="323"/>
      <c r="R626" s="323"/>
    </row>
    <row r="627" spans="16:18" x14ac:dyDescent="0.15">
      <c r="P627" s="323"/>
      <c r="Q627" s="323"/>
      <c r="R627" s="323"/>
    </row>
    <row r="628" spans="16:18" x14ac:dyDescent="0.15">
      <c r="P628" s="323"/>
      <c r="Q628" s="323"/>
      <c r="R628" s="323"/>
    </row>
    <row r="629" spans="16:18" x14ac:dyDescent="0.15">
      <c r="P629" s="323"/>
      <c r="Q629" s="323"/>
      <c r="R629" s="323"/>
    </row>
    <row r="630" spans="16:18" x14ac:dyDescent="0.15">
      <c r="P630" s="323"/>
      <c r="Q630" s="323"/>
      <c r="R630" s="323"/>
    </row>
    <row r="631" spans="16:18" x14ac:dyDescent="0.15">
      <c r="P631" s="323"/>
      <c r="Q631" s="323"/>
      <c r="R631" s="323"/>
    </row>
    <row r="632" spans="16:18" x14ac:dyDescent="0.15">
      <c r="P632" s="323"/>
      <c r="Q632" s="323"/>
      <c r="R632" s="323"/>
    </row>
    <row r="633" spans="16:18" x14ac:dyDescent="0.15">
      <c r="P633" s="323"/>
      <c r="Q633" s="323"/>
      <c r="R633" s="323"/>
    </row>
    <row r="634" spans="16:18" x14ac:dyDescent="0.15">
      <c r="P634" s="323"/>
      <c r="Q634" s="323"/>
      <c r="R634" s="323"/>
    </row>
    <row r="635" spans="16:18" x14ac:dyDescent="0.15">
      <c r="P635" s="323"/>
      <c r="Q635" s="323"/>
      <c r="R635" s="323"/>
    </row>
    <row r="636" spans="16:18" x14ac:dyDescent="0.15">
      <c r="P636" s="323"/>
      <c r="Q636" s="323"/>
      <c r="R636" s="323"/>
    </row>
    <row r="637" spans="16:18" x14ac:dyDescent="0.15">
      <c r="P637" s="323"/>
      <c r="Q637" s="323"/>
      <c r="R637" s="323"/>
    </row>
    <row r="638" spans="16:18" x14ac:dyDescent="0.15">
      <c r="P638" s="323"/>
      <c r="Q638" s="323"/>
      <c r="R638" s="323"/>
    </row>
    <row r="639" spans="16:18" x14ac:dyDescent="0.15">
      <c r="P639" s="323"/>
      <c r="Q639" s="323"/>
      <c r="R639" s="323"/>
    </row>
    <row r="640" spans="16:18" x14ac:dyDescent="0.15">
      <c r="P640" s="323"/>
      <c r="Q640" s="323"/>
      <c r="R640" s="323"/>
    </row>
    <row r="641" spans="16:18" x14ac:dyDescent="0.15">
      <c r="P641" s="323"/>
      <c r="Q641" s="323"/>
      <c r="R641" s="323"/>
    </row>
    <row r="642" spans="16:18" x14ac:dyDescent="0.15">
      <c r="P642" s="323"/>
      <c r="Q642" s="323"/>
      <c r="R642" s="323"/>
    </row>
    <row r="643" spans="16:18" x14ac:dyDescent="0.15">
      <c r="P643" s="323"/>
      <c r="Q643" s="323"/>
      <c r="R643" s="323"/>
    </row>
    <row r="644" spans="16:18" x14ac:dyDescent="0.15">
      <c r="P644" s="323"/>
      <c r="Q644" s="323"/>
      <c r="R644" s="323"/>
    </row>
    <row r="645" spans="16:18" x14ac:dyDescent="0.15">
      <c r="P645" s="323"/>
      <c r="Q645" s="323"/>
      <c r="R645" s="323"/>
    </row>
    <row r="646" spans="16:18" x14ac:dyDescent="0.15">
      <c r="P646" s="323"/>
      <c r="Q646" s="323"/>
      <c r="R646" s="323"/>
    </row>
    <row r="647" spans="16:18" x14ac:dyDescent="0.15">
      <c r="P647" s="323"/>
      <c r="Q647" s="323"/>
      <c r="R647" s="323"/>
    </row>
    <row r="648" spans="16:18" x14ac:dyDescent="0.15">
      <c r="P648" s="323"/>
      <c r="Q648" s="323"/>
      <c r="R648" s="323"/>
    </row>
    <row r="649" spans="16:18" x14ac:dyDescent="0.15">
      <c r="P649" s="323"/>
      <c r="Q649" s="323"/>
      <c r="R649" s="323"/>
    </row>
    <row r="650" spans="16:18" x14ac:dyDescent="0.15">
      <c r="P650" s="323"/>
      <c r="Q650" s="323"/>
      <c r="R650" s="323"/>
    </row>
    <row r="651" spans="16:18" x14ac:dyDescent="0.15">
      <c r="P651" s="323"/>
      <c r="Q651" s="323"/>
      <c r="R651" s="323"/>
    </row>
    <row r="652" spans="16:18" x14ac:dyDescent="0.15">
      <c r="P652" s="323"/>
      <c r="Q652" s="323"/>
      <c r="R652" s="323"/>
    </row>
    <row r="653" spans="16:18" x14ac:dyDescent="0.15">
      <c r="P653" s="323"/>
      <c r="Q653" s="323"/>
      <c r="R653" s="323"/>
    </row>
    <row r="654" spans="16:18" x14ac:dyDescent="0.15">
      <c r="P654" s="323"/>
      <c r="Q654" s="323"/>
      <c r="R654" s="323"/>
    </row>
    <row r="655" spans="16:18" x14ac:dyDescent="0.15">
      <c r="P655" s="323"/>
      <c r="Q655" s="323"/>
      <c r="R655" s="323"/>
    </row>
    <row r="656" spans="16:18" x14ac:dyDescent="0.15">
      <c r="P656" s="323"/>
      <c r="Q656" s="323"/>
      <c r="R656" s="323"/>
    </row>
    <row r="657" spans="16:18" x14ac:dyDescent="0.15">
      <c r="P657" s="323"/>
      <c r="Q657" s="323"/>
      <c r="R657" s="323"/>
    </row>
    <row r="658" spans="16:18" x14ac:dyDescent="0.15">
      <c r="P658" s="323"/>
      <c r="Q658" s="323"/>
      <c r="R658" s="323"/>
    </row>
    <row r="659" spans="16:18" x14ac:dyDescent="0.15">
      <c r="P659" s="323"/>
      <c r="Q659" s="323"/>
      <c r="R659" s="323"/>
    </row>
    <row r="660" spans="16:18" x14ac:dyDescent="0.15">
      <c r="P660" s="323"/>
      <c r="Q660" s="323"/>
      <c r="R660" s="323"/>
    </row>
    <row r="661" spans="16:18" x14ac:dyDescent="0.15">
      <c r="P661" s="323"/>
      <c r="Q661" s="323"/>
      <c r="R661" s="323"/>
    </row>
    <row r="662" spans="16:18" x14ac:dyDescent="0.15">
      <c r="P662" s="323"/>
      <c r="Q662" s="323"/>
      <c r="R662" s="323"/>
    </row>
    <row r="663" spans="16:18" x14ac:dyDescent="0.15">
      <c r="P663" s="323"/>
      <c r="Q663" s="323"/>
      <c r="R663" s="323"/>
    </row>
    <row r="664" spans="16:18" x14ac:dyDescent="0.15">
      <c r="P664" s="323"/>
      <c r="Q664" s="323"/>
      <c r="R664" s="323"/>
    </row>
    <row r="665" spans="16:18" x14ac:dyDescent="0.15">
      <c r="P665" s="323"/>
      <c r="Q665" s="323"/>
      <c r="R665" s="323"/>
    </row>
    <row r="666" spans="16:18" x14ac:dyDescent="0.15">
      <c r="P666" s="323"/>
      <c r="Q666" s="323"/>
      <c r="R666" s="323"/>
    </row>
    <row r="667" spans="16:18" x14ac:dyDescent="0.15">
      <c r="P667" s="323"/>
      <c r="Q667" s="323"/>
      <c r="R667" s="323"/>
    </row>
    <row r="668" spans="16:18" x14ac:dyDescent="0.15">
      <c r="P668" s="323"/>
      <c r="Q668" s="323"/>
      <c r="R668" s="323"/>
    </row>
    <row r="669" spans="16:18" x14ac:dyDescent="0.15">
      <c r="P669" s="323"/>
      <c r="Q669" s="323"/>
      <c r="R669" s="323"/>
    </row>
    <row r="670" spans="16:18" x14ac:dyDescent="0.15">
      <c r="P670" s="323"/>
      <c r="Q670" s="323"/>
      <c r="R670" s="323"/>
    </row>
    <row r="671" spans="16:18" x14ac:dyDescent="0.15">
      <c r="P671" s="323"/>
      <c r="Q671" s="323"/>
      <c r="R671" s="323"/>
    </row>
    <row r="672" spans="16:18" x14ac:dyDescent="0.15">
      <c r="P672" s="323"/>
      <c r="Q672" s="323"/>
      <c r="R672" s="323"/>
    </row>
    <row r="673" spans="16:18" x14ac:dyDescent="0.15">
      <c r="P673" s="323"/>
      <c r="Q673" s="323"/>
      <c r="R673" s="323"/>
    </row>
    <row r="674" spans="16:18" x14ac:dyDescent="0.15">
      <c r="P674" s="323"/>
      <c r="Q674" s="323"/>
      <c r="R674" s="323"/>
    </row>
    <row r="675" spans="16:18" x14ac:dyDescent="0.15">
      <c r="P675" s="323"/>
      <c r="Q675" s="323"/>
      <c r="R675" s="323"/>
    </row>
    <row r="676" spans="16:18" x14ac:dyDescent="0.15">
      <c r="P676" s="323"/>
      <c r="Q676" s="323"/>
      <c r="R676" s="323"/>
    </row>
    <row r="677" spans="16:18" x14ac:dyDescent="0.15">
      <c r="P677" s="323"/>
      <c r="Q677" s="323"/>
      <c r="R677" s="323"/>
    </row>
    <row r="678" spans="16:18" x14ac:dyDescent="0.15">
      <c r="P678" s="323"/>
      <c r="Q678" s="323"/>
      <c r="R678" s="323"/>
    </row>
    <row r="679" spans="16:18" x14ac:dyDescent="0.15">
      <c r="P679" s="323"/>
      <c r="Q679" s="323"/>
      <c r="R679" s="323"/>
    </row>
    <row r="680" spans="16:18" x14ac:dyDescent="0.15">
      <c r="P680" s="323"/>
      <c r="Q680" s="323"/>
      <c r="R680" s="323"/>
    </row>
    <row r="681" spans="16:18" x14ac:dyDescent="0.15">
      <c r="P681" s="323"/>
      <c r="Q681" s="323"/>
      <c r="R681" s="323"/>
    </row>
    <row r="682" spans="16:18" x14ac:dyDescent="0.15">
      <c r="P682" s="323"/>
      <c r="Q682" s="323"/>
      <c r="R682" s="323"/>
    </row>
    <row r="683" spans="16:18" x14ac:dyDescent="0.15">
      <c r="P683" s="323"/>
      <c r="Q683" s="323"/>
      <c r="R683" s="323"/>
    </row>
    <row r="684" spans="16:18" x14ac:dyDescent="0.15">
      <c r="P684" s="323"/>
      <c r="Q684" s="323"/>
      <c r="R684" s="323"/>
    </row>
    <row r="685" spans="16:18" x14ac:dyDescent="0.15">
      <c r="P685" s="323"/>
      <c r="Q685" s="323"/>
      <c r="R685" s="323"/>
    </row>
    <row r="686" spans="16:18" x14ac:dyDescent="0.15">
      <c r="P686" s="323"/>
      <c r="Q686" s="323"/>
      <c r="R686" s="323"/>
    </row>
    <row r="687" spans="16:18" x14ac:dyDescent="0.15">
      <c r="P687" s="323"/>
      <c r="Q687" s="323"/>
      <c r="R687" s="323"/>
    </row>
    <row r="688" spans="16:18" x14ac:dyDescent="0.15">
      <c r="P688" s="323"/>
      <c r="Q688" s="323"/>
      <c r="R688" s="323"/>
    </row>
    <row r="689" spans="16:18" x14ac:dyDescent="0.15">
      <c r="P689" s="323"/>
      <c r="Q689" s="323"/>
      <c r="R689" s="323"/>
    </row>
    <row r="690" spans="16:18" x14ac:dyDescent="0.15">
      <c r="P690" s="323"/>
      <c r="Q690" s="323"/>
      <c r="R690" s="323"/>
    </row>
    <row r="691" spans="16:18" x14ac:dyDescent="0.15">
      <c r="P691" s="323"/>
      <c r="Q691" s="323"/>
      <c r="R691" s="323"/>
    </row>
    <row r="692" spans="16:18" x14ac:dyDescent="0.15">
      <c r="P692" s="323"/>
      <c r="Q692" s="323"/>
      <c r="R692" s="323"/>
    </row>
    <row r="693" spans="16:18" x14ac:dyDescent="0.15">
      <c r="P693" s="323"/>
      <c r="Q693" s="323"/>
      <c r="R693" s="323"/>
    </row>
    <row r="694" spans="16:18" x14ac:dyDescent="0.15">
      <c r="P694" s="323"/>
      <c r="Q694" s="323"/>
      <c r="R694" s="323"/>
    </row>
    <row r="695" spans="16:18" x14ac:dyDescent="0.15">
      <c r="P695" s="323"/>
      <c r="Q695" s="323"/>
      <c r="R695" s="323"/>
    </row>
    <row r="696" spans="16:18" x14ac:dyDescent="0.15">
      <c r="P696" s="323"/>
      <c r="Q696" s="323"/>
      <c r="R696" s="323"/>
    </row>
    <row r="697" spans="16:18" x14ac:dyDescent="0.15">
      <c r="P697" s="323"/>
      <c r="Q697" s="323"/>
      <c r="R697" s="323"/>
    </row>
    <row r="698" spans="16:18" x14ac:dyDescent="0.15">
      <c r="P698" s="323"/>
      <c r="Q698" s="323"/>
      <c r="R698" s="323"/>
    </row>
    <row r="699" spans="16:18" x14ac:dyDescent="0.15">
      <c r="P699" s="323"/>
      <c r="Q699" s="323"/>
      <c r="R699" s="323"/>
    </row>
    <row r="700" spans="16:18" x14ac:dyDescent="0.15">
      <c r="P700" s="323"/>
      <c r="Q700" s="323"/>
      <c r="R700" s="323"/>
    </row>
    <row r="701" spans="16:18" x14ac:dyDescent="0.15">
      <c r="P701" s="323"/>
      <c r="Q701" s="323"/>
      <c r="R701" s="323"/>
    </row>
    <row r="702" spans="16:18" x14ac:dyDescent="0.15">
      <c r="P702" s="323"/>
      <c r="Q702" s="323"/>
      <c r="R702" s="323"/>
    </row>
    <row r="703" spans="16:18" x14ac:dyDescent="0.15">
      <c r="P703" s="323"/>
      <c r="Q703" s="323"/>
      <c r="R703" s="323"/>
    </row>
    <row r="704" spans="16:18" x14ac:dyDescent="0.15">
      <c r="P704" s="323"/>
      <c r="Q704" s="323"/>
      <c r="R704" s="323"/>
    </row>
    <row r="705" spans="16:18" x14ac:dyDescent="0.15">
      <c r="P705" s="323"/>
      <c r="Q705" s="323"/>
      <c r="R705" s="323"/>
    </row>
    <row r="706" spans="16:18" x14ac:dyDescent="0.15">
      <c r="P706" s="323"/>
      <c r="Q706" s="323"/>
      <c r="R706" s="323"/>
    </row>
    <row r="707" spans="16:18" x14ac:dyDescent="0.15">
      <c r="P707" s="323"/>
      <c r="Q707" s="323"/>
      <c r="R707" s="323"/>
    </row>
    <row r="708" spans="16:18" x14ac:dyDescent="0.15">
      <c r="P708" s="323"/>
      <c r="Q708" s="323"/>
      <c r="R708" s="323"/>
    </row>
    <row r="709" spans="16:18" x14ac:dyDescent="0.15">
      <c r="P709" s="323"/>
      <c r="Q709" s="323"/>
      <c r="R709" s="323"/>
    </row>
    <row r="710" spans="16:18" x14ac:dyDescent="0.15">
      <c r="P710" s="323"/>
      <c r="Q710" s="323"/>
      <c r="R710" s="323"/>
    </row>
    <row r="711" spans="16:18" x14ac:dyDescent="0.15">
      <c r="P711" s="323"/>
      <c r="Q711" s="323"/>
      <c r="R711" s="323"/>
    </row>
    <row r="712" spans="16:18" x14ac:dyDescent="0.15">
      <c r="P712" s="323"/>
      <c r="Q712" s="323"/>
      <c r="R712" s="323"/>
    </row>
    <row r="713" spans="16:18" x14ac:dyDescent="0.15">
      <c r="P713" s="323"/>
      <c r="Q713" s="323"/>
      <c r="R713" s="323"/>
    </row>
    <row r="714" spans="16:18" x14ac:dyDescent="0.15">
      <c r="P714" s="323"/>
      <c r="Q714" s="323"/>
      <c r="R714" s="323"/>
    </row>
    <row r="715" spans="16:18" x14ac:dyDescent="0.15">
      <c r="P715" s="323"/>
      <c r="Q715" s="323"/>
      <c r="R715" s="323"/>
    </row>
    <row r="716" spans="16:18" x14ac:dyDescent="0.15">
      <c r="P716" s="323"/>
      <c r="Q716" s="323"/>
      <c r="R716" s="323"/>
    </row>
    <row r="717" spans="16:18" x14ac:dyDescent="0.15">
      <c r="P717" s="323"/>
      <c r="Q717" s="323"/>
      <c r="R717" s="323"/>
    </row>
    <row r="718" spans="16:18" x14ac:dyDescent="0.15">
      <c r="P718" s="323"/>
      <c r="Q718" s="323"/>
      <c r="R718" s="323"/>
    </row>
    <row r="719" spans="16:18" x14ac:dyDescent="0.15">
      <c r="P719" s="323"/>
      <c r="Q719" s="323"/>
      <c r="R719" s="323"/>
    </row>
    <row r="720" spans="16:18" x14ac:dyDescent="0.15">
      <c r="P720" s="323"/>
      <c r="Q720" s="323"/>
      <c r="R720" s="323"/>
    </row>
    <row r="721" spans="16:18" x14ac:dyDescent="0.15">
      <c r="P721" s="323"/>
      <c r="Q721" s="323"/>
      <c r="R721" s="323"/>
    </row>
    <row r="722" spans="16:18" x14ac:dyDescent="0.15">
      <c r="P722" s="323"/>
      <c r="Q722" s="323"/>
      <c r="R722" s="323"/>
    </row>
    <row r="723" spans="16:18" x14ac:dyDescent="0.15">
      <c r="P723" s="323"/>
      <c r="Q723" s="323"/>
      <c r="R723" s="323"/>
    </row>
    <row r="724" spans="16:18" x14ac:dyDescent="0.15">
      <c r="P724" s="323"/>
      <c r="Q724" s="323"/>
      <c r="R724" s="323"/>
    </row>
    <row r="725" spans="16:18" x14ac:dyDescent="0.15">
      <c r="P725" s="323"/>
      <c r="Q725" s="323"/>
      <c r="R725" s="323"/>
    </row>
    <row r="726" spans="16:18" x14ac:dyDescent="0.15">
      <c r="P726" s="323"/>
      <c r="Q726" s="323"/>
      <c r="R726" s="323"/>
    </row>
    <row r="727" spans="16:18" x14ac:dyDescent="0.15">
      <c r="P727" s="323"/>
      <c r="Q727" s="323"/>
      <c r="R727" s="323"/>
    </row>
    <row r="728" spans="16:18" x14ac:dyDescent="0.15">
      <c r="P728" s="323"/>
      <c r="Q728" s="323"/>
      <c r="R728" s="323"/>
    </row>
    <row r="729" spans="16:18" x14ac:dyDescent="0.15">
      <c r="P729" s="323"/>
      <c r="Q729" s="323"/>
      <c r="R729" s="323"/>
    </row>
    <row r="730" spans="16:18" x14ac:dyDescent="0.15">
      <c r="P730" s="323"/>
      <c r="Q730" s="323"/>
      <c r="R730" s="323"/>
    </row>
    <row r="731" spans="16:18" x14ac:dyDescent="0.15">
      <c r="P731" s="323"/>
      <c r="Q731" s="323"/>
      <c r="R731" s="323"/>
    </row>
    <row r="732" spans="16:18" x14ac:dyDescent="0.15">
      <c r="P732" s="323"/>
      <c r="Q732" s="323"/>
      <c r="R732" s="323"/>
    </row>
    <row r="733" spans="16:18" x14ac:dyDescent="0.15">
      <c r="P733" s="323"/>
      <c r="Q733" s="323"/>
      <c r="R733" s="323"/>
    </row>
    <row r="734" spans="16:18" x14ac:dyDescent="0.15">
      <c r="P734" s="323"/>
      <c r="Q734" s="323"/>
      <c r="R734" s="323"/>
    </row>
    <row r="735" spans="16:18" x14ac:dyDescent="0.15">
      <c r="P735" s="323"/>
      <c r="Q735" s="323"/>
      <c r="R735" s="323"/>
    </row>
    <row r="736" spans="16:18" x14ac:dyDescent="0.15">
      <c r="P736" s="323"/>
      <c r="Q736" s="323"/>
      <c r="R736" s="323"/>
    </row>
    <row r="737" spans="16:18" x14ac:dyDescent="0.15">
      <c r="P737" s="323"/>
      <c r="Q737" s="323"/>
      <c r="R737" s="323"/>
    </row>
    <row r="738" spans="16:18" x14ac:dyDescent="0.15">
      <c r="P738" s="323"/>
      <c r="Q738" s="323"/>
      <c r="R738" s="323"/>
    </row>
    <row r="739" spans="16:18" x14ac:dyDescent="0.15">
      <c r="P739" s="323"/>
      <c r="Q739" s="323"/>
      <c r="R739" s="323"/>
    </row>
    <row r="740" spans="16:18" x14ac:dyDescent="0.15">
      <c r="P740" s="323"/>
      <c r="Q740" s="323"/>
      <c r="R740" s="323"/>
    </row>
    <row r="741" spans="16:18" x14ac:dyDescent="0.15">
      <c r="P741" s="323"/>
      <c r="Q741" s="323"/>
      <c r="R741" s="323"/>
    </row>
    <row r="742" spans="16:18" x14ac:dyDescent="0.15">
      <c r="P742" s="323"/>
      <c r="Q742" s="323"/>
      <c r="R742" s="323"/>
    </row>
    <row r="743" spans="16:18" x14ac:dyDescent="0.15">
      <c r="P743" s="323"/>
      <c r="Q743" s="323"/>
      <c r="R743" s="323"/>
    </row>
    <row r="744" spans="16:18" x14ac:dyDescent="0.15">
      <c r="P744" s="323"/>
      <c r="Q744" s="323"/>
      <c r="R744" s="323"/>
    </row>
    <row r="745" spans="16:18" x14ac:dyDescent="0.15">
      <c r="P745" s="323"/>
      <c r="Q745" s="323"/>
      <c r="R745" s="323"/>
    </row>
    <row r="746" spans="16:18" x14ac:dyDescent="0.15">
      <c r="P746" s="323"/>
      <c r="Q746" s="323"/>
      <c r="R746" s="323"/>
    </row>
    <row r="747" spans="16:18" x14ac:dyDescent="0.15">
      <c r="P747" s="323"/>
      <c r="Q747" s="323"/>
      <c r="R747" s="323"/>
    </row>
    <row r="748" spans="16:18" x14ac:dyDescent="0.15">
      <c r="P748" s="323"/>
      <c r="Q748" s="323"/>
      <c r="R748" s="323"/>
    </row>
    <row r="749" spans="16:18" x14ac:dyDescent="0.15">
      <c r="P749" s="323"/>
      <c r="Q749" s="323"/>
      <c r="R749" s="323"/>
    </row>
    <row r="750" spans="16:18" x14ac:dyDescent="0.15">
      <c r="P750" s="323"/>
      <c r="Q750" s="323"/>
      <c r="R750" s="323"/>
    </row>
    <row r="751" spans="16:18" x14ac:dyDescent="0.15">
      <c r="P751" s="323"/>
      <c r="Q751" s="323"/>
      <c r="R751" s="323"/>
    </row>
    <row r="752" spans="16:18" x14ac:dyDescent="0.15">
      <c r="P752" s="323"/>
      <c r="Q752" s="323"/>
      <c r="R752" s="323"/>
    </row>
    <row r="753" spans="16:18" x14ac:dyDescent="0.15">
      <c r="P753" s="323"/>
      <c r="Q753" s="323"/>
      <c r="R753" s="323"/>
    </row>
    <row r="754" spans="16:18" x14ac:dyDescent="0.15">
      <c r="P754" s="323"/>
      <c r="Q754" s="323"/>
      <c r="R754" s="323"/>
    </row>
    <row r="755" spans="16:18" x14ac:dyDescent="0.15">
      <c r="P755" s="323"/>
      <c r="Q755" s="323"/>
      <c r="R755" s="323"/>
    </row>
    <row r="756" spans="16:18" x14ac:dyDescent="0.15">
      <c r="P756" s="323"/>
      <c r="Q756" s="323"/>
      <c r="R756" s="323"/>
    </row>
    <row r="757" spans="16:18" x14ac:dyDescent="0.15">
      <c r="P757" s="323"/>
      <c r="Q757" s="323"/>
      <c r="R757" s="323"/>
    </row>
    <row r="758" spans="16:18" x14ac:dyDescent="0.15">
      <c r="P758" s="323"/>
      <c r="Q758" s="323"/>
      <c r="R758" s="323"/>
    </row>
    <row r="759" spans="16:18" x14ac:dyDescent="0.15">
      <c r="P759" s="323"/>
      <c r="Q759" s="323"/>
      <c r="R759" s="323"/>
    </row>
    <row r="760" spans="16:18" x14ac:dyDescent="0.15">
      <c r="P760" s="323"/>
      <c r="Q760" s="323"/>
      <c r="R760" s="323"/>
    </row>
    <row r="761" spans="16:18" x14ac:dyDescent="0.15">
      <c r="P761" s="323"/>
      <c r="Q761" s="323"/>
      <c r="R761" s="323"/>
    </row>
    <row r="762" spans="16:18" x14ac:dyDescent="0.15">
      <c r="P762" s="323"/>
      <c r="Q762" s="323"/>
      <c r="R762" s="323"/>
    </row>
    <row r="763" spans="16:18" x14ac:dyDescent="0.15">
      <c r="P763" s="323"/>
      <c r="Q763" s="323"/>
      <c r="R763" s="323"/>
    </row>
    <row r="764" spans="16:18" x14ac:dyDescent="0.15">
      <c r="P764" s="323"/>
      <c r="Q764" s="323"/>
      <c r="R764" s="323"/>
    </row>
    <row r="765" spans="16:18" x14ac:dyDescent="0.15">
      <c r="P765" s="323"/>
      <c r="Q765" s="323"/>
      <c r="R765" s="323"/>
    </row>
    <row r="766" spans="16:18" x14ac:dyDescent="0.15">
      <c r="P766" s="323"/>
      <c r="Q766" s="323"/>
      <c r="R766" s="323"/>
    </row>
    <row r="767" spans="16:18" x14ac:dyDescent="0.15">
      <c r="P767" s="323"/>
      <c r="Q767" s="323"/>
      <c r="R767" s="323"/>
    </row>
    <row r="768" spans="16:18" x14ac:dyDescent="0.15">
      <c r="P768" s="323"/>
      <c r="Q768" s="323"/>
      <c r="R768" s="323"/>
    </row>
    <row r="769" spans="16:18" x14ac:dyDescent="0.15">
      <c r="P769" s="323"/>
      <c r="Q769" s="323"/>
      <c r="R769" s="323"/>
    </row>
    <row r="770" spans="16:18" x14ac:dyDescent="0.15">
      <c r="P770" s="323"/>
      <c r="Q770" s="323"/>
      <c r="R770" s="323"/>
    </row>
    <row r="771" spans="16:18" x14ac:dyDescent="0.15">
      <c r="P771" s="323"/>
      <c r="Q771" s="323"/>
      <c r="R771" s="323"/>
    </row>
    <row r="772" spans="16:18" x14ac:dyDescent="0.15">
      <c r="P772" s="323"/>
      <c r="Q772" s="323"/>
      <c r="R772" s="323"/>
    </row>
    <row r="773" spans="16:18" x14ac:dyDescent="0.15">
      <c r="P773" s="323"/>
      <c r="Q773" s="323"/>
      <c r="R773" s="323"/>
    </row>
    <row r="774" spans="16:18" x14ac:dyDescent="0.15">
      <c r="P774" s="323"/>
      <c r="Q774" s="323"/>
      <c r="R774" s="323"/>
    </row>
    <row r="775" spans="16:18" x14ac:dyDescent="0.15">
      <c r="P775" s="323"/>
      <c r="Q775" s="323"/>
      <c r="R775" s="323"/>
    </row>
    <row r="776" spans="16:18" x14ac:dyDescent="0.15">
      <c r="P776" s="323"/>
      <c r="Q776" s="323"/>
      <c r="R776" s="323"/>
    </row>
    <row r="777" spans="16:18" x14ac:dyDescent="0.15">
      <c r="P777" s="323"/>
      <c r="Q777" s="323"/>
      <c r="R777" s="323"/>
    </row>
    <row r="778" spans="16:18" x14ac:dyDescent="0.15">
      <c r="P778" s="323"/>
      <c r="Q778" s="323"/>
      <c r="R778" s="323"/>
    </row>
    <row r="779" spans="16:18" x14ac:dyDescent="0.15">
      <c r="P779" s="323"/>
      <c r="Q779" s="323"/>
      <c r="R779" s="323"/>
    </row>
    <row r="780" spans="16:18" x14ac:dyDescent="0.15">
      <c r="P780" s="323"/>
      <c r="Q780" s="323"/>
      <c r="R780" s="323"/>
    </row>
    <row r="781" spans="16:18" x14ac:dyDescent="0.15">
      <c r="P781" s="323"/>
      <c r="Q781" s="323"/>
      <c r="R781" s="323"/>
    </row>
    <row r="782" spans="16:18" x14ac:dyDescent="0.15">
      <c r="P782" s="323"/>
      <c r="Q782" s="323"/>
      <c r="R782" s="323"/>
    </row>
    <row r="783" spans="16:18" x14ac:dyDescent="0.15">
      <c r="P783" s="323"/>
      <c r="Q783" s="323"/>
      <c r="R783" s="323"/>
    </row>
    <row r="784" spans="16:18" x14ac:dyDescent="0.15">
      <c r="P784" s="323"/>
      <c r="Q784" s="323"/>
      <c r="R784" s="323"/>
    </row>
    <row r="785" spans="16:18" x14ac:dyDescent="0.15">
      <c r="P785" s="323"/>
      <c r="Q785" s="323"/>
      <c r="R785" s="323"/>
    </row>
    <row r="786" spans="16:18" x14ac:dyDescent="0.15">
      <c r="P786" s="323"/>
      <c r="Q786" s="323"/>
      <c r="R786" s="323"/>
    </row>
    <row r="787" spans="16:18" x14ac:dyDescent="0.15">
      <c r="P787" s="323"/>
      <c r="Q787" s="323"/>
      <c r="R787" s="323"/>
    </row>
    <row r="788" spans="16:18" x14ac:dyDescent="0.15">
      <c r="P788" s="323"/>
      <c r="Q788" s="323"/>
      <c r="R788" s="323"/>
    </row>
    <row r="789" spans="16:18" x14ac:dyDescent="0.15">
      <c r="P789" s="323"/>
      <c r="Q789" s="323"/>
      <c r="R789" s="323"/>
    </row>
    <row r="790" spans="16:18" x14ac:dyDescent="0.15">
      <c r="P790" s="323"/>
      <c r="Q790" s="323"/>
      <c r="R790" s="323"/>
    </row>
    <row r="791" spans="16:18" x14ac:dyDescent="0.15">
      <c r="P791" s="323"/>
      <c r="Q791" s="323"/>
      <c r="R791" s="323"/>
    </row>
    <row r="792" spans="16:18" x14ac:dyDescent="0.15">
      <c r="P792" s="323"/>
      <c r="Q792" s="323"/>
      <c r="R792" s="323"/>
    </row>
    <row r="793" spans="16:18" x14ac:dyDescent="0.15">
      <c r="P793" s="323"/>
      <c r="Q793" s="323"/>
      <c r="R793" s="323"/>
    </row>
    <row r="794" spans="16:18" x14ac:dyDescent="0.15">
      <c r="P794" s="323"/>
      <c r="Q794" s="323"/>
      <c r="R794" s="323"/>
    </row>
    <row r="795" spans="16:18" x14ac:dyDescent="0.15">
      <c r="P795" s="323"/>
      <c r="Q795" s="323"/>
      <c r="R795" s="323"/>
    </row>
    <row r="796" spans="16:18" x14ac:dyDescent="0.15">
      <c r="P796" s="323"/>
      <c r="Q796" s="323"/>
      <c r="R796" s="323"/>
    </row>
    <row r="797" spans="16:18" x14ac:dyDescent="0.15">
      <c r="P797" s="323"/>
      <c r="Q797" s="323"/>
      <c r="R797" s="323"/>
    </row>
    <row r="798" spans="16:18" x14ac:dyDescent="0.15">
      <c r="P798" s="323"/>
      <c r="Q798" s="323"/>
      <c r="R798" s="323"/>
    </row>
    <row r="799" spans="16:18" x14ac:dyDescent="0.15">
      <c r="P799" s="323"/>
      <c r="Q799" s="323"/>
      <c r="R799" s="323"/>
    </row>
    <row r="800" spans="16:18" x14ac:dyDescent="0.15">
      <c r="P800" s="323"/>
      <c r="Q800" s="323"/>
      <c r="R800" s="323"/>
    </row>
    <row r="801" spans="16:18" x14ac:dyDescent="0.15">
      <c r="P801" s="323"/>
      <c r="Q801" s="323"/>
      <c r="R801" s="323"/>
    </row>
    <row r="802" spans="16:18" x14ac:dyDescent="0.15">
      <c r="P802" s="323"/>
      <c r="Q802" s="323"/>
      <c r="R802" s="323"/>
    </row>
    <row r="803" spans="16:18" x14ac:dyDescent="0.15">
      <c r="P803" s="323"/>
      <c r="Q803" s="323"/>
      <c r="R803" s="323"/>
    </row>
    <row r="804" spans="16:18" x14ac:dyDescent="0.15">
      <c r="P804" s="323"/>
      <c r="Q804" s="323"/>
      <c r="R804" s="323"/>
    </row>
    <row r="805" spans="16:18" x14ac:dyDescent="0.15">
      <c r="P805" s="323"/>
      <c r="Q805" s="323"/>
      <c r="R805" s="323"/>
    </row>
    <row r="806" spans="16:18" x14ac:dyDescent="0.15">
      <c r="P806" s="323"/>
      <c r="Q806" s="323"/>
      <c r="R806" s="323"/>
    </row>
    <row r="807" spans="16:18" x14ac:dyDescent="0.15">
      <c r="P807" s="323"/>
      <c r="Q807" s="323"/>
      <c r="R807" s="323"/>
    </row>
    <row r="808" spans="16:18" x14ac:dyDescent="0.15">
      <c r="P808" s="323"/>
      <c r="Q808" s="323"/>
      <c r="R808" s="323"/>
    </row>
    <row r="809" spans="16:18" x14ac:dyDescent="0.15">
      <c r="P809" s="323"/>
      <c r="Q809" s="323"/>
      <c r="R809" s="323"/>
    </row>
    <row r="810" spans="16:18" x14ac:dyDescent="0.15">
      <c r="P810" s="323"/>
      <c r="Q810" s="323"/>
      <c r="R810" s="323"/>
    </row>
    <row r="811" spans="16:18" x14ac:dyDescent="0.15">
      <c r="P811" s="323"/>
      <c r="Q811" s="323"/>
      <c r="R811" s="323"/>
    </row>
    <row r="812" spans="16:18" x14ac:dyDescent="0.15">
      <c r="P812" s="323"/>
      <c r="Q812" s="323"/>
      <c r="R812" s="323"/>
    </row>
    <row r="813" spans="16:18" x14ac:dyDescent="0.15">
      <c r="P813" s="323"/>
      <c r="Q813" s="323"/>
      <c r="R813" s="323"/>
    </row>
    <row r="814" spans="16:18" x14ac:dyDescent="0.15">
      <c r="P814" s="323"/>
      <c r="Q814" s="323"/>
      <c r="R814" s="323"/>
    </row>
    <row r="815" spans="16:18" x14ac:dyDescent="0.15">
      <c r="P815" s="323"/>
      <c r="Q815" s="323"/>
      <c r="R815" s="323"/>
    </row>
    <row r="816" spans="16:18" x14ac:dyDescent="0.15">
      <c r="P816" s="323"/>
      <c r="Q816" s="323"/>
      <c r="R816" s="323"/>
    </row>
    <row r="817" spans="16:18" x14ac:dyDescent="0.15">
      <c r="P817" s="323"/>
      <c r="Q817" s="323"/>
      <c r="R817" s="323"/>
    </row>
    <row r="818" spans="16:18" x14ac:dyDescent="0.15">
      <c r="P818" s="323"/>
      <c r="Q818" s="323"/>
      <c r="R818" s="323"/>
    </row>
    <row r="819" spans="16:18" x14ac:dyDescent="0.15">
      <c r="P819" s="323"/>
      <c r="Q819" s="323"/>
      <c r="R819" s="323"/>
    </row>
    <row r="820" spans="16:18" x14ac:dyDescent="0.15">
      <c r="P820" s="323"/>
      <c r="Q820" s="323"/>
      <c r="R820" s="323"/>
    </row>
    <row r="821" spans="16:18" x14ac:dyDescent="0.15">
      <c r="P821" s="323"/>
      <c r="Q821" s="323"/>
      <c r="R821" s="323"/>
    </row>
    <row r="822" spans="16:18" x14ac:dyDescent="0.15">
      <c r="P822" s="323"/>
      <c r="Q822" s="323"/>
      <c r="R822" s="323"/>
    </row>
    <row r="823" spans="16:18" x14ac:dyDescent="0.15">
      <c r="P823" s="323"/>
      <c r="Q823" s="323"/>
      <c r="R823" s="323"/>
    </row>
    <row r="824" spans="16:18" x14ac:dyDescent="0.15">
      <c r="P824" s="323"/>
      <c r="Q824" s="323"/>
      <c r="R824" s="323"/>
    </row>
    <row r="825" spans="16:18" x14ac:dyDescent="0.15">
      <c r="P825" s="323"/>
      <c r="Q825" s="323"/>
      <c r="R825" s="323"/>
    </row>
    <row r="826" spans="16:18" x14ac:dyDescent="0.15">
      <c r="P826" s="323"/>
      <c r="Q826" s="323"/>
      <c r="R826" s="323"/>
    </row>
    <row r="827" spans="16:18" x14ac:dyDescent="0.15">
      <c r="P827" s="323"/>
      <c r="Q827" s="323"/>
      <c r="R827" s="323"/>
    </row>
    <row r="828" spans="16:18" x14ac:dyDescent="0.15">
      <c r="P828" s="323"/>
      <c r="Q828" s="323"/>
      <c r="R828" s="323"/>
    </row>
    <row r="829" spans="16:18" x14ac:dyDescent="0.15">
      <c r="P829" s="323"/>
      <c r="Q829" s="323"/>
      <c r="R829" s="323"/>
    </row>
    <row r="830" spans="16:18" x14ac:dyDescent="0.15">
      <c r="P830" s="323"/>
      <c r="Q830" s="323"/>
      <c r="R830" s="323"/>
    </row>
    <row r="831" spans="16:18" x14ac:dyDescent="0.15">
      <c r="P831" s="323"/>
      <c r="Q831" s="323"/>
      <c r="R831" s="323"/>
    </row>
    <row r="832" spans="16:18" x14ac:dyDescent="0.15">
      <c r="P832" s="323"/>
      <c r="Q832" s="323"/>
      <c r="R832" s="323"/>
    </row>
    <row r="833" spans="16:18" x14ac:dyDescent="0.15">
      <c r="P833" s="323"/>
      <c r="Q833" s="323"/>
      <c r="R833" s="323"/>
    </row>
    <row r="834" spans="16:18" x14ac:dyDescent="0.15">
      <c r="P834" s="323"/>
      <c r="Q834" s="323"/>
      <c r="R834" s="323"/>
    </row>
    <row r="835" spans="16:18" x14ac:dyDescent="0.15">
      <c r="P835" s="323"/>
      <c r="Q835" s="323"/>
      <c r="R835" s="323"/>
    </row>
    <row r="836" spans="16:18" x14ac:dyDescent="0.15">
      <c r="P836" s="323"/>
      <c r="Q836" s="323"/>
      <c r="R836" s="323"/>
    </row>
    <row r="837" spans="16:18" x14ac:dyDescent="0.15">
      <c r="P837" s="323"/>
      <c r="Q837" s="323"/>
      <c r="R837" s="323"/>
    </row>
    <row r="838" spans="16:18" x14ac:dyDescent="0.15">
      <c r="P838" s="323"/>
      <c r="Q838" s="323"/>
      <c r="R838" s="323"/>
    </row>
    <row r="839" spans="16:18" x14ac:dyDescent="0.15">
      <c r="P839" s="323"/>
      <c r="Q839" s="323"/>
      <c r="R839" s="323"/>
    </row>
    <row r="840" spans="16:18" x14ac:dyDescent="0.15">
      <c r="P840" s="323"/>
      <c r="Q840" s="323"/>
      <c r="R840" s="323"/>
    </row>
    <row r="841" spans="16:18" x14ac:dyDescent="0.15">
      <c r="P841" s="323"/>
      <c r="Q841" s="323"/>
      <c r="R841" s="323"/>
    </row>
    <row r="842" spans="16:18" x14ac:dyDescent="0.15">
      <c r="P842" s="323"/>
      <c r="Q842" s="323"/>
      <c r="R842" s="323"/>
    </row>
    <row r="843" spans="16:18" x14ac:dyDescent="0.15">
      <c r="P843" s="323"/>
      <c r="Q843" s="323"/>
      <c r="R843" s="323"/>
    </row>
    <row r="844" spans="16:18" x14ac:dyDescent="0.15">
      <c r="P844" s="323"/>
      <c r="Q844" s="323"/>
      <c r="R844" s="323"/>
    </row>
    <row r="845" spans="16:18" x14ac:dyDescent="0.15">
      <c r="P845" s="323"/>
      <c r="Q845" s="323"/>
      <c r="R845" s="323"/>
    </row>
    <row r="846" spans="16:18" x14ac:dyDescent="0.15">
      <c r="P846" s="323"/>
      <c r="Q846" s="323"/>
      <c r="R846" s="323"/>
    </row>
    <row r="847" spans="16:18" x14ac:dyDescent="0.15">
      <c r="P847" s="323"/>
      <c r="Q847" s="323"/>
      <c r="R847" s="323"/>
    </row>
    <row r="848" spans="16:18" x14ac:dyDescent="0.15">
      <c r="P848" s="323"/>
      <c r="Q848" s="323"/>
      <c r="R848" s="323"/>
    </row>
    <row r="849" spans="16:18" x14ac:dyDescent="0.15">
      <c r="P849" s="323"/>
      <c r="Q849" s="323"/>
      <c r="R849" s="323"/>
    </row>
    <row r="850" spans="16:18" x14ac:dyDescent="0.15">
      <c r="P850" s="323"/>
      <c r="Q850" s="323"/>
      <c r="R850" s="323"/>
    </row>
    <row r="851" spans="16:18" x14ac:dyDescent="0.15">
      <c r="P851" s="323"/>
      <c r="Q851" s="323"/>
      <c r="R851" s="323"/>
    </row>
    <row r="852" spans="16:18" x14ac:dyDescent="0.15">
      <c r="P852" s="323"/>
      <c r="Q852" s="323"/>
      <c r="R852" s="323"/>
    </row>
    <row r="853" spans="16:18" x14ac:dyDescent="0.15">
      <c r="P853" s="323"/>
      <c r="Q853" s="323"/>
      <c r="R853" s="323"/>
    </row>
    <row r="854" spans="16:18" x14ac:dyDescent="0.15">
      <c r="P854" s="323"/>
      <c r="Q854" s="323"/>
      <c r="R854" s="323"/>
    </row>
    <row r="855" spans="16:18" x14ac:dyDescent="0.15">
      <c r="P855" s="323"/>
      <c r="Q855" s="323"/>
      <c r="R855" s="323"/>
    </row>
    <row r="856" spans="16:18" x14ac:dyDescent="0.15">
      <c r="P856" s="323"/>
      <c r="Q856" s="323"/>
      <c r="R856" s="323"/>
    </row>
    <row r="857" spans="16:18" x14ac:dyDescent="0.15">
      <c r="P857" s="323"/>
      <c r="Q857" s="323"/>
      <c r="R857" s="323"/>
    </row>
    <row r="858" spans="16:18" x14ac:dyDescent="0.15">
      <c r="P858" s="323"/>
      <c r="Q858" s="323"/>
      <c r="R858" s="323"/>
    </row>
    <row r="859" spans="16:18" x14ac:dyDescent="0.15">
      <c r="P859" s="323"/>
      <c r="Q859" s="323"/>
      <c r="R859" s="323"/>
    </row>
    <row r="860" spans="16:18" x14ac:dyDescent="0.15">
      <c r="P860" s="323"/>
      <c r="Q860" s="323"/>
      <c r="R860" s="323"/>
    </row>
    <row r="861" spans="16:18" x14ac:dyDescent="0.15">
      <c r="P861" s="323"/>
      <c r="Q861" s="323"/>
      <c r="R861" s="323"/>
    </row>
    <row r="862" spans="16:18" x14ac:dyDescent="0.15">
      <c r="P862" s="323"/>
      <c r="Q862" s="323"/>
      <c r="R862" s="323"/>
    </row>
    <row r="863" spans="16:18" x14ac:dyDescent="0.15">
      <c r="P863" s="323"/>
      <c r="Q863" s="323"/>
      <c r="R863" s="323"/>
    </row>
    <row r="864" spans="16:18" x14ac:dyDescent="0.15">
      <c r="P864" s="323"/>
      <c r="Q864" s="323"/>
      <c r="R864" s="323"/>
    </row>
    <row r="865" spans="16:18" x14ac:dyDescent="0.15">
      <c r="P865" s="323"/>
      <c r="Q865" s="323"/>
      <c r="R865" s="323"/>
    </row>
    <row r="866" spans="16:18" x14ac:dyDescent="0.15">
      <c r="P866" s="323"/>
      <c r="Q866" s="323"/>
      <c r="R866" s="323"/>
    </row>
    <row r="867" spans="16:18" x14ac:dyDescent="0.15">
      <c r="P867" s="323"/>
      <c r="Q867" s="323"/>
      <c r="R867" s="323"/>
    </row>
    <row r="868" spans="16:18" x14ac:dyDescent="0.15">
      <c r="P868" s="323"/>
      <c r="Q868" s="323"/>
      <c r="R868" s="323"/>
    </row>
    <row r="869" spans="16:18" x14ac:dyDescent="0.15">
      <c r="P869" s="323"/>
      <c r="Q869" s="323"/>
      <c r="R869" s="323"/>
    </row>
    <row r="870" spans="16:18" x14ac:dyDescent="0.15">
      <c r="P870" s="323"/>
      <c r="Q870" s="323"/>
      <c r="R870" s="323"/>
    </row>
    <row r="871" spans="16:18" x14ac:dyDescent="0.15">
      <c r="P871" s="323"/>
      <c r="Q871" s="323"/>
      <c r="R871" s="323"/>
    </row>
    <row r="872" spans="16:18" x14ac:dyDescent="0.15">
      <c r="P872" s="323"/>
      <c r="Q872" s="323"/>
      <c r="R872" s="323"/>
    </row>
    <row r="873" spans="16:18" x14ac:dyDescent="0.15">
      <c r="P873" s="323"/>
      <c r="Q873" s="323"/>
      <c r="R873" s="323"/>
    </row>
    <row r="874" spans="16:18" x14ac:dyDescent="0.15">
      <c r="P874" s="323"/>
      <c r="Q874" s="323"/>
      <c r="R874" s="323"/>
    </row>
    <row r="875" spans="16:18" x14ac:dyDescent="0.15">
      <c r="P875" s="323"/>
      <c r="Q875" s="323"/>
      <c r="R875" s="323"/>
    </row>
    <row r="876" spans="16:18" x14ac:dyDescent="0.15">
      <c r="P876" s="323"/>
      <c r="Q876" s="323"/>
      <c r="R876" s="323"/>
    </row>
    <row r="877" spans="16:18" x14ac:dyDescent="0.15">
      <c r="P877" s="323"/>
      <c r="Q877" s="323"/>
      <c r="R877" s="323"/>
    </row>
    <row r="878" spans="16:18" x14ac:dyDescent="0.15">
      <c r="P878" s="323"/>
      <c r="Q878" s="323"/>
      <c r="R878" s="323"/>
    </row>
    <row r="879" spans="16:18" x14ac:dyDescent="0.15">
      <c r="P879" s="323"/>
      <c r="Q879" s="323"/>
      <c r="R879" s="323"/>
    </row>
    <row r="880" spans="16:18" x14ac:dyDescent="0.15">
      <c r="P880" s="323"/>
      <c r="Q880" s="323"/>
      <c r="R880" s="323"/>
    </row>
    <row r="881" spans="16:18" x14ac:dyDescent="0.15">
      <c r="P881" s="323"/>
      <c r="Q881" s="323"/>
      <c r="R881" s="323"/>
    </row>
    <row r="882" spans="16:18" x14ac:dyDescent="0.15">
      <c r="P882" s="323"/>
      <c r="Q882" s="323"/>
      <c r="R882" s="323"/>
    </row>
    <row r="883" spans="16:18" x14ac:dyDescent="0.15">
      <c r="P883" s="323"/>
      <c r="Q883" s="323"/>
      <c r="R883" s="323"/>
    </row>
    <row r="884" spans="16:18" x14ac:dyDescent="0.15">
      <c r="P884" s="323"/>
      <c r="Q884" s="323"/>
      <c r="R884" s="323"/>
    </row>
    <row r="885" spans="16:18" x14ac:dyDescent="0.15">
      <c r="P885" s="323"/>
      <c r="Q885" s="323"/>
      <c r="R885" s="323"/>
    </row>
    <row r="886" spans="16:18" x14ac:dyDescent="0.15">
      <c r="P886" s="323"/>
      <c r="Q886" s="323"/>
      <c r="R886" s="323"/>
    </row>
    <row r="887" spans="16:18" x14ac:dyDescent="0.15">
      <c r="P887" s="323"/>
      <c r="Q887" s="323"/>
      <c r="R887" s="323"/>
    </row>
    <row r="888" spans="16:18" x14ac:dyDescent="0.15">
      <c r="P888" s="323"/>
      <c r="Q888" s="323"/>
      <c r="R888" s="323"/>
    </row>
    <row r="889" spans="16:18" x14ac:dyDescent="0.15">
      <c r="P889" s="323"/>
      <c r="Q889" s="323"/>
      <c r="R889" s="323"/>
    </row>
    <row r="890" spans="16:18" x14ac:dyDescent="0.15">
      <c r="P890" s="323"/>
      <c r="Q890" s="323"/>
      <c r="R890" s="323"/>
    </row>
    <row r="891" spans="16:18" x14ac:dyDescent="0.15">
      <c r="P891" s="323"/>
      <c r="Q891" s="323"/>
      <c r="R891" s="323"/>
    </row>
    <row r="892" spans="16:18" x14ac:dyDescent="0.15">
      <c r="P892" s="323"/>
      <c r="Q892" s="323"/>
      <c r="R892" s="323"/>
    </row>
    <row r="893" spans="16:18" x14ac:dyDescent="0.15">
      <c r="P893" s="323"/>
      <c r="Q893" s="323"/>
      <c r="R893" s="323"/>
    </row>
    <row r="894" spans="16:18" x14ac:dyDescent="0.15">
      <c r="P894" s="323"/>
      <c r="Q894" s="323"/>
      <c r="R894" s="323"/>
    </row>
    <row r="895" spans="16:18" x14ac:dyDescent="0.15">
      <c r="P895" s="323"/>
      <c r="Q895" s="323"/>
      <c r="R895" s="323"/>
    </row>
    <row r="896" spans="16:18" x14ac:dyDescent="0.15">
      <c r="P896" s="323"/>
      <c r="Q896" s="323"/>
      <c r="R896" s="323"/>
    </row>
    <row r="897" spans="16:18" x14ac:dyDescent="0.15">
      <c r="P897" s="323"/>
      <c r="Q897" s="323"/>
      <c r="R897" s="323"/>
    </row>
    <row r="898" spans="16:18" x14ac:dyDescent="0.15">
      <c r="P898" s="323"/>
      <c r="Q898" s="323"/>
      <c r="R898" s="323"/>
    </row>
    <row r="899" spans="16:18" x14ac:dyDescent="0.15">
      <c r="P899" s="323"/>
      <c r="Q899" s="323"/>
      <c r="R899" s="323"/>
    </row>
    <row r="900" spans="16:18" x14ac:dyDescent="0.15">
      <c r="P900" s="323"/>
      <c r="Q900" s="323"/>
      <c r="R900" s="323"/>
    </row>
    <row r="901" spans="16:18" x14ac:dyDescent="0.15">
      <c r="P901" s="323"/>
      <c r="Q901" s="323"/>
      <c r="R901" s="323"/>
    </row>
    <row r="902" spans="16:18" x14ac:dyDescent="0.15">
      <c r="P902" s="323"/>
      <c r="Q902" s="323"/>
      <c r="R902" s="323"/>
    </row>
    <row r="903" spans="16:18" x14ac:dyDescent="0.15">
      <c r="P903" s="323"/>
      <c r="Q903" s="323"/>
      <c r="R903" s="323"/>
    </row>
    <row r="904" spans="16:18" x14ac:dyDescent="0.15">
      <c r="P904" s="323"/>
      <c r="Q904" s="323"/>
      <c r="R904" s="323"/>
    </row>
    <row r="905" spans="16:18" x14ac:dyDescent="0.15">
      <c r="P905" s="323"/>
      <c r="Q905" s="323"/>
      <c r="R905" s="323"/>
    </row>
    <row r="906" spans="16:18" x14ac:dyDescent="0.15">
      <c r="P906" s="323"/>
      <c r="Q906" s="323"/>
      <c r="R906" s="323"/>
    </row>
    <row r="907" spans="16:18" x14ac:dyDescent="0.15">
      <c r="P907" s="323"/>
      <c r="Q907" s="323"/>
      <c r="R907" s="323"/>
    </row>
    <row r="908" spans="16:18" x14ac:dyDescent="0.15">
      <c r="P908" s="323"/>
      <c r="Q908" s="323"/>
      <c r="R908" s="323"/>
    </row>
    <row r="909" spans="16:18" x14ac:dyDescent="0.15">
      <c r="P909" s="323"/>
      <c r="Q909" s="323"/>
      <c r="R909" s="323"/>
    </row>
    <row r="910" spans="16:18" x14ac:dyDescent="0.15">
      <c r="P910" s="323"/>
      <c r="Q910" s="323"/>
      <c r="R910" s="323"/>
    </row>
    <row r="911" spans="16:18" x14ac:dyDescent="0.15">
      <c r="P911" s="323"/>
      <c r="Q911" s="323"/>
      <c r="R911" s="323"/>
    </row>
    <row r="912" spans="16:18" x14ac:dyDescent="0.15">
      <c r="P912" s="323"/>
      <c r="Q912" s="323"/>
      <c r="R912" s="323"/>
    </row>
    <row r="913" spans="16:18" x14ac:dyDescent="0.15">
      <c r="P913" s="323"/>
      <c r="Q913" s="323"/>
      <c r="R913" s="323"/>
    </row>
    <row r="914" spans="16:18" x14ac:dyDescent="0.15">
      <c r="P914" s="323"/>
      <c r="Q914" s="323"/>
      <c r="R914" s="323"/>
    </row>
    <row r="915" spans="16:18" x14ac:dyDescent="0.15">
      <c r="P915" s="323"/>
      <c r="Q915" s="323"/>
      <c r="R915" s="323"/>
    </row>
    <row r="916" spans="16:18" x14ac:dyDescent="0.15">
      <c r="P916" s="323"/>
      <c r="Q916" s="323"/>
      <c r="R916" s="323"/>
    </row>
    <row r="917" spans="16:18" x14ac:dyDescent="0.15">
      <c r="P917" s="323"/>
      <c r="Q917" s="323"/>
      <c r="R917" s="323"/>
    </row>
    <row r="918" spans="16:18" x14ac:dyDescent="0.15">
      <c r="P918" s="323"/>
      <c r="Q918" s="323"/>
      <c r="R918" s="323"/>
    </row>
    <row r="919" spans="16:18" x14ac:dyDescent="0.15">
      <c r="P919" s="323"/>
      <c r="Q919" s="323"/>
      <c r="R919" s="323"/>
    </row>
    <row r="920" spans="16:18" x14ac:dyDescent="0.15">
      <c r="P920" s="323"/>
      <c r="Q920" s="323"/>
      <c r="R920" s="323"/>
    </row>
    <row r="921" spans="16:18" x14ac:dyDescent="0.15">
      <c r="P921" s="323"/>
      <c r="Q921" s="323"/>
      <c r="R921" s="323"/>
    </row>
    <row r="922" spans="16:18" x14ac:dyDescent="0.15">
      <c r="P922" s="323"/>
      <c r="Q922" s="323"/>
      <c r="R922" s="323"/>
    </row>
    <row r="923" spans="16:18" x14ac:dyDescent="0.15">
      <c r="P923" s="323"/>
      <c r="Q923" s="323"/>
      <c r="R923" s="323"/>
    </row>
    <row r="924" spans="16:18" x14ac:dyDescent="0.15">
      <c r="P924" s="323"/>
      <c r="Q924" s="323"/>
      <c r="R924" s="323"/>
    </row>
    <row r="925" spans="16:18" x14ac:dyDescent="0.15">
      <c r="P925" s="323"/>
      <c r="Q925" s="323"/>
      <c r="R925" s="323"/>
    </row>
    <row r="926" spans="16:18" x14ac:dyDescent="0.15">
      <c r="P926" s="323"/>
      <c r="Q926" s="323"/>
      <c r="R926" s="323"/>
    </row>
    <row r="927" spans="16:18" x14ac:dyDescent="0.15">
      <c r="P927" s="323"/>
      <c r="Q927" s="323"/>
      <c r="R927" s="323"/>
    </row>
    <row r="928" spans="16:18" x14ac:dyDescent="0.15">
      <c r="P928" s="323"/>
      <c r="Q928" s="323"/>
      <c r="R928" s="323"/>
    </row>
    <row r="929" spans="16:18" x14ac:dyDescent="0.15">
      <c r="P929" s="323"/>
      <c r="Q929" s="323"/>
      <c r="R929" s="323"/>
    </row>
    <row r="930" spans="16:18" x14ac:dyDescent="0.15">
      <c r="P930" s="323"/>
      <c r="Q930" s="323"/>
      <c r="R930" s="323"/>
    </row>
    <row r="931" spans="16:18" x14ac:dyDescent="0.15">
      <c r="P931" s="323"/>
      <c r="Q931" s="323"/>
      <c r="R931" s="323"/>
    </row>
    <row r="932" spans="16:18" x14ac:dyDescent="0.15">
      <c r="P932" s="323"/>
      <c r="Q932" s="323"/>
      <c r="R932" s="323"/>
    </row>
    <row r="933" spans="16:18" x14ac:dyDescent="0.15">
      <c r="P933" s="323"/>
      <c r="Q933" s="323"/>
      <c r="R933" s="323"/>
    </row>
    <row r="934" spans="16:18" x14ac:dyDescent="0.15">
      <c r="P934" s="323"/>
      <c r="Q934" s="323"/>
      <c r="R934" s="323"/>
    </row>
    <row r="935" spans="16:18" x14ac:dyDescent="0.15">
      <c r="P935" s="323"/>
      <c r="Q935" s="323"/>
      <c r="R935" s="323"/>
    </row>
    <row r="936" spans="16:18" x14ac:dyDescent="0.15">
      <c r="P936" s="323"/>
      <c r="Q936" s="323"/>
      <c r="R936" s="323"/>
    </row>
    <row r="937" spans="16:18" x14ac:dyDescent="0.15">
      <c r="P937" s="323"/>
      <c r="Q937" s="323"/>
      <c r="R937" s="323"/>
    </row>
    <row r="938" spans="16:18" x14ac:dyDescent="0.15">
      <c r="P938" s="323"/>
      <c r="Q938" s="323"/>
      <c r="R938" s="323"/>
    </row>
    <row r="939" spans="16:18" x14ac:dyDescent="0.15">
      <c r="P939" s="323"/>
      <c r="Q939" s="323"/>
      <c r="R939" s="323"/>
    </row>
    <row r="940" spans="16:18" x14ac:dyDescent="0.15">
      <c r="P940" s="323"/>
      <c r="Q940" s="323"/>
      <c r="R940" s="323"/>
    </row>
    <row r="941" spans="16:18" x14ac:dyDescent="0.15">
      <c r="P941" s="323"/>
      <c r="Q941" s="323"/>
      <c r="R941" s="323"/>
    </row>
    <row r="942" spans="16:18" x14ac:dyDescent="0.15">
      <c r="P942" s="323"/>
      <c r="Q942" s="323"/>
      <c r="R942" s="323"/>
    </row>
    <row r="943" spans="16:18" x14ac:dyDescent="0.15">
      <c r="P943" s="323"/>
      <c r="Q943" s="323"/>
      <c r="R943" s="323"/>
    </row>
    <row r="944" spans="16:18" x14ac:dyDescent="0.15">
      <c r="P944" s="323"/>
      <c r="Q944" s="323"/>
      <c r="R944" s="323"/>
    </row>
    <row r="945" spans="16:18" x14ac:dyDescent="0.15">
      <c r="P945" s="323"/>
      <c r="Q945" s="323"/>
      <c r="R945" s="323"/>
    </row>
    <row r="946" spans="16:18" x14ac:dyDescent="0.15">
      <c r="P946" s="323"/>
      <c r="Q946" s="323"/>
      <c r="R946" s="323"/>
    </row>
    <row r="947" spans="16:18" x14ac:dyDescent="0.15">
      <c r="P947" s="323"/>
      <c r="Q947" s="323"/>
      <c r="R947" s="323"/>
    </row>
    <row r="948" spans="16:18" x14ac:dyDescent="0.15">
      <c r="P948" s="323"/>
      <c r="Q948" s="323"/>
      <c r="R948" s="323"/>
    </row>
    <row r="949" spans="16:18" x14ac:dyDescent="0.15">
      <c r="P949" s="323"/>
      <c r="Q949" s="323"/>
      <c r="R949" s="323"/>
    </row>
    <row r="950" spans="16:18" x14ac:dyDescent="0.15">
      <c r="P950" s="323"/>
      <c r="Q950" s="323"/>
      <c r="R950" s="323"/>
    </row>
    <row r="951" spans="16:18" x14ac:dyDescent="0.15">
      <c r="P951" s="323"/>
      <c r="Q951" s="323"/>
      <c r="R951" s="323"/>
    </row>
    <row r="952" spans="16:18" x14ac:dyDescent="0.15">
      <c r="P952" s="323"/>
      <c r="Q952" s="323"/>
      <c r="R952" s="323"/>
    </row>
    <row r="953" spans="16:18" x14ac:dyDescent="0.15">
      <c r="P953" s="323"/>
      <c r="Q953" s="323"/>
      <c r="R953" s="323"/>
    </row>
    <row r="954" spans="16:18" x14ac:dyDescent="0.15">
      <c r="P954" s="323"/>
      <c r="Q954" s="323"/>
      <c r="R954" s="323"/>
    </row>
    <row r="955" spans="16:18" x14ac:dyDescent="0.15">
      <c r="P955" s="323"/>
      <c r="Q955" s="323"/>
      <c r="R955" s="323"/>
    </row>
    <row r="956" spans="16:18" x14ac:dyDescent="0.15">
      <c r="P956" s="323"/>
      <c r="Q956" s="323"/>
      <c r="R956" s="323"/>
    </row>
    <row r="957" spans="16:18" x14ac:dyDescent="0.15">
      <c r="P957" s="323"/>
      <c r="Q957" s="323"/>
      <c r="R957" s="323"/>
    </row>
    <row r="958" spans="16:18" x14ac:dyDescent="0.15">
      <c r="P958" s="323"/>
      <c r="Q958" s="323"/>
      <c r="R958" s="323"/>
    </row>
    <row r="959" spans="16:18" x14ac:dyDescent="0.15">
      <c r="P959" s="323"/>
      <c r="Q959" s="323"/>
      <c r="R959" s="323"/>
    </row>
    <row r="960" spans="16:18" x14ac:dyDescent="0.15">
      <c r="P960" s="323"/>
      <c r="Q960" s="323"/>
      <c r="R960" s="323"/>
    </row>
    <row r="961" spans="16:18" x14ac:dyDescent="0.15">
      <c r="P961" s="323"/>
      <c r="Q961" s="323"/>
      <c r="R961" s="323"/>
    </row>
    <row r="962" spans="16:18" x14ac:dyDescent="0.15">
      <c r="P962" s="323"/>
      <c r="Q962" s="323"/>
      <c r="R962" s="323"/>
    </row>
    <row r="963" spans="16:18" x14ac:dyDescent="0.15">
      <c r="P963" s="323"/>
      <c r="Q963" s="323"/>
      <c r="R963" s="323"/>
    </row>
    <row r="964" spans="16:18" x14ac:dyDescent="0.15">
      <c r="P964" s="323"/>
      <c r="Q964" s="323"/>
      <c r="R964" s="323"/>
    </row>
    <row r="965" spans="16:18" x14ac:dyDescent="0.15">
      <c r="P965" s="323"/>
      <c r="Q965" s="323"/>
      <c r="R965" s="323"/>
    </row>
    <row r="966" spans="16:18" x14ac:dyDescent="0.15">
      <c r="P966" s="323"/>
      <c r="Q966" s="323"/>
      <c r="R966" s="323"/>
    </row>
    <row r="967" spans="16:18" x14ac:dyDescent="0.15">
      <c r="P967" s="323"/>
      <c r="Q967" s="323"/>
      <c r="R967" s="323"/>
    </row>
    <row r="968" spans="16:18" x14ac:dyDescent="0.15">
      <c r="P968" s="323"/>
      <c r="Q968" s="323"/>
      <c r="R968" s="323"/>
    </row>
    <row r="969" spans="16:18" x14ac:dyDescent="0.15">
      <c r="P969" s="323"/>
      <c r="Q969" s="323"/>
      <c r="R969" s="323"/>
    </row>
    <row r="970" spans="16:18" x14ac:dyDescent="0.15">
      <c r="P970" s="323"/>
      <c r="Q970" s="323"/>
      <c r="R970" s="323"/>
    </row>
    <row r="971" spans="16:18" x14ac:dyDescent="0.15">
      <c r="P971" s="323"/>
      <c r="Q971" s="323"/>
      <c r="R971" s="323"/>
    </row>
    <row r="972" spans="16:18" x14ac:dyDescent="0.15">
      <c r="P972" s="323"/>
      <c r="Q972" s="323"/>
      <c r="R972" s="323"/>
    </row>
    <row r="973" spans="16:18" x14ac:dyDescent="0.15">
      <c r="P973" s="323"/>
      <c r="Q973" s="323"/>
      <c r="R973" s="323"/>
    </row>
    <row r="974" spans="16:18" x14ac:dyDescent="0.15">
      <c r="P974" s="323"/>
      <c r="Q974" s="323"/>
      <c r="R974" s="323"/>
    </row>
    <row r="975" spans="16:18" x14ac:dyDescent="0.15">
      <c r="P975" s="323"/>
      <c r="Q975" s="323"/>
      <c r="R975" s="323"/>
    </row>
    <row r="976" spans="16:18" x14ac:dyDescent="0.15">
      <c r="P976" s="323"/>
      <c r="Q976" s="323"/>
      <c r="R976" s="323"/>
    </row>
    <row r="977" spans="16:18" x14ac:dyDescent="0.15">
      <c r="P977" s="323"/>
      <c r="Q977" s="323"/>
      <c r="R977" s="323"/>
    </row>
    <row r="978" spans="16:18" x14ac:dyDescent="0.15">
      <c r="P978" s="323"/>
      <c r="Q978" s="323"/>
      <c r="R978" s="323"/>
    </row>
    <row r="979" spans="16:18" x14ac:dyDescent="0.15">
      <c r="P979" s="323"/>
      <c r="Q979" s="323"/>
      <c r="R979" s="323"/>
    </row>
    <row r="980" spans="16:18" x14ac:dyDescent="0.15">
      <c r="P980" s="323"/>
      <c r="Q980" s="323"/>
      <c r="R980" s="323"/>
    </row>
    <row r="981" spans="16:18" x14ac:dyDescent="0.15">
      <c r="P981" s="323"/>
      <c r="Q981" s="323"/>
      <c r="R981" s="323"/>
    </row>
    <row r="982" spans="16:18" x14ac:dyDescent="0.15">
      <c r="P982" s="323"/>
      <c r="Q982" s="323"/>
      <c r="R982" s="323"/>
    </row>
    <row r="983" spans="16:18" x14ac:dyDescent="0.15">
      <c r="P983" s="323"/>
      <c r="Q983" s="323"/>
      <c r="R983" s="323"/>
    </row>
    <row r="984" spans="16:18" x14ac:dyDescent="0.15">
      <c r="P984" s="323"/>
      <c r="Q984" s="323"/>
      <c r="R984" s="323"/>
    </row>
    <row r="985" spans="16:18" x14ac:dyDescent="0.15">
      <c r="P985" s="323"/>
      <c r="Q985" s="323"/>
      <c r="R985" s="323"/>
    </row>
    <row r="986" spans="16:18" x14ac:dyDescent="0.15">
      <c r="P986" s="323"/>
      <c r="Q986" s="323"/>
      <c r="R986" s="323"/>
    </row>
    <row r="987" spans="16:18" x14ac:dyDescent="0.15">
      <c r="P987" s="323"/>
      <c r="Q987" s="323"/>
      <c r="R987" s="323"/>
    </row>
    <row r="988" spans="16:18" x14ac:dyDescent="0.15">
      <c r="P988" s="323"/>
      <c r="Q988" s="323"/>
      <c r="R988" s="323"/>
    </row>
    <row r="989" spans="16:18" x14ac:dyDescent="0.15">
      <c r="P989" s="323"/>
      <c r="Q989" s="323"/>
      <c r="R989" s="323"/>
    </row>
    <row r="990" spans="16:18" x14ac:dyDescent="0.15">
      <c r="P990" s="323"/>
      <c r="Q990" s="323"/>
      <c r="R990" s="323"/>
    </row>
    <row r="991" spans="16:18" x14ac:dyDescent="0.15">
      <c r="P991" s="323"/>
      <c r="Q991" s="323"/>
      <c r="R991" s="323"/>
    </row>
    <row r="992" spans="16:18" x14ac:dyDescent="0.15">
      <c r="P992" s="323"/>
      <c r="Q992" s="323"/>
      <c r="R992" s="323"/>
    </row>
    <row r="993" spans="16:18" x14ac:dyDescent="0.15">
      <c r="P993" s="323"/>
      <c r="Q993" s="323"/>
      <c r="R993" s="323"/>
    </row>
    <row r="994" spans="16:18" x14ac:dyDescent="0.15">
      <c r="P994" s="323"/>
      <c r="Q994" s="323"/>
      <c r="R994" s="323"/>
    </row>
    <row r="995" spans="16:18" x14ac:dyDescent="0.15">
      <c r="P995" s="323"/>
      <c r="Q995" s="323"/>
      <c r="R995" s="323"/>
    </row>
    <row r="996" spans="16:18" x14ac:dyDescent="0.15">
      <c r="P996" s="323"/>
      <c r="Q996" s="323"/>
      <c r="R996" s="323"/>
    </row>
    <row r="997" spans="16:18" x14ac:dyDescent="0.15">
      <c r="P997" s="323"/>
      <c r="Q997" s="323"/>
      <c r="R997" s="323"/>
    </row>
    <row r="998" spans="16:18" x14ac:dyDescent="0.15">
      <c r="P998" s="323"/>
      <c r="Q998" s="323"/>
      <c r="R998" s="323"/>
    </row>
    <row r="999" spans="16:18" x14ac:dyDescent="0.15">
      <c r="P999" s="323"/>
      <c r="Q999" s="323"/>
      <c r="R999" s="323"/>
    </row>
    <row r="1000" spans="16:18" x14ac:dyDescent="0.15">
      <c r="P1000" s="323"/>
      <c r="Q1000" s="323"/>
      <c r="R1000" s="323"/>
    </row>
    <row r="1001" spans="16:18" x14ac:dyDescent="0.15">
      <c r="P1001" s="323"/>
      <c r="Q1001" s="323"/>
      <c r="R1001" s="323"/>
    </row>
    <row r="1002" spans="16:18" x14ac:dyDescent="0.15">
      <c r="P1002" s="323"/>
      <c r="Q1002" s="323"/>
      <c r="R1002" s="323"/>
    </row>
    <row r="1003" spans="16:18" x14ac:dyDescent="0.15">
      <c r="P1003" s="323"/>
      <c r="Q1003" s="323"/>
      <c r="R1003" s="323"/>
    </row>
    <row r="1004" spans="16:18" x14ac:dyDescent="0.15">
      <c r="P1004" s="323"/>
      <c r="Q1004" s="323"/>
      <c r="R1004" s="323"/>
    </row>
    <row r="1005" spans="16:18" x14ac:dyDescent="0.15">
      <c r="P1005" s="323"/>
      <c r="Q1005" s="323"/>
      <c r="R1005" s="323"/>
    </row>
    <row r="1006" spans="16:18" x14ac:dyDescent="0.15">
      <c r="P1006" s="323"/>
      <c r="Q1006" s="323"/>
      <c r="R1006" s="323"/>
    </row>
    <row r="1007" spans="16:18" x14ac:dyDescent="0.15">
      <c r="P1007" s="323"/>
      <c r="Q1007" s="323"/>
      <c r="R1007" s="323"/>
    </row>
    <row r="1008" spans="16:18" x14ac:dyDescent="0.15">
      <c r="P1008" s="323"/>
      <c r="Q1008" s="323"/>
      <c r="R1008" s="323"/>
    </row>
    <row r="1009" spans="16:18" x14ac:dyDescent="0.15">
      <c r="P1009" s="323"/>
      <c r="Q1009" s="323"/>
      <c r="R1009" s="323"/>
    </row>
    <row r="1010" spans="16:18" x14ac:dyDescent="0.15">
      <c r="P1010" s="323"/>
      <c r="Q1010" s="323"/>
      <c r="R1010" s="323"/>
    </row>
    <row r="1011" spans="16:18" x14ac:dyDescent="0.15">
      <c r="P1011" s="323"/>
      <c r="Q1011" s="323"/>
      <c r="R1011" s="323"/>
    </row>
    <row r="1012" spans="16:18" x14ac:dyDescent="0.15">
      <c r="P1012" s="323"/>
      <c r="Q1012" s="323"/>
      <c r="R1012" s="323"/>
    </row>
    <row r="1013" spans="16:18" x14ac:dyDescent="0.15">
      <c r="P1013" s="323"/>
      <c r="Q1013" s="323"/>
      <c r="R1013" s="323"/>
    </row>
    <row r="1014" spans="16:18" x14ac:dyDescent="0.15">
      <c r="P1014" s="323"/>
      <c r="Q1014" s="323"/>
      <c r="R1014" s="323"/>
    </row>
    <row r="1015" spans="16:18" x14ac:dyDescent="0.15">
      <c r="P1015" s="323"/>
      <c r="Q1015" s="323"/>
      <c r="R1015" s="323"/>
    </row>
    <row r="1016" spans="16:18" x14ac:dyDescent="0.15">
      <c r="P1016" s="323"/>
      <c r="Q1016" s="323"/>
      <c r="R1016" s="323"/>
    </row>
    <row r="1017" spans="16:18" x14ac:dyDescent="0.15">
      <c r="P1017" s="323"/>
      <c r="Q1017" s="323"/>
      <c r="R1017" s="323"/>
    </row>
    <row r="1018" spans="16:18" x14ac:dyDescent="0.15">
      <c r="P1018" s="323"/>
      <c r="Q1018" s="323"/>
      <c r="R1018" s="323"/>
    </row>
    <row r="1019" spans="16:18" x14ac:dyDescent="0.15">
      <c r="P1019" s="323"/>
      <c r="Q1019" s="323"/>
      <c r="R1019" s="323"/>
    </row>
    <row r="1020" spans="16:18" x14ac:dyDescent="0.15">
      <c r="P1020" s="323"/>
      <c r="Q1020" s="323"/>
      <c r="R1020" s="323"/>
    </row>
    <row r="1021" spans="16:18" x14ac:dyDescent="0.15">
      <c r="P1021" s="323"/>
      <c r="Q1021" s="323"/>
      <c r="R1021" s="323"/>
    </row>
    <row r="1022" spans="16:18" x14ac:dyDescent="0.15">
      <c r="P1022" s="323"/>
      <c r="Q1022" s="323"/>
      <c r="R1022" s="323"/>
    </row>
    <row r="1023" spans="16:18" x14ac:dyDescent="0.15">
      <c r="P1023" s="323"/>
      <c r="Q1023" s="323"/>
      <c r="R1023" s="323"/>
    </row>
    <row r="1024" spans="16:18" x14ac:dyDescent="0.15">
      <c r="P1024" s="323"/>
      <c r="Q1024" s="323"/>
      <c r="R1024" s="323"/>
    </row>
    <row r="1025" spans="16:18" x14ac:dyDescent="0.15">
      <c r="P1025" s="323"/>
      <c r="Q1025" s="323"/>
      <c r="R1025" s="323"/>
    </row>
    <row r="1026" spans="16:18" x14ac:dyDescent="0.15">
      <c r="P1026" s="323"/>
      <c r="Q1026" s="323"/>
      <c r="R1026" s="323"/>
    </row>
    <row r="1027" spans="16:18" x14ac:dyDescent="0.15">
      <c r="P1027" s="323"/>
      <c r="Q1027" s="323"/>
      <c r="R1027" s="323"/>
    </row>
    <row r="1028" spans="16:18" x14ac:dyDescent="0.15">
      <c r="P1028" s="323"/>
      <c r="Q1028" s="323"/>
      <c r="R1028" s="323"/>
    </row>
    <row r="1029" spans="16:18" x14ac:dyDescent="0.15">
      <c r="P1029" s="323"/>
      <c r="Q1029" s="323"/>
      <c r="R1029" s="323"/>
    </row>
    <row r="1030" spans="16:18" x14ac:dyDescent="0.15">
      <c r="P1030" s="323"/>
      <c r="Q1030" s="323"/>
      <c r="R1030" s="323"/>
    </row>
    <row r="1031" spans="16:18" x14ac:dyDescent="0.15">
      <c r="P1031" s="323"/>
      <c r="Q1031" s="323"/>
      <c r="R1031" s="323"/>
    </row>
    <row r="1032" spans="16:18" x14ac:dyDescent="0.15">
      <c r="P1032" s="323"/>
      <c r="Q1032" s="323"/>
      <c r="R1032" s="323"/>
    </row>
    <row r="1033" spans="16:18" x14ac:dyDescent="0.15">
      <c r="P1033" s="323"/>
      <c r="Q1033" s="323"/>
      <c r="R1033" s="323"/>
    </row>
    <row r="1034" spans="16:18" x14ac:dyDescent="0.15">
      <c r="P1034" s="323"/>
      <c r="Q1034" s="323"/>
      <c r="R1034" s="323"/>
    </row>
    <row r="1035" spans="16:18" x14ac:dyDescent="0.15">
      <c r="P1035" s="323"/>
      <c r="Q1035" s="323"/>
      <c r="R1035" s="323"/>
    </row>
    <row r="1036" spans="16:18" x14ac:dyDescent="0.15">
      <c r="P1036" s="323"/>
      <c r="Q1036" s="323"/>
      <c r="R1036" s="323"/>
    </row>
    <row r="1037" spans="16:18" x14ac:dyDescent="0.15">
      <c r="P1037" s="323"/>
      <c r="Q1037" s="323"/>
      <c r="R1037" s="323"/>
    </row>
    <row r="1038" spans="16:18" x14ac:dyDescent="0.15">
      <c r="P1038" s="323"/>
      <c r="Q1038" s="323"/>
      <c r="R1038" s="323"/>
    </row>
    <row r="1039" spans="16:18" x14ac:dyDescent="0.15">
      <c r="P1039" s="323"/>
      <c r="Q1039" s="323"/>
      <c r="R1039" s="323"/>
    </row>
    <row r="1040" spans="16:18" x14ac:dyDescent="0.15">
      <c r="P1040" s="323"/>
      <c r="Q1040" s="323"/>
      <c r="R1040" s="323"/>
    </row>
    <row r="1041" spans="16:18" x14ac:dyDescent="0.15">
      <c r="P1041" s="323"/>
      <c r="Q1041" s="323"/>
      <c r="R1041" s="323"/>
    </row>
    <row r="1042" spans="16:18" x14ac:dyDescent="0.15">
      <c r="P1042" s="323"/>
      <c r="Q1042" s="323"/>
      <c r="R1042" s="323"/>
    </row>
    <row r="1043" spans="16:18" x14ac:dyDescent="0.15">
      <c r="P1043" s="323"/>
      <c r="Q1043" s="323"/>
      <c r="R1043" s="323"/>
    </row>
    <row r="1044" spans="16:18" x14ac:dyDescent="0.15">
      <c r="P1044" s="323"/>
      <c r="Q1044" s="323"/>
      <c r="R1044" s="323"/>
    </row>
    <row r="1045" spans="16:18" x14ac:dyDescent="0.15">
      <c r="P1045" s="323"/>
      <c r="Q1045" s="323"/>
      <c r="R1045" s="323"/>
    </row>
    <row r="1046" spans="16:18" x14ac:dyDescent="0.15">
      <c r="P1046" s="323"/>
      <c r="Q1046" s="323"/>
      <c r="R1046" s="323"/>
    </row>
    <row r="1047" spans="16:18" x14ac:dyDescent="0.15">
      <c r="P1047" s="323"/>
      <c r="Q1047" s="323"/>
      <c r="R1047" s="323"/>
    </row>
    <row r="1048" spans="16:18" x14ac:dyDescent="0.15">
      <c r="P1048" s="323"/>
      <c r="Q1048" s="323"/>
      <c r="R1048" s="323"/>
    </row>
    <row r="1049" spans="16:18" x14ac:dyDescent="0.15">
      <c r="P1049" s="323"/>
      <c r="Q1049" s="323"/>
      <c r="R1049" s="323"/>
    </row>
    <row r="1050" spans="16:18" x14ac:dyDescent="0.15">
      <c r="P1050" s="323"/>
      <c r="Q1050" s="323"/>
      <c r="R1050" s="323"/>
    </row>
    <row r="1051" spans="16:18" x14ac:dyDescent="0.15">
      <c r="P1051" s="323"/>
      <c r="Q1051" s="323"/>
      <c r="R1051" s="323"/>
    </row>
    <row r="1052" spans="16:18" x14ac:dyDescent="0.15">
      <c r="P1052" s="323"/>
      <c r="Q1052" s="323"/>
      <c r="R1052" s="323"/>
    </row>
    <row r="1053" spans="16:18" x14ac:dyDescent="0.15">
      <c r="P1053" s="323"/>
      <c r="Q1053" s="323"/>
      <c r="R1053" s="323"/>
    </row>
    <row r="1054" spans="16:18" x14ac:dyDescent="0.15">
      <c r="P1054" s="323"/>
      <c r="Q1054" s="323"/>
      <c r="R1054" s="323"/>
    </row>
    <row r="1055" spans="16:18" x14ac:dyDescent="0.15">
      <c r="P1055" s="323"/>
      <c r="Q1055" s="323"/>
      <c r="R1055" s="323"/>
    </row>
    <row r="1056" spans="16:18" x14ac:dyDescent="0.15">
      <c r="P1056" s="323"/>
      <c r="Q1056" s="323"/>
      <c r="R1056" s="323"/>
    </row>
    <row r="1057" spans="16:18" x14ac:dyDescent="0.15">
      <c r="P1057" s="323"/>
      <c r="Q1057" s="323"/>
      <c r="R1057" s="323"/>
    </row>
    <row r="1058" spans="16:18" x14ac:dyDescent="0.15">
      <c r="P1058" s="323"/>
      <c r="Q1058" s="323"/>
      <c r="R1058" s="323"/>
    </row>
    <row r="1059" spans="16:18" x14ac:dyDescent="0.15">
      <c r="P1059" s="323"/>
      <c r="Q1059" s="323"/>
      <c r="R1059" s="323"/>
    </row>
    <row r="1060" spans="16:18" x14ac:dyDescent="0.15">
      <c r="P1060" s="323"/>
      <c r="Q1060" s="323"/>
      <c r="R1060" s="323"/>
    </row>
    <row r="1061" spans="16:18" x14ac:dyDescent="0.15">
      <c r="P1061" s="323"/>
      <c r="Q1061" s="323"/>
      <c r="R1061" s="323"/>
    </row>
    <row r="1062" spans="16:18" x14ac:dyDescent="0.15">
      <c r="P1062" s="323"/>
      <c r="Q1062" s="323"/>
      <c r="R1062" s="323"/>
    </row>
    <row r="1063" spans="16:18" x14ac:dyDescent="0.15">
      <c r="P1063" s="323"/>
      <c r="Q1063" s="323"/>
      <c r="R1063" s="323"/>
    </row>
    <row r="1064" spans="16:18" x14ac:dyDescent="0.15">
      <c r="P1064" s="323"/>
      <c r="Q1064" s="323"/>
      <c r="R1064" s="323"/>
    </row>
    <row r="1065" spans="16:18" x14ac:dyDescent="0.15">
      <c r="P1065" s="323"/>
      <c r="Q1065" s="323"/>
      <c r="R1065" s="323"/>
    </row>
    <row r="1066" spans="16:18" x14ac:dyDescent="0.15">
      <c r="P1066" s="323"/>
      <c r="Q1066" s="323"/>
      <c r="R1066" s="323"/>
    </row>
    <row r="1067" spans="16:18" x14ac:dyDescent="0.15">
      <c r="P1067" s="323"/>
      <c r="Q1067" s="323"/>
      <c r="R1067" s="323"/>
    </row>
    <row r="1068" spans="16:18" x14ac:dyDescent="0.15">
      <c r="P1068" s="323"/>
      <c r="Q1068" s="323"/>
      <c r="R1068" s="323"/>
    </row>
    <row r="1069" spans="16:18" x14ac:dyDescent="0.15">
      <c r="P1069" s="323"/>
      <c r="Q1069" s="323"/>
      <c r="R1069" s="323"/>
    </row>
    <row r="1070" spans="16:18" x14ac:dyDescent="0.15">
      <c r="P1070" s="323"/>
      <c r="Q1070" s="323"/>
      <c r="R1070" s="323"/>
    </row>
    <row r="1071" spans="16:18" x14ac:dyDescent="0.15">
      <c r="P1071" s="323"/>
      <c r="Q1071" s="323"/>
      <c r="R1071" s="323"/>
    </row>
    <row r="1072" spans="16:18" x14ac:dyDescent="0.15">
      <c r="P1072" s="323"/>
      <c r="Q1072" s="323"/>
      <c r="R1072" s="323"/>
    </row>
    <row r="1073" spans="16:18" x14ac:dyDescent="0.15">
      <c r="P1073" s="323"/>
      <c r="Q1073" s="323"/>
      <c r="R1073" s="323"/>
    </row>
    <row r="1074" spans="16:18" x14ac:dyDescent="0.15">
      <c r="P1074" s="323"/>
      <c r="Q1074" s="323"/>
      <c r="R1074" s="323"/>
    </row>
    <row r="1075" spans="16:18" x14ac:dyDescent="0.15">
      <c r="P1075" s="323"/>
      <c r="Q1075" s="323"/>
      <c r="R1075" s="323"/>
    </row>
    <row r="1076" spans="16:18" x14ac:dyDescent="0.15">
      <c r="P1076" s="323"/>
      <c r="Q1076" s="323"/>
      <c r="R1076" s="323"/>
    </row>
    <row r="1077" spans="16:18" x14ac:dyDescent="0.15">
      <c r="P1077" s="323"/>
      <c r="Q1077" s="323"/>
      <c r="R1077" s="323"/>
    </row>
    <row r="1078" spans="16:18" x14ac:dyDescent="0.15">
      <c r="P1078" s="323"/>
      <c r="Q1078" s="323"/>
      <c r="R1078" s="323"/>
    </row>
    <row r="1079" spans="16:18" x14ac:dyDescent="0.15">
      <c r="P1079" s="323"/>
      <c r="Q1079" s="323"/>
      <c r="R1079" s="323"/>
    </row>
    <row r="1080" spans="16:18" x14ac:dyDescent="0.15">
      <c r="P1080" s="323"/>
      <c r="Q1080" s="323"/>
      <c r="R1080" s="323"/>
    </row>
    <row r="1081" spans="16:18" x14ac:dyDescent="0.15">
      <c r="P1081" s="323"/>
      <c r="Q1081" s="323"/>
      <c r="R1081" s="323"/>
    </row>
    <row r="1082" spans="16:18" x14ac:dyDescent="0.15">
      <c r="P1082" s="323"/>
      <c r="Q1082" s="323"/>
      <c r="R1082" s="323"/>
    </row>
    <row r="1083" spans="16:18" x14ac:dyDescent="0.15">
      <c r="P1083" s="323"/>
      <c r="Q1083" s="323"/>
      <c r="R1083" s="323"/>
    </row>
    <row r="1084" spans="16:18" x14ac:dyDescent="0.15">
      <c r="P1084" s="323"/>
      <c r="Q1084" s="323"/>
      <c r="R1084" s="323"/>
    </row>
    <row r="1085" spans="16:18" x14ac:dyDescent="0.15">
      <c r="P1085" s="323"/>
      <c r="Q1085" s="323"/>
      <c r="R1085" s="323"/>
    </row>
    <row r="1086" spans="16:18" x14ac:dyDescent="0.15">
      <c r="P1086" s="323"/>
      <c r="Q1086" s="323"/>
      <c r="R1086" s="323"/>
    </row>
    <row r="1087" spans="16:18" x14ac:dyDescent="0.15">
      <c r="P1087" s="323"/>
      <c r="Q1087" s="323"/>
      <c r="R1087" s="323"/>
    </row>
    <row r="1088" spans="16:18" x14ac:dyDescent="0.15">
      <c r="P1088" s="323"/>
      <c r="Q1088" s="323"/>
      <c r="R1088" s="323"/>
    </row>
    <row r="1089" spans="16:18" x14ac:dyDescent="0.15">
      <c r="P1089" s="323"/>
      <c r="Q1089" s="323"/>
      <c r="R1089" s="323"/>
    </row>
    <row r="1090" spans="16:18" x14ac:dyDescent="0.15">
      <c r="P1090" s="323"/>
      <c r="Q1090" s="323"/>
      <c r="R1090" s="323"/>
    </row>
    <row r="1091" spans="16:18" x14ac:dyDescent="0.15">
      <c r="P1091" s="323"/>
      <c r="Q1091" s="323"/>
      <c r="R1091" s="323"/>
    </row>
    <row r="1092" spans="16:18" x14ac:dyDescent="0.15">
      <c r="P1092" s="323"/>
      <c r="Q1092" s="323"/>
      <c r="R1092" s="323"/>
    </row>
    <row r="1093" spans="16:18" x14ac:dyDescent="0.15">
      <c r="P1093" s="323"/>
      <c r="Q1093" s="323"/>
      <c r="R1093" s="323"/>
    </row>
    <row r="1094" spans="16:18" x14ac:dyDescent="0.15">
      <c r="P1094" s="323"/>
      <c r="Q1094" s="323"/>
      <c r="R1094" s="323"/>
    </row>
    <row r="1095" spans="16:18" x14ac:dyDescent="0.15">
      <c r="P1095" s="323"/>
      <c r="Q1095" s="323"/>
      <c r="R1095" s="323"/>
    </row>
    <row r="1096" spans="16:18" x14ac:dyDescent="0.15">
      <c r="P1096" s="323"/>
      <c r="Q1096" s="323"/>
      <c r="R1096" s="323"/>
    </row>
    <row r="1097" spans="16:18" x14ac:dyDescent="0.15">
      <c r="P1097" s="323"/>
      <c r="Q1097" s="323"/>
      <c r="R1097" s="323"/>
    </row>
    <row r="1098" spans="16:18" x14ac:dyDescent="0.15">
      <c r="P1098" s="323"/>
      <c r="Q1098" s="323"/>
      <c r="R1098" s="323"/>
    </row>
    <row r="1099" spans="16:18" x14ac:dyDescent="0.15">
      <c r="P1099" s="323"/>
      <c r="Q1099" s="323"/>
      <c r="R1099" s="323"/>
    </row>
    <row r="1100" spans="16:18" x14ac:dyDescent="0.15">
      <c r="P1100" s="323"/>
      <c r="Q1100" s="323"/>
      <c r="R1100" s="323"/>
    </row>
    <row r="1101" spans="16:18" x14ac:dyDescent="0.15">
      <c r="P1101" s="323"/>
      <c r="Q1101" s="323"/>
      <c r="R1101" s="323"/>
    </row>
    <row r="1102" spans="16:18" x14ac:dyDescent="0.15">
      <c r="P1102" s="323"/>
      <c r="Q1102" s="323"/>
      <c r="R1102" s="323"/>
    </row>
    <row r="1103" spans="16:18" x14ac:dyDescent="0.15">
      <c r="P1103" s="323"/>
      <c r="Q1103" s="323"/>
      <c r="R1103" s="323"/>
    </row>
    <row r="1104" spans="16:18" x14ac:dyDescent="0.15">
      <c r="P1104" s="323"/>
      <c r="Q1104" s="323"/>
      <c r="R1104" s="323"/>
    </row>
    <row r="1105" spans="16:18" x14ac:dyDescent="0.15">
      <c r="P1105" s="323"/>
      <c r="Q1105" s="323"/>
      <c r="R1105" s="323"/>
    </row>
    <row r="1106" spans="16:18" x14ac:dyDescent="0.15">
      <c r="P1106" s="323"/>
      <c r="Q1106" s="323"/>
      <c r="R1106" s="323"/>
    </row>
    <row r="1107" spans="16:18" x14ac:dyDescent="0.15">
      <c r="P1107" s="323"/>
      <c r="Q1107" s="323"/>
      <c r="R1107" s="323"/>
    </row>
    <row r="1108" spans="16:18" x14ac:dyDescent="0.15">
      <c r="P1108" s="323"/>
      <c r="Q1108" s="323"/>
      <c r="R1108" s="323"/>
    </row>
    <row r="1109" spans="16:18" x14ac:dyDescent="0.15">
      <c r="P1109" s="323"/>
      <c r="Q1109" s="323"/>
      <c r="R1109" s="323"/>
    </row>
    <row r="1110" spans="16:18" x14ac:dyDescent="0.15">
      <c r="P1110" s="323"/>
      <c r="Q1110" s="323"/>
      <c r="R1110" s="323"/>
    </row>
    <row r="1111" spans="16:18" x14ac:dyDescent="0.15">
      <c r="P1111" s="323"/>
      <c r="Q1111" s="323"/>
      <c r="R1111" s="323"/>
    </row>
    <row r="1112" spans="16:18" x14ac:dyDescent="0.15">
      <c r="P1112" s="323"/>
      <c r="Q1112" s="323"/>
      <c r="R1112" s="323"/>
    </row>
    <row r="1113" spans="16:18" x14ac:dyDescent="0.15">
      <c r="P1113" s="323"/>
      <c r="Q1113" s="323"/>
      <c r="R1113" s="323"/>
    </row>
    <row r="1114" spans="16:18" x14ac:dyDescent="0.15">
      <c r="P1114" s="323"/>
      <c r="Q1114" s="323"/>
      <c r="R1114" s="323"/>
    </row>
    <row r="1115" spans="16:18" x14ac:dyDescent="0.15">
      <c r="P1115" s="323"/>
      <c r="Q1115" s="323"/>
      <c r="R1115" s="323"/>
    </row>
    <row r="1116" spans="16:18" x14ac:dyDescent="0.15">
      <c r="P1116" s="323"/>
      <c r="Q1116" s="323"/>
      <c r="R1116" s="323"/>
    </row>
    <row r="1117" spans="16:18" x14ac:dyDescent="0.15">
      <c r="P1117" s="323"/>
      <c r="Q1117" s="323"/>
      <c r="R1117" s="323"/>
    </row>
    <row r="1118" spans="16:18" x14ac:dyDescent="0.15">
      <c r="P1118" s="323"/>
      <c r="Q1118" s="323"/>
      <c r="R1118" s="323"/>
    </row>
    <row r="1119" spans="16:18" x14ac:dyDescent="0.15">
      <c r="P1119" s="323"/>
      <c r="Q1119" s="323"/>
      <c r="R1119" s="323"/>
    </row>
    <row r="1120" spans="16:18" x14ac:dyDescent="0.15">
      <c r="P1120" s="323"/>
      <c r="Q1120" s="323"/>
      <c r="R1120" s="323"/>
    </row>
    <row r="1121" spans="16:18" x14ac:dyDescent="0.15">
      <c r="P1121" s="323"/>
      <c r="Q1121" s="323"/>
      <c r="R1121" s="323"/>
    </row>
    <row r="1122" spans="16:18" x14ac:dyDescent="0.15">
      <c r="P1122" s="323"/>
      <c r="Q1122" s="323"/>
      <c r="R1122" s="323"/>
    </row>
    <row r="1123" spans="16:18" x14ac:dyDescent="0.15">
      <c r="P1123" s="323"/>
      <c r="Q1123" s="323"/>
      <c r="R1123" s="323"/>
    </row>
    <row r="1124" spans="16:18" x14ac:dyDescent="0.15">
      <c r="P1124" s="323"/>
      <c r="Q1124" s="323"/>
      <c r="R1124" s="323"/>
    </row>
    <row r="1125" spans="16:18" x14ac:dyDescent="0.15">
      <c r="P1125" s="323"/>
      <c r="Q1125" s="323"/>
      <c r="R1125" s="323"/>
    </row>
    <row r="1126" spans="16:18" x14ac:dyDescent="0.15">
      <c r="P1126" s="323"/>
      <c r="Q1126" s="323"/>
      <c r="R1126" s="323"/>
    </row>
    <row r="1127" spans="16:18" x14ac:dyDescent="0.15">
      <c r="P1127" s="323"/>
      <c r="Q1127" s="323"/>
      <c r="R1127" s="323"/>
    </row>
    <row r="1128" spans="16:18" x14ac:dyDescent="0.15">
      <c r="P1128" s="323"/>
      <c r="Q1128" s="323"/>
      <c r="R1128" s="323"/>
    </row>
    <row r="1129" spans="16:18" x14ac:dyDescent="0.15">
      <c r="P1129" s="323"/>
      <c r="Q1129" s="323"/>
      <c r="R1129" s="323"/>
    </row>
    <row r="1130" spans="16:18" x14ac:dyDescent="0.15">
      <c r="P1130" s="323"/>
      <c r="Q1130" s="323"/>
      <c r="R1130" s="323"/>
    </row>
    <row r="1131" spans="16:18" x14ac:dyDescent="0.15">
      <c r="P1131" s="323"/>
      <c r="Q1131" s="323"/>
      <c r="R1131" s="323"/>
    </row>
    <row r="1132" spans="16:18" x14ac:dyDescent="0.15">
      <c r="P1132" s="323"/>
      <c r="Q1132" s="323"/>
      <c r="R1132" s="323"/>
    </row>
    <row r="1133" spans="16:18" x14ac:dyDescent="0.15">
      <c r="P1133" s="323"/>
      <c r="Q1133" s="323"/>
      <c r="R1133" s="323"/>
    </row>
    <row r="1134" spans="16:18" x14ac:dyDescent="0.15">
      <c r="P1134" s="323"/>
      <c r="Q1134" s="323"/>
      <c r="R1134" s="323"/>
    </row>
    <row r="1135" spans="16:18" x14ac:dyDescent="0.15">
      <c r="P1135" s="323"/>
      <c r="Q1135" s="323"/>
      <c r="R1135" s="323"/>
    </row>
    <row r="1136" spans="16:18" x14ac:dyDescent="0.15">
      <c r="P1136" s="323"/>
      <c r="Q1136" s="323"/>
      <c r="R1136" s="323"/>
    </row>
    <row r="1137" spans="16:18" x14ac:dyDescent="0.15">
      <c r="P1137" s="323"/>
      <c r="Q1137" s="323"/>
      <c r="R1137" s="323"/>
    </row>
    <row r="1138" spans="16:18" x14ac:dyDescent="0.15">
      <c r="P1138" s="323"/>
      <c r="Q1138" s="323"/>
      <c r="R1138" s="323"/>
    </row>
    <row r="1139" spans="16:18" x14ac:dyDescent="0.15">
      <c r="P1139" s="323"/>
      <c r="Q1139" s="323"/>
      <c r="R1139" s="323"/>
    </row>
    <row r="1140" spans="16:18" x14ac:dyDescent="0.15">
      <c r="P1140" s="323"/>
      <c r="Q1140" s="323"/>
      <c r="R1140" s="323"/>
    </row>
    <row r="1141" spans="16:18" x14ac:dyDescent="0.15">
      <c r="P1141" s="323"/>
      <c r="Q1141" s="323"/>
      <c r="R1141" s="323"/>
    </row>
    <row r="1142" spans="16:18" x14ac:dyDescent="0.15">
      <c r="P1142" s="323"/>
      <c r="Q1142" s="323"/>
      <c r="R1142" s="323"/>
    </row>
    <row r="1143" spans="16:18" x14ac:dyDescent="0.15">
      <c r="P1143" s="323"/>
      <c r="Q1143" s="323"/>
      <c r="R1143" s="323"/>
    </row>
    <row r="1144" spans="16:18" x14ac:dyDescent="0.15">
      <c r="P1144" s="323"/>
      <c r="Q1144" s="323"/>
      <c r="R1144" s="323"/>
    </row>
    <row r="1145" spans="16:18" x14ac:dyDescent="0.15">
      <c r="P1145" s="323"/>
      <c r="Q1145" s="323"/>
      <c r="R1145" s="323"/>
    </row>
    <row r="1146" spans="16:18" x14ac:dyDescent="0.15">
      <c r="P1146" s="323"/>
      <c r="Q1146" s="323"/>
      <c r="R1146" s="323"/>
    </row>
    <row r="1147" spans="16:18" x14ac:dyDescent="0.15">
      <c r="P1147" s="323"/>
      <c r="Q1147" s="323"/>
      <c r="R1147" s="323"/>
    </row>
    <row r="1148" spans="16:18" x14ac:dyDescent="0.15">
      <c r="P1148" s="323"/>
      <c r="Q1148" s="323"/>
      <c r="R1148" s="323"/>
    </row>
    <row r="1149" spans="16:18" x14ac:dyDescent="0.15">
      <c r="P1149" s="323"/>
      <c r="Q1149" s="323"/>
      <c r="R1149" s="323"/>
    </row>
    <row r="1150" spans="16:18" x14ac:dyDescent="0.15">
      <c r="P1150" s="323"/>
      <c r="Q1150" s="323"/>
      <c r="R1150" s="323"/>
    </row>
    <row r="1151" spans="16:18" x14ac:dyDescent="0.15">
      <c r="P1151" s="323"/>
      <c r="Q1151" s="323"/>
      <c r="R1151" s="323"/>
    </row>
    <row r="1152" spans="16:18" x14ac:dyDescent="0.15">
      <c r="P1152" s="323"/>
      <c r="Q1152" s="323"/>
      <c r="R1152" s="323"/>
    </row>
    <row r="1153" spans="16:18" x14ac:dyDescent="0.15">
      <c r="P1153" s="323"/>
      <c r="Q1153" s="323"/>
      <c r="R1153" s="323"/>
    </row>
    <row r="1154" spans="16:18" x14ac:dyDescent="0.15">
      <c r="P1154" s="323"/>
      <c r="Q1154" s="323"/>
      <c r="R1154" s="323"/>
    </row>
    <row r="1155" spans="16:18" x14ac:dyDescent="0.15">
      <c r="P1155" s="323"/>
      <c r="Q1155" s="323"/>
      <c r="R1155" s="323"/>
    </row>
    <row r="1156" spans="16:18" x14ac:dyDescent="0.15">
      <c r="P1156" s="323"/>
      <c r="Q1156" s="323"/>
      <c r="R1156" s="323"/>
    </row>
    <row r="1157" spans="16:18" x14ac:dyDescent="0.15">
      <c r="P1157" s="323"/>
      <c r="Q1157" s="323"/>
      <c r="R1157" s="323"/>
    </row>
    <row r="1158" spans="16:18" x14ac:dyDescent="0.15">
      <c r="P1158" s="323"/>
      <c r="Q1158" s="323"/>
      <c r="R1158" s="323"/>
    </row>
    <row r="1159" spans="16:18" x14ac:dyDescent="0.15">
      <c r="P1159" s="323"/>
      <c r="Q1159" s="323"/>
      <c r="R1159" s="323"/>
    </row>
    <row r="1160" spans="16:18" x14ac:dyDescent="0.15">
      <c r="P1160" s="323"/>
      <c r="Q1160" s="323"/>
      <c r="R1160" s="323"/>
    </row>
    <row r="1161" spans="16:18" x14ac:dyDescent="0.15">
      <c r="P1161" s="323"/>
      <c r="Q1161" s="323"/>
      <c r="R1161" s="323"/>
    </row>
    <row r="1162" spans="16:18" x14ac:dyDescent="0.15">
      <c r="P1162" s="323"/>
      <c r="Q1162" s="323"/>
      <c r="R1162" s="323"/>
    </row>
    <row r="1163" spans="16:18" x14ac:dyDescent="0.15">
      <c r="P1163" s="323"/>
      <c r="Q1163" s="323"/>
      <c r="R1163" s="323"/>
    </row>
    <row r="1164" spans="16:18" x14ac:dyDescent="0.15">
      <c r="P1164" s="323"/>
      <c r="Q1164" s="323"/>
      <c r="R1164" s="323"/>
    </row>
    <row r="1165" spans="16:18" x14ac:dyDescent="0.15">
      <c r="P1165" s="323"/>
      <c r="Q1165" s="323"/>
      <c r="R1165" s="323"/>
    </row>
    <row r="1166" spans="16:18" x14ac:dyDescent="0.15">
      <c r="P1166" s="323"/>
      <c r="Q1166" s="323"/>
      <c r="R1166" s="323"/>
    </row>
    <row r="1167" spans="16:18" x14ac:dyDescent="0.15">
      <c r="P1167" s="323"/>
      <c r="Q1167" s="323"/>
      <c r="R1167" s="323"/>
    </row>
    <row r="1168" spans="16:18" x14ac:dyDescent="0.15">
      <c r="P1168" s="323"/>
      <c r="Q1168" s="323"/>
      <c r="R1168" s="323"/>
    </row>
    <row r="1169" spans="16:18" x14ac:dyDescent="0.15">
      <c r="P1169" s="323"/>
      <c r="Q1169" s="323"/>
      <c r="R1169" s="323"/>
    </row>
    <row r="1170" spans="16:18" x14ac:dyDescent="0.15">
      <c r="P1170" s="323"/>
      <c r="Q1170" s="323"/>
      <c r="R1170" s="323"/>
    </row>
    <row r="1171" spans="16:18" x14ac:dyDescent="0.15">
      <c r="P1171" s="323"/>
      <c r="Q1171" s="323"/>
      <c r="R1171" s="323"/>
    </row>
    <row r="1172" spans="16:18" x14ac:dyDescent="0.15">
      <c r="P1172" s="323"/>
      <c r="Q1172" s="323"/>
      <c r="R1172" s="323"/>
    </row>
    <row r="1173" spans="16:18" x14ac:dyDescent="0.15">
      <c r="P1173" s="323"/>
      <c r="Q1173" s="323"/>
      <c r="R1173" s="323"/>
    </row>
    <row r="1174" spans="16:18" x14ac:dyDescent="0.15">
      <c r="P1174" s="323"/>
      <c r="Q1174" s="323"/>
      <c r="R1174" s="323"/>
    </row>
    <row r="1175" spans="16:18" x14ac:dyDescent="0.15">
      <c r="P1175" s="323"/>
      <c r="Q1175" s="323"/>
      <c r="R1175" s="323"/>
    </row>
    <row r="1176" spans="16:18" x14ac:dyDescent="0.15">
      <c r="P1176" s="323"/>
      <c r="Q1176" s="323"/>
      <c r="R1176" s="323"/>
    </row>
    <row r="1177" spans="16:18" x14ac:dyDescent="0.15">
      <c r="P1177" s="323"/>
      <c r="Q1177" s="323"/>
      <c r="R1177" s="323"/>
    </row>
    <row r="1178" spans="16:18" x14ac:dyDescent="0.15">
      <c r="P1178" s="323"/>
      <c r="Q1178" s="323"/>
      <c r="R1178" s="323"/>
    </row>
    <row r="1179" spans="16:18" x14ac:dyDescent="0.15">
      <c r="P1179" s="323"/>
      <c r="Q1179" s="323"/>
      <c r="R1179" s="323"/>
    </row>
    <row r="1180" spans="16:18" x14ac:dyDescent="0.15">
      <c r="P1180" s="323"/>
      <c r="Q1180" s="323"/>
      <c r="R1180" s="323"/>
    </row>
    <row r="1181" spans="16:18" x14ac:dyDescent="0.15">
      <c r="P1181" s="323"/>
      <c r="Q1181" s="323"/>
      <c r="R1181" s="323"/>
    </row>
    <row r="1182" spans="16:18" x14ac:dyDescent="0.15">
      <c r="P1182" s="323"/>
      <c r="Q1182" s="323"/>
      <c r="R1182" s="323"/>
    </row>
    <row r="1183" spans="16:18" x14ac:dyDescent="0.15">
      <c r="P1183" s="323"/>
      <c r="Q1183" s="323"/>
      <c r="R1183" s="323"/>
    </row>
    <row r="1184" spans="16:18" x14ac:dyDescent="0.15">
      <c r="P1184" s="323"/>
      <c r="Q1184" s="323"/>
      <c r="R1184" s="323"/>
    </row>
    <row r="1185" spans="16:18" x14ac:dyDescent="0.15">
      <c r="P1185" s="323"/>
      <c r="Q1185" s="323"/>
      <c r="R1185" s="323"/>
    </row>
    <row r="1186" spans="16:18" x14ac:dyDescent="0.15">
      <c r="P1186" s="323"/>
      <c r="Q1186" s="323"/>
      <c r="R1186" s="323"/>
    </row>
    <row r="1187" spans="16:18" x14ac:dyDescent="0.15">
      <c r="P1187" s="323"/>
      <c r="Q1187" s="323"/>
      <c r="R1187" s="323"/>
    </row>
    <row r="1188" spans="16:18" x14ac:dyDescent="0.15">
      <c r="P1188" s="323"/>
      <c r="Q1188" s="323"/>
      <c r="R1188" s="323"/>
    </row>
    <row r="1189" spans="16:18" x14ac:dyDescent="0.15">
      <c r="P1189" s="323"/>
      <c r="Q1189" s="323"/>
      <c r="R1189" s="323"/>
    </row>
    <row r="1190" spans="16:18" x14ac:dyDescent="0.15">
      <c r="P1190" s="323"/>
      <c r="Q1190" s="323"/>
      <c r="R1190" s="323"/>
    </row>
    <row r="1191" spans="16:18" x14ac:dyDescent="0.15">
      <c r="P1191" s="323"/>
      <c r="Q1191" s="323"/>
      <c r="R1191" s="323"/>
    </row>
  </sheetData>
  <mergeCells count="1314">
    <mergeCell ref="B2:S2"/>
    <mergeCell ref="C4:E4"/>
    <mergeCell ref="G4:H4"/>
    <mergeCell ref="I4:J4"/>
    <mergeCell ref="P4:Q4"/>
    <mergeCell ref="C5:O5"/>
    <mergeCell ref="P19:S19"/>
    <mergeCell ref="L21:O21"/>
    <mergeCell ref="L22:O22"/>
    <mergeCell ref="K13:M13"/>
    <mergeCell ref="K14:M14"/>
    <mergeCell ref="C15:G15"/>
    <mergeCell ref="V15:W15"/>
    <mergeCell ref="B18:S18"/>
    <mergeCell ref="B19:B20"/>
    <mergeCell ref="C19:E20"/>
    <mergeCell ref="F19:G20"/>
    <mergeCell ref="H19:H20"/>
    <mergeCell ref="I19:I20"/>
    <mergeCell ref="C6:O6"/>
    <mergeCell ref="B8:B15"/>
    <mergeCell ref="C8:E8"/>
    <mergeCell ref="K8:M8"/>
    <mergeCell ref="N8:N15"/>
    <mergeCell ref="V8:W8"/>
    <mergeCell ref="K9:M9"/>
    <mergeCell ref="K10:M10"/>
    <mergeCell ref="K11:M11"/>
    <mergeCell ref="K12:M12"/>
    <mergeCell ref="L39:O39"/>
    <mergeCell ref="L40:O40"/>
    <mergeCell ref="L41:O41"/>
    <mergeCell ref="L42:O42"/>
    <mergeCell ref="L35:O35"/>
    <mergeCell ref="L36:O36"/>
    <mergeCell ref="L37:O37"/>
    <mergeCell ref="L38:O38"/>
    <mergeCell ref="L31:O31"/>
    <mergeCell ref="L32:O32"/>
    <mergeCell ref="L33:O33"/>
    <mergeCell ref="L34:O34"/>
    <mergeCell ref="F35:G35"/>
    <mergeCell ref="F36:G36"/>
    <mergeCell ref="F37:G37"/>
    <mergeCell ref="F38:G38"/>
    <mergeCell ref="F39:G39"/>
    <mergeCell ref="F40:G40"/>
    <mergeCell ref="F41:G41"/>
    <mergeCell ref="F42:G42"/>
    <mergeCell ref="L55:O55"/>
    <mergeCell ref="L56:O56"/>
    <mergeCell ref="B57:S57"/>
    <mergeCell ref="B58:S58"/>
    <mergeCell ref="L51:O51"/>
    <mergeCell ref="L52:O52"/>
    <mergeCell ref="L53:O53"/>
    <mergeCell ref="L54:O54"/>
    <mergeCell ref="L47:O47"/>
    <mergeCell ref="L48:O48"/>
    <mergeCell ref="L49:O49"/>
    <mergeCell ref="L50:O50"/>
    <mergeCell ref="L43:O43"/>
    <mergeCell ref="L44:O44"/>
    <mergeCell ref="L45:O45"/>
    <mergeCell ref="L46:O46"/>
    <mergeCell ref="F43:G43"/>
    <mergeCell ref="F44:G44"/>
    <mergeCell ref="F45:G45"/>
    <mergeCell ref="F46:G46"/>
    <mergeCell ref="F47:G47"/>
    <mergeCell ref="F48:G48"/>
    <mergeCell ref="F49:G49"/>
    <mergeCell ref="F50:G50"/>
    <mergeCell ref="L63:O63"/>
    <mergeCell ref="L64:O64"/>
    <mergeCell ref="L65:O65"/>
    <mergeCell ref="L66:O66"/>
    <mergeCell ref="F72:G72"/>
    <mergeCell ref="F73:G73"/>
    <mergeCell ref="F74:G74"/>
    <mergeCell ref="K59:K60"/>
    <mergeCell ref="L59:O60"/>
    <mergeCell ref="P59:S59"/>
    <mergeCell ref="L61:O61"/>
    <mergeCell ref="L62:O62"/>
    <mergeCell ref="B59:B60"/>
    <mergeCell ref="C59:E60"/>
    <mergeCell ref="F59:G60"/>
    <mergeCell ref="H59:H60"/>
    <mergeCell ref="I59:I60"/>
    <mergeCell ref="J59:J60"/>
    <mergeCell ref="L75:O75"/>
    <mergeCell ref="L76:O76"/>
    <mergeCell ref="L77:O77"/>
    <mergeCell ref="L78:O78"/>
    <mergeCell ref="F75:G75"/>
    <mergeCell ref="F76:G76"/>
    <mergeCell ref="F77:G77"/>
    <mergeCell ref="F78:G78"/>
    <mergeCell ref="F79:G79"/>
    <mergeCell ref="F80:G80"/>
    <mergeCell ref="F81:G81"/>
    <mergeCell ref="F82:G82"/>
    <mergeCell ref="L71:O71"/>
    <mergeCell ref="L72:O72"/>
    <mergeCell ref="L73:O73"/>
    <mergeCell ref="L74:O74"/>
    <mergeCell ref="L67:O67"/>
    <mergeCell ref="L68:O68"/>
    <mergeCell ref="L69:O69"/>
    <mergeCell ref="L70:O70"/>
    <mergeCell ref="L95:O95"/>
    <mergeCell ref="L96:O96"/>
    <mergeCell ref="P97:R97"/>
    <mergeCell ref="B98:S98"/>
    <mergeCell ref="L91:O91"/>
    <mergeCell ref="L92:O92"/>
    <mergeCell ref="L93:O93"/>
    <mergeCell ref="L94:O94"/>
    <mergeCell ref="L87:O87"/>
    <mergeCell ref="L88:O88"/>
    <mergeCell ref="L89:O89"/>
    <mergeCell ref="L90:O90"/>
    <mergeCell ref="L83:O83"/>
    <mergeCell ref="L84:O84"/>
    <mergeCell ref="L85:O85"/>
    <mergeCell ref="L86:O86"/>
    <mergeCell ref="L79:O79"/>
    <mergeCell ref="L80:O80"/>
    <mergeCell ref="L81:O81"/>
    <mergeCell ref="L82:O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J106:K106"/>
    <mergeCell ref="L106:M106"/>
    <mergeCell ref="R106:S106"/>
    <mergeCell ref="J107:K107"/>
    <mergeCell ref="L107:M107"/>
    <mergeCell ref="R107:S107"/>
    <mergeCell ref="J104:K104"/>
    <mergeCell ref="L104:M104"/>
    <mergeCell ref="R104:S104"/>
    <mergeCell ref="J105:K105"/>
    <mergeCell ref="L105:M105"/>
    <mergeCell ref="R105:S105"/>
    <mergeCell ref="P99:R99"/>
    <mergeCell ref="P100:R100"/>
    <mergeCell ref="P101:R101"/>
    <mergeCell ref="P102:R102"/>
    <mergeCell ref="B103:B116"/>
    <mergeCell ref="C103:E103"/>
    <mergeCell ref="J103:K103"/>
    <mergeCell ref="L103:M103"/>
    <mergeCell ref="N103:N116"/>
    <mergeCell ref="R103:S103"/>
    <mergeCell ref="J112:K112"/>
    <mergeCell ref="L112:M112"/>
    <mergeCell ref="R112:S112"/>
    <mergeCell ref="J113:K113"/>
    <mergeCell ref="L113:M113"/>
    <mergeCell ref="R113:S113"/>
    <mergeCell ref="J110:K110"/>
    <mergeCell ref="L110:M110"/>
    <mergeCell ref="R110:S110"/>
    <mergeCell ref="J111:K111"/>
    <mergeCell ref="L111:M111"/>
    <mergeCell ref="R111:S111"/>
    <mergeCell ref="J108:K108"/>
    <mergeCell ref="L108:M108"/>
    <mergeCell ref="R108:S108"/>
    <mergeCell ref="J109:K109"/>
    <mergeCell ref="L109:M109"/>
    <mergeCell ref="R109:S109"/>
    <mergeCell ref="P120:R120"/>
    <mergeCell ref="P121:R121"/>
    <mergeCell ref="P122:R122"/>
    <mergeCell ref="P123:R123"/>
    <mergeCell ref="P124:R124"/>
    <mergeCell ref="P125:R125"/>
    <mergeCell ref="J116:K116"/>
    <mergeCell ref="L116:M116"/>
    <mergeCell ref="R116:S116"/>
    <mergeCell ref="P117:R117"/>
    <mergeCell ref="P118:R118"/>
    <mergeCell ref="P119:R119"/>
    <mergeCell ref="J114:K114"/>
    <mergeCell ref="L114:M114"/>
    <mergeCell ref="R114:S114"/>
    <mergeCell ref="J115:K115"/>
    <mergeCell ref="L115:M115"/>
    <mergeCell ref="R115:S115"/>
    <mergeCell ref="P138:R138"/>
    <mergeCell ref="P139:R139"/>
    <mergeCell ref="P140:R140"/>
    <mergeCell ref="P141:R141"/>
    <mergeCell ref="P142:R142"/>
    <mergeCell ref="P143:R143"/>
    <mergeCell ref="P132:R132"/>
    <mergeCell ref="P133:R133"/>
    <mergeCell ref="P134:R134"/>
    <mergeCell ref="P135:R135"/>
    <mergeCell ref="P136:R136"/>
    <mergeCell ref="P137:R137"/>
    <mergeCell ref="P126:R126"/>
    <mergeCell ref="P127:R127"/>
    <mergeCell ref="P128:R128"/>
    <mergeCell ref="P129:R129"/>
    <mergeCell ref="P130:R130"/>
    <mergeCell ref="P131:R131"/>
    <mergeCell ref="P156:R156"/>
    <mergeCell ref="P157:R157"/>
    <mergeCell ref="P158:R158"/>
    <mergeCell ref="P159:R159"/>
    <mergeCell ref="P160:R160"/>
    <mergeCell ref="P161:R161"/>
    <mergeCell ref="P150:R150"/>
    <mergeCell ref="P151:R151"/>
    <mergeCell ref="P152:R152"/>
    <mergeCell ref="P153:R153"/>
    <mergeCell ref="P154:R154"/>
    <mergeCell ref="P155:R155"/>
    <mergeCell ref="P144:R144"/>
    <mergeCell ref="P145:R145"/>
    <mergeCell ref="P146:R146"/>
    <mergeCell ref="P147:R147"/>
    <mergeCell ref="P148:R148"/>
    <mergeCell ref="P149:R149"/>
    <mergeCell ref="P174:R174"/>
    <mergeCell ref="P175:R175"/>
    <mergeCell ref="P176:R176"/>
    <mergeCell ref="P177:R177"/>
    <mergeCell ref="P178:R178"/>
    <mergeCell ref="P179:R179"/>
    <mergeCell ref="P168:R168"/>
    <mergeCell ref="P169:R169"/>
    <mergeCell ref="P170:R170"/>
    <mergeCell ref="P171:R171"/>
    <mergeCell ref="P172:R172"/>
    <mergeCell ref="P173:R173"/>
    <mergeCell ref="P162:R162"/>
    <mergeCell ref="P163:R163"/>
    <mergeCell ref="P164:R164"/>
    <mergeCell ref="P165:R165"/>
    <mergeCell ref="P166:R166"/>
    <mergeCell ref="P167:R167"/>
    <mergeCell ref="P192:R192"/>
    <mergeCell ref="P193:R193"/>
    <mergeCell ref="P194:R194"/>
    <mergeCell ref="P195:R195"/>
    <mergeCell ref="P196:R196"/>
    <mergeCell ref="P197:R197"/>
    <mergeCell ref="P186:R186"/>
    <mergeCell ref="P187:R187"/>
    <mergeCell ref="P188:R188"/>
    <mergeCell ref="P189:R189"/>
    <mergeCell ref="P190:R190"/>
    <mergeCell ref="P191:R191"/>
    <mergeCell ref="P180:R180"/>
    <mergeCell ref="P181:R181"/>
    <mergeCell ref="P182:R182"/>
    <mergeCell ref="P183:R183"/>
    <mergeCell ref="P184:R184"/>
    <mergeCell ref="P185:R185"/>
    <mergeCell ref="P210:R210"/>
    <mergeCell ref="P211:R211"/>
    <mergeCell ref="P212:R212"/>
    <mergeCell ref="P213:R213"/>
    <mergeCell ref="P214:R214"/>
    <mergeCell ref="P215:R215"/>
    <mergeCell ref="P204:R204"/>
    <mergeCell ref="P205:R205"/>
    <mergeCell ref="P206:R206"/>
    <mergeCell ref="P207:R207"/>
    <mergeCell ref="P208:R208"/>
    <mergeCell ref="P209:R209"/>
    <mergeCell ref="P198:R198"/>
    <mergeCell ref="P199:R199"/>
    <mergeCell ref="P200:R200"/>
    <mergeCell ref="P201:R201"/>
    <mergeCell ref="P202:R202"/>
    <mergeCell ref="P203:R203"/>
    <mergeCell ref="P228:R228"/>
    <mergeCell ref="P229:R229"/>
    <mergeCell ref="P230:R230"/>
    <mergeCell ref="P231:R231"/>
    <mergeCell ref="P232:R232"/>
    <mergeCell ref="P233:R233"/>
    <mergeCell ref="P222:R222"/>
    <mergeCell ref="P223:R223"/>
    <mergeCell ref="P224:R224"/>
    <mergeCell ref="P225:R225"/>
    <mergeCell ref="P226:R226"/>
    <mergeCell ref="P227:R227"/>
    <mergeCell ref="P216:R216"/>
    <mergeCell ref="P217:R217"/>
    <mergeCell ref="P218:R218"/>
    <mergeCell ref="P219:R219"/>
    <mergeCell ref="P220:R220"/>
    <mergeCell ref="P221:R221"/>
    <mergeCell ref="P246:R246"/>
    <mergeCell ref="P247:R247"/>
    <mergeCell ref="P248:R248"/>
    <mergeCell ref="P249:R249"/>
    <mergeCell ref="P250:R250"/>
    <mergeCell ref="P251:R251"/>
    <mergeCell ref="P240:R240"/>
    <mergeCell ref="P241:R241"/>
    <mergeCell ref="P242:R242"/>
    <mergeCell ref="P243:R243"/>
    <mergeCell ref="P244:R244"/>
    <mergeCell ref="P245:R245"/>
    <mergeCell ref="P234:R234"/>
    <mergeCell ref="P235:R235"/>
    <mergeCell ref="P236:R236"/>
    <mergeCell ref="P237:R237"/>
    <mergeCell ref="P238:R238"/>
    <mergeCell ref="P239:R239"/>
    <mergeCell ref="P264:R264"/>
    <mergeCell ref="P265:R265"/>
    <mergeCell ref="P266:R266"/>
    <mergeCell ref="P267:R267"/>
    <mergeCell ref="P268:R268"/>
    <mergeCell ref="P269:R269"/>
    <mergeCell ref="P258:R258"/>
    <mergeCell ref="P259:R259"/>
    <mergeCell ref="P260:R260"/>
    <mergeCell ref="P261:R261"/>
    <mergeCell ref="P262:R262"/>
    <mergeCell ref="P263:R263"/>
    <mergeCell ref="P252:R252"/>
    <mergeCell ref="P253:R253"/>
    <mergeCell ref="P254:R254"/>
    <mergeCell ref="P255:R255"/>
    <mergeCell ref="P256:R256"/>
    <mergeCell ref="P257:R257"/>
    <mergeCell ref="P282:R282"/>
    <mergeCell ref="P283:R283"/>
    <mergeCell ref="P284:R284"/>
    <mergeCell ref="P285:R285"/>
    <mergeCell ref="P286:R286"/>
    <mergeCell ref="P287:R287"/>
    <mergeCell ref="P276:R276"/>
    <mergeCell ref="P277:R277"/>
    <mergeCell ref="P278:R278"/>
    <mergeCell ref="P279:R279"/>
    <mergeCell ref="P280:R280"/>
    <mergeCell ref="P281:R281"/>
    <mergeCell ref="P270:R270"/>
    <mergeCell ref="P271:R271"/>
    <mergeCell ref="P272:R272"/>
    <mergeCell ref="P273:R273"/>
    <mergeCell ref="P274:R274"/>
    <mergeCell ref="P275:R275"/>
    <mergeCell ref="P300:R300"/>
    <mergeCell ref="P301:R301"/>
    <mergeCell ref="P302:R302"/>
    <mergeCell ref="P303:R303"/>
    <mergeCell ref="P304:R304"/>
    <mergeCell ref="P305:R305"/>
    <mergeCell ref="P294:R294"/>
    <mergeCell ref="P295:R295"/>
    <mergeCell ref="P296:R296"/>
    <mergeCell ref="P297:R297"/>
    <mergeCell ref="P298:R298"/>
    <mergeCell ref="P299:R299"/>
    <mergeCell ref="P288:R288"/>
    <mergeCell ref="P289:R289"/>
    <mergeCell ref="P290:R290"/>
    <mergeCell ref="P291:R291"/>
    <mergeCell ref="P292:R292"/>
    <mergeCell ref="P293:R293"/>
    <mergeCell ref="P318:R318"/>
    <mergeCell ref="P319:R319"/>
    <mergeCell ref="P320:R320"/>
    <mergeCell ref="P321:R321"/>
    <mergeCell ref="P322:R322"/>
    <mergeCell ref="P323:R323"/>
    <mergeCell ref="P312:R312"/>
    <mergeCell ref="P313:R313"/>
    <mergeCell ref="P314:R314"/>
    <mergeCell ref="P315:R315"/>
    <mergeCell ref="P316:R316"/>
    <mergeCell ref="P317:R317"/>
    <mergeCell ref="P306:R306"/>
    <mergeCell ref="P307:R307"/>
    <mergeCell ref="P308:R308"/>
    <mergeCell ref="P309:R309"/>
    <mergeCell ref="P310:R310"/>
    <mergeCell ref="P311:R311"/>
    <mergeCell ref="P336:R336"/>
    <mergeCell ref="P337:R337"/>
    <mergeCell ref="P338:R338"/>
    <mergeCell ref="P339:R339"/>
    <mergeCell ref="P340:R340"/>
    <mergeCell ref="P341:R341"/>
    <mergeCell ref="P330:R330"/>
    <mergeCell ref="P331:R331"/>
    <mergeCell ref="P332:R332"/>
    <mergeCell ref="P333:R333"/>
    <mergeCell ref="P334:R334"/>
    <mergeCell ref="P335:R335"/>
    <mergeCell ref="P324:R324"/>
    <mergeCell ref="P325:R325"/>
    <mergeCell ref="P326:R326"/>
    <mergeCell ref="P327:R327"/>
    <mergeCell ref="P328:R328"/>
    <mergeCell ref="P329:R329"/>
    <mergeCell ref="P354:R354"/>
    <mergeCell ref="P355:R355"/>
    <mergeCell ref="P356:R356"/>
    <mergeCell ref="P357:R357"/>
    <mergeCell ref="P358:R358"/>
    <mergeCell ref="P359:R359"/>
    <mergeCell ref="P348:R348"/>
    <mergeCell ref="P349:R349"/>
    <mergeCell ref="P350:R350"/>
    <mergeCell ref="P351:R351"/>
    <mergeCell ref="P352:R352"/>
    <mergeCell ref="P353:R353"/>
    <mergeCell ref="P342:R342"/>
    <mergeCell ref="P343:R343"/>
    <mergeCell ref="P344:R344"/>
    <mergeCell ref="P345:R345"/>
    <mergeCell ref="P346:R346"/>
    <mergeCell ref="P347:R347"/>
    <mergeCell ref="P372:R372"/>
    <mergeCell ref="P373:R373"/>
    <mergeCell ref="P374:R374"/>
    <mergeCell ref="P375:R375"/>
    <mergeCell ref="P376:R376"/>
    <mergeCell ref="P377:R377"/>
    <mergeCell ref="P366:R366"/>
    <mergeCell ref="P367:R367"/>
    <mergeCell ref="P368:R368"/>
    <mergeCell ref="P369:R369"/>
    <mergeCell ref="P370:R370"/>
    <mergeCell ref="P371:R371"/>
    <mergeCell ref="P360:R360"/>
    <mergeCell ref="P361:R361"/>
    <mergeCell ref="P362:R362"/>
    <mergeCell ref="P363:R363"/>
    <mergeCell ref="P364:R364"/>
    <mergeCell ref="P365:R365"/>
    <mergeCell ref="P390:R390"/>
    <mergeCell ref="P391:R391"/>
    <mergeCell ref="P392:R392"/>
    <mergeCell ref="P393:R393"/>
    <mergeCell ref="P394:R394"/>
    <mergeCell ref="P395:R395"/>
    <mergeCell ref="P384:R384"/>
    <mergeCell ref="P385:R385"/>
    <mergeCell ref="P386:R386"/>
    <mergeCell ref="P387:R387"/>
    <mergeCell ref="P388:R388"/>
    <mergeCell ref="P389:R389"/>
    <mergeCell ref="P378:R378"/>
    <mergeCell ref="P379:R379"/>
    <mergeCell ref="P380:R380"/>
    <mergeCell ref="P381:R381"/>
    <mergeCell ref="P382:R382"/>
    <mergeCell ref="P383:R383"/>
    <mergeCell ref="P408:R408"/>
    <mergeCell ref="P409:R409"/>
    <mergeCell ref="P410:R410"/>
    <mergeCell ref="P411:R411"/>
    <mergeCell ref="P412:R412"/>
    <mergeCell ref="P413:R413"/>
    <mergeCell ref="P402:R402"/>
    <mergeCell ref="P403:R403"/>
    <mergeCell ref="P404:R404"/>
    <mergeCell ref="P405:R405"/>
    <mergeCell ref="P406:R406"/>
    <mergeCell ref="P407:R407"/>
    <mergeCell ref="P396:R396"/>
    <mergeCell ref="P397:R397"/>
    <mergeCell ref="P398:R398"/>
    <mergeCell ref="P399:R399"/>
    <mergeCell ref="P400:R400"/>
    <mergeCell ref="P401:R401"/>
    <mergeCell ref="P426:R426"/>
    <mergeCell ref="P427:R427"/>
    <mergeCell ref="P428:R428"/>
    <mergeCell ref="P429:R429"/>
    <mergeCell ref="P430:R430"/>
    <mergeCell ref="P431:R431"/>
    <mergeCell ref="P420:R420"/>
    <mergeCell ref="P421:R421"/>
    <mergeCell ref="P422:R422"/>
    <mergeCell ref="P423:R423"/>
    <mergeCell ref="P424:R424"/>
    <mergeCell ref="P425:R425"/>
    <mergeCell ref="P414:R414"/>
    <mergeCell ref="P415:R415"/>
    <mergeCell ref="P416:R416"/>
    <mergeCell ref="P417:R417"/>
    <mergeCell ref="P418:R418"/>
    <mergeCell ref="P419:R419"/>
    <mergeCell ref="P444:R444"/>
    <mergeCell ref="P445:R445"/>
    <mergeCell ref="P446:R446"/>
    <mergeCell ref="P447:R447"/>
    <mergeCell ref="P448:R448"/>
    <mergeCell ref="P449:R449"/>
    <mergeCell ref="P438:R438"/>
    <mergeCell ref="P439:R439"/>
    <mergeCell ref="P440:R440"/>
    <mergeCell ref="P441:R441"/>
    <mergeCell ref="P442:R442"/>
    <mergeCell ref="P443:R443"/>
    <mergeCell ref="P432:R432"/>
    <mergeCell ref="P433:R433"/>
    <mergeCell ref="P434:R434"/>
    <mergeCell ref="P435:R435"/>
    <mergeCell ref="P436:R436"/>
    <mergeCell ref="P437:R437"/>
    <mergeCell ref="P462:R462"/>
    <mergeCell ref="P463:R463"/>
    <mergeCell ref="P464:R464"/>
    <mergeCell ref="P465:R465"/>
    <mergeCell ref="P466:R466"/>
    <mergeCell ref="P467:R467"/>
    <mergeCell ref="P456:R456"/>
    <mergeCell ref="P457:R457"/>
    <mergeCell ref="P458:R458"/>
    <mergeCell ref="P459:R459"/>
    <mergeCell ref="P460:R460"/>
    <mergeCell ref="P461:R461"/>
    <mergeCell ref="P450:R450"/>
    <mergeCell ref="P451:R451"/>
    <mergeCell ref="P452:R452"/>
    <mergeCell ref="P453:R453"/>
    <mergeCell ref="P454:R454"/>
    <mergeCell ref="P455:R455"/>
    <mergeCell ref="P480:R480"/>
    <mergeCell ref="P481:R481"/>
    <mergeCell ref="P482:R482"/>
    <mergeCell ref="P483:R483"/>
    <mergeCell ref="P484:R484"/>
    <mergeCell ref="P485:R485"/>
    <mergeCell ref="P474:R474"/>
    <mergeCell ref="P475:R475"/>
    <mergeCell ref="P476:R476"/>
    <mergeCell ref="P477:R477"/>
    <mergeCell ref="P478:R478"/>
    <mergeCell ref="P479:R479"/>
    <mergeCell ref="P468:R468"/>
    <mergeCell ref="P469:R469"/>
    <mergeCell ref="P470:R470"/>
    <mergeCell ref="P471:R471"/>
    <mergeCell ref="P472:R472"/>
    <mergeCell ref="P473:R473"/>
    <mergeCell ref="P498:R498"/>
    <mergeCell ref="P499:R499"/>
    <mergeCell ref="P500:R500"/>
    <mergeCell ref="P501:R501"/>
    <mergeCell ref="P502:R502"/>
    <mergeCell ref="P503:R503"/>
    <mergeCell ref="P492:R492"/>
    <mergeCell ref="P493:R493"/>
    <mergeCell ref="P494:R494"/>
    <mergeCell ref="P495:R495"/>
    <mergeCell ref="P496:R496"/>
    <mergeCell ref="P497:R497"/>
    <mergeCell ref="P486:R486"/>
    <mergeCell ref="P487:R487"/>
    <mergeCell ref="P488:R488"/>
    <mergeCell ref="P489:R489"/>
    <mergeCell ref="P490:R490"/>
    <mergeCell ref="P491:R491"/>
    <mergeCell ref="P516:R516"/>
    <mergeCell ref="P517:R517"/>
    <mergeCell ref="P518:R518"/>
    <mergeCell ref="P519:R519"/>
    <mergeCell ref="P520:R520"/>
    <mergeCell ref="P521:R521"/>
    <mergeCell ref="P510:R510"/>
    <mergeCell ref="P511:R511"/>
    <mergeCell ref="P512:R512"/>
    <mergeCell ref="P513:R513"/>
    <mergeCell ref="P514:R514"/>
    <mergeCell ref="P515:R515"/>
    <mergeCell ref="P504:R504"/>
    <mergeCell ref="P505:R505"/>
    <mergeCell ref="P506:R506"/>
    <mergeCell ref="P507:R507"/>
    <mergeCell ref="P508:R508"/>
    <mergeCell ref="P509:R509"/>
    <mergeCell ref="P534:R534"/>
    <mergeCell ref="P535:R535"/>
    <mergeCell ref="P536:R536"/>
    <mergeCell ref="P537:R537"/>
    <mergeCell ref="P538:R538"/>
    <mergeCell ref="P539:R539"/>
    <mergeCell ref="P528:R528"/>
    <mergeCell ref="P529:R529"/>
    <mergeCell ref="P530:R530"/>
    <mergeCell ref="P531:R531"/>
    <mergeCell ref="P532:R532"/>
    <mergeCell ref="P533:R533"/>
    <mergeCell ref="P522:R522"/>
    <mergeCell ref="P523:R523"/>
    <mergeCell ref="P524:R524"/>
    <mergeCell ref="P525:R525"/>
    <mergeCell ref="P526:R526"/>
    <mergeCell ref="P527:R527"/>
    <mergeCell ref="P552:R552"/>
    <mergeCell ref="P553:R553"/>
    <mergeCell ref="P554:R554"/>
    <mergeCell ref="P555:R555"/>
    <mergeCell ref="P556:R556"/>
    <mergeCell ref="P557:R557"/>
    <mergeCell ref="P546:R546"/>
    <mergeCell ref="P547:R547"/>
    <mergeCell ref="P548:R548"/>
    <mergeCell ref="P549:R549"/>
    <mergeCell ref="P550:R550"/>
    <mergeCell ref="P551:R551"/>
    <mergeCell ref="P540:R540"/>
    <mergeCell ref="P541:R541"/>
    <mergeCell ref="P542:R542"/>
    <mergeCell ref="P543:R543"/>
    <mergeCell ref="P544:R544"/>
    <mergeCell ref="P545:R545"/>
    <mergeCell ref="P570:R570"/>
    <mergeCell ref="P571:R571"/>
    <mergeCell ref="P572:R572"/>
    <mergeCell ref="P573:R573"/>
    <mergeCell ref="P574:R574"/>
    <mergeCell ref="P575:R575"/>
    <mergeCell ref="P564:R564"/>
    <mergeCell ref="P565:R565"/>
    <mergeCell ref="P566:R566"/>
    <mergeCell ref="P567:R567"/>
    <mergeCell ref="P568:R568"/>
    <mergeCell ref="P569:R569"/>
    <mergeCell ref="P558:R558"/>
    <mergeCell ref="P559:R559"/>
    <mergeCell ref="P560:R560"/>
    <mergeCell ref="P561:R561"/>
    <mergeCell ref="P562:R562"/>
    <mergeCell ref="P563:R563"/>
    <mergeCell ref="P588:R588"/>
    <mergeCell ref="P589:R589"/>
    <mergeCell ref="P590:R590"/>
    <mergeCell ref="P591:R591"/>
    <mergeCell ref="P592:R592"/>
    <mergeCell ref="P593:R593"/>
    <mergeCell ref="P582:R582"/>
    <mergeCell ref="P583:R583"/>
    <mergeCell ref="P584:R584"/>
    <mergeCell ref="P585:R585"/>
    <mergeCell ref="P586:R586"/>
    <mergeCell ref="P587:R587"/>
    <mergeCell ref="P576:R576"/>
    <mergeCell ref="P577:R577"/>
    <mergeCell ref="P578:R578"/>
    <mergeCell ref="P579:R579"/>
    <mergeCell ref="P580:R580"/>
    <mergeCell ref="P581:R581"/>
    <mergeCell ref="P606:R606"/>
    <mergeCell ref="P607:R607"/>
    <mergeCell ref="P608:R608"/>
    <mergeCell ref="P609:R609"/>
    <mergeCell ref="P610:R610"/>
    <mergeCell ref="P611:R611"/>
    <mergeCell ref="P600:R600"/>
    <mergeCell ref="P601:R601"/>
    <mergeCell ref="P602:R602"/>
    <mergeCell ref="P603:R603"/>
    <mergeCell ref="P604:R604"/>
    <mergeCell ref="P605:R605"/>
    <mergeCell ref="P594:R594"/>
    <mergeCell ref="P595:R595"/>
    <mergeCell ref="P596:R596"/>
    <mergeCell ref="P597:R597"/>
    <mergeCell ref="P598:R598"/>
    <mergeCell ref="P599:R599"/>
    <mergeCell ref="P624:R624"/>
    <mergeCell ref="P625:R625"/>
    <mergeCell ref="P626:R626"/>
    <mergeCell ref="P627:R627"/>
    <mergeCell ref="P628:R628"/>
    <mergeCell ref="P629:R629"/>
    <mergeCell ref="P618:R618"/>
    <mergeCell ref="P619:R619"/>
    <mergeCell ref="P620:R620"/>
    <mergeCell ref="P621:R621"/>
    <mergeCell ref="P622:R622"/>
    <mergeCell ref="P623:R623"/>
    <mergeCell ref="P612:R612"/>
    <mergeCell ref="P613:R613"/>
    <mergeCell ref="P614:R614"/>
    <mergeCell ref="P615:R615"/>
    <mergeCell ref="P616:R616"/>
    <mergeCell ref="P617:R617"/>
    <mergeCell ref="P642:R642"/>
    <mergeCell ref="P643:R643"/>
    <mergeCell ref="P644:R644"/>
    <mergeCell ref="P645:R645"/>
    <mergeCell ref="P646:R646"/>
    <mergeCell ref="P647:R647"/>
    <mergeCell ref="P636:R636"/>
    <mergeCell ref="P637:R637"/>
    <mergeCell ref="P638:R638"/>
    <mergeCell ref="P639:R639"/>
    <mergeCell ref="P640:R640"/>
    <mergeCell ref="P641:R641"/>
    <mergeCell ref="P630:R630"/>
    <mergeCell ref="P631:R631"/>
    <mergeCell ref="P632:R632"/>
    <mergeCell ref="P633:R633"/>
    <mergeCell ref="P634:R634"/>
    <mergeCell ref="P635:R635"/>
    <mergeCell ref="P660:R660"/>
    <mergeCell ref="P661:R661"/>
    <mergeCell ref="P662:R662"/>
    <mergeCell ref="P663:R663"/>
    <mergeCell ref="P664:R664"/>
    <mergeCell ref="P665:R665"/>
    <mergeCell ref="P654:R654"/>
    <mergeCell ref="P655:R655"/>
    <mergeCell ref="P656:R656"/>
    <mergeCell ref="P657:R657"/>
    <mergeCell ref="P658:R658"/>
    <mergeCell ref="P659:R659"/>
    <mergeCell ref="P648:R648"/>
    <mergeCell ref="P649:R649"/>
    <mergeCell ref="P650:R650"/>
    <mergeCell ref="P651:R651"/>
    <mergeCell ref="P652:R652"/>
    <mergeCell ref="P653:R653"/>
    <mergeCell ref="P678:R678"/>
    <mergeCell ref="P679:R679"/>
    <mergeCell ref="P680:R680"/>
    <mergeCell ref="P681:R681"/>
    <mergeCell ref="P682:R682"/>
    <mergeCell ref="P683:R683"/>
    <mergeCell ref="P672:R672"/>
    <mergeCell ref="P673:R673"/>
    <mergeCell ref="P674:R674"/>
    <mergeCell ref="P675:R675"/>
    <mergeCell ref="P676:R676"/>
    <mergeCell ref="P677:R677"/>
    <mergeCell ref="P666:R666"/>
    <mergeCell ref="P667:R667"/>
    <mergeCell ref="P668:R668"/>
    <mergeCell ref="P669:R669"/>
    <mergeCell ref="P670:R670"/>
    <mergeCell ref="P671:R671"/>
    <mergeCell ref="P696:R696"/>
    <mergeCell ref="P697:R697"/>
    <mergeCell ref="P698:R698"/>
    <mergeCell ref="P699:R699"/>
    <mergeCell ref="P700:R700"/>
    <mergeCell ref="P701:R701"/>
    <mergeCell ref="P690:R690"/>
    <mergeCell ref="P691:R691"/>
    <mergeCell ref="P692:R692"/>
    <mergeCell ref="P693:R693"/>
    <mergeCell ref="P694:R694"/>
    <mergeCell ref="P695:R695"/>
    <mergeCell ref="P684:R684"/>
    <mergeCell ref="P685:R685"/>
    <mergeCell ref="P686:R686"/>
    <mergeCell ref="P687:R687"/>
    <mergeCell ref="P688:R688"/>
    <mergeCell ref="P689:R689"/>
    <mergeCell ref="P714:R714"/>
    <mergeCell ref="P715:R715"/>
    <mergeCell ref="P716:R716"/>
    <mergeCell ref="P717:R717"/>
    <mergeCell ref="P718:R718"/>
    <mergeCell ref="P719:R719"/>
    <mergeCell ref="P708:R708"/>
    <mergeCell ref="P709:R709"/>
    <mergeCell ref="P710:R710"/>
    <mergeCell ref="P711:R711"/>
    <mergeCell ref="P712:R712"/>
    <mergeCell ref="P713:R713"/>
    <mergeCell ref="P702:R702"/>
    <mergeCell ref="P703:R703"/>
    <mergeCell ref="P704:R704"/>
    <mergeCell ref="P705:R705"/>
    <mergeCell ref="P706:R706"/>
    <mergeCell ref="P707:R707"/>
    <mergeCell ref="P732:R732"/>
    <mergeCell ref="P733:R733"/>
    <mergeCell ref="P734:R734"/>
    <mergeCell ref="P735:R735"/>
    <mergeCell ref="P736:R736"/>
    <mergeCell ref="P737:R737"/>
    <mergeCell ref="P726:R726"/>
    <mergeCell ref="P727:R727"/>
    <mergeCell ref="P728:R728"/>
    <mergeCell ref="P729:R729"/>
    <mergeCell ref="P730:R730"/>
    <mergeCell ref="P731:R731"/>
    <mergeCell ref="P720:R720"/>
    <mergeCell ref="P721:R721"/>
    <mergeCell ref="P722:R722"/>
    <mergeCell ref="P723:R723"/>
    <mergeCell ref="P724:R724"/>
    <mergeCell ref="P725:R725"/>
    <mergeCell ref="P750:R750"/>
    <mergeCell ref="P751:R751"/>
    <mergeCell ref="P752:R752"/>
    <mergeCell ref="P753:R753"/>
    <mergeCell ref="P754:R754"/>
    <mergeCell ref="P755:R755"/>
    <mergeCell ref="P744:R744"/>
    <mergeCell ref="P745:R745"/>
    <mergeCell ref="P746:R746"/>
    <mergeCell ref="P747:R747"/>
    <mergeCell ref="P748:R748"/>
    <mergeCell ref="P749:R749"/>
    <mergeCell ref="P738:R738"/>
    <mergeCell ref="P739:R739"/>
    <mergeCell ref="P740:R740"/>
    <mergeCell ref="P741:R741"/>
    <mergeCell ref="P742:R742"/>
    <mergeCell ref="P743:R743"/>
    <mergeCell ref="P768:R768"/>
    <mergeCell ref="P769:R769"/>
    <mergeCell ref="P770:R770"/>
    <mergeCell ref="P771:R771"/>
    <mergeCell ref="P772:R772"/>
    <mergeCell ref="P773:R773"/>
    <mergeCell ref="P762:R762"/>
    <mergeCell ref="P763:R763"/>
    <mergeCell ref="P764:R764"/>
    <mergeCell ref="P765:R765"/>
    <mergeCell ref="P766:R766"/>
    <mergeCell ref="P767:R767"/>
    <mergeCell ref="P756:R756"/>
    <mergeCell ref="P757:R757"/>
    <mergeCell ref="P758:R758"/>
    <mergeCell ref="P759:R759"/>
    <mergeCell ref="P760:R760"/>
    <mergeCell ref="P761:R761"/>
    <mergeCell ref="P786:R786"/>
    <mergeCell ref="P787:R787"/>
    <mergeCell ref="P788:R788"/>
    <mergeCell ref="P789:R789"/>
    <mergeCell ref="P790:R790"/>
    <mergeCell ref="P791:R791"/>
    <mergeCell ref="P780:R780"/>
    <mergeCell ref="P781:R781"/>
    <mergeCell ref="P782:R782"/>
    <mergeCell ref="P783:R783"/>
    <mergeCell ref="P784:R784"/>
    <mergeCell ref="P785:R785"/>
    <mergeCell ref="P774:R774"/>
    <mergeCell ref="P775:R775"/>
    <mergeCell ref="P776:R776"/>
    <mergeCell ref="P777:R777"/>
    <mergeCell ref="P778:R778"/>
    <mergeCell ref="P779:R779"/>
    <mergeCell ref="P804:R804"/>
    <mergeCell ref="P805:R805"/>
    <mergeCell ref="P806:R806"/>
    <mergeCell ref="P807:R807"/>
    <mergeCell ref="P808:R808"/>
    <mergeCell ref="P809:R809"/>
    <mergeCell ref="P798:R798"/>
    <mergeCell ref="P799:R799"/>
    <mergeCell ref="P800:R800"/>
    <mergeCell ref="P801:R801"/>
    <mergeCell ref="P802:R802"/>
    <mergeCell ref="P803:R803"/>
    <mergeCell ref="P792:R792"/>
    <mergeCell ref="P793:R793"/>
    <mergeCell ref="P794:R794"/>
    <mergeCell ref="P795:R795"/>
    <mergeCell ref="P796:R796"/>
    <mergeCell ref="P797:R797"/>
    <mergeCell ref="P822:R822"/>
    <mergeCell ref="P823:R823"/>
    <mergeCell ref="P824:R824"/>
    <mergeCell ref="P825:R825"/>
    <mergeCell ref="P826:R826"/>
    <mergeCell ref="P827:R827"/>
    <mergeCell ref="P816:R816"/>
    <mergeCell ref="P817:R817"/>
    <mergeCell ref="P818:R818"/>
    <mergeCell ref="P819:R819"/>
    <mergeCell ref="P820:R820"/>
    <mergeCell ref="P821:R821"/>
    <mergeCell ref="P810:R810"/>
    <mergeCell ref="P811:R811"/>
    <mergeCell ref="P812:R812"/>
    <mergeCell ref="P813:R813"/>
    <mergeCell ref="P814:R814"/>
    <mergeCell ref="P815:R815"/>
    <mergeCell ref="P840:R840"/>
    <mergeCell ref="P841:R841"/>
    <mergeCell ref="P842:R842"/>
    <mergeCell ref="P843:R843"/>
    <mergeCell ref="P844:R844"/>
    <mergeCell ref="P845:R845"/>
    <mergeCell ref="P834:R834"/>
    <mergeCell ref="P835:R835"/>
    <mergeCell ref="P836:R836"/>
    <mergeCell ref="P837:R837"/>
    <mergeCell ref="P838:R838"/>
    <mergeCell ref="P839:R839"/>
    <mergeCell ref="P828:R828"/>
    <mergeCell ref="P829:R829"/>
    <mergeCell ref="P830:R830"/>
    <mergeCell ref="P831:R831"/>
    <mergeCell ref="P832:R832"/>
    <mergeCell ref="P833:R833"/>
    <mergeCell ref="P858:R858"/>
    <mergeCell ref="P859:R859"/>
    <mergeCell ref="P860:R860"/>
    <mergeCell ref="P861:R861"/>
    <mergeCell ref="P862:R862"/>
    <mergeCell ref="P863:R863"/>
    <mergeCell ref="P852:R852"/>
    <mergeCell ref="P853:R853"/>
    <mergeCell ref="P854:R854"/>
    <mergeCell ref="P855:R855"/>
    <mergeCell ref="P856:R856"/>
    <mergeCell ref="P857:R857"/>
    <mergeCell ref="P846:R846"/>
    <mergeCell ref="P847:R847"/>
    <mergeCell ref="P848:R848"/>
    <mergeCell ref="P849:R849"/>
    <mergeCell ref="P850:R850"/>
    <mergeCell ref="P851:R851"/>
    <mergeCell ref="P876:R876"/>
    <mergeCell ref="P877:R877"/>
    <mergeCell ref="P878:R878"/>
    <mergeCell ref="P879:R879"/>
    <mergeCell ref="P880:R880"/>
    <mergeCell ref="P881:R881"/>
    <mergeCell ref="P870:R870"/>
    <mergeCell ref="P871:R871"/>
    <mergeCell ref="P872:R872"/>
    <mergeCell ref="P873:R873"/>
    <mergeCell ref="P874:R874"/>
    <mergeCell ref="P875:R875"/>
    <mergeCell ref="P864:R864"/>
    <mergeCell ref="P865:R865"/>
    <mergeCell ref="P866:R866"/>
    <mergeCell ref="P867:R867"/>
    <mergeCell ref="P868:R868"/>
    <mergeCell ref="P869:R869"/>
    <mergeCell ref="P894:R894"/>
    <mergeCell ref="P895:R895"/>
    <mergeCell ref="P896:R896"/>
    <mergeCell ref="P897:R897"/>
    <mergeCell ref="P898:R898"/>
    <mergeCell ref="P899:R899"/>
    <mergeCell ref="P888:R888"/>
    <mergeCell ref="P889:R889"/>
    <mergeCell ref="P890:R890"/>
    <mergeCell ref="P891:R891"/>
    <mergeCell ref="P892:R892"/>
    <mergeCell ref="P893:R893"/>
    <mergeCell ref="P882:R882"/>
    <mergeCell ref="P883:R883"/>
    <mergeCell ref="P884:R884"/>
    <mergeCell ref="P885:R885"/>
    <mergeCell ref="P886:R886"/>
    <mergeCell ref="P887:R887"/>
    <mergeCell ref="P912:R912"/>
    <mergeCell ref="P913:R913"/>
    <mergeCell ref="P914:R914"/>
    <mergeCell ref="P915:R915"/>
    <mergeCell ref="P916:R916"/>
    <mergeCell ref="P917:R917"/>
    <mergeCell ref="P906:R906"/>
    <mergeCell ref="P907:R907"/>
    <mergeCell ref="P908:R908"/>
    <mergeCell ref="P909:R909"/>
    <mergeCell ref="P910:R910"/>
    <mergeCell ref="P911:R911"/>
    <mergeCell ref="P900:R900"/>
    <mergeCell ref="P901:R901"/>
    <mergeCell ref="P902:R902"/>
    <mergeCell ref="P903:R903"/>
    <mergeCell ref="P904:R904"/>
    <mergeCell ref="P905:R905"/>
    <mergeCell ref="P930:R930"/>
    <mergeCell ref="P931:R931"/>
    <mergeCell ref="P932:R932"/>
    <mergeCell ref="P933:R933"/>
    <mergeCell ref="P934:R934"/>
    <mergeCell ref="P935:R935"/>
    <mergeCell ref="P924:R924"/>
    <mergeCell ref="P925:R925"/>
    <mergeCell ref="P926:R926"/>
    <mergeCell ref="P927:R927"/>
    <mergeCell ref="P928:R928"/>
    <mergeCell ref="P929:R929"/>
    <mergeCell ref="P918:R918"/>
    <mergeCell ref="P919:R919"/>
    <mergeCell ref="P920:R920"/>
    <mergeCell ref="P921:R921"/>
    <mergeCell ref="P922:R922"/>
    <mergeCell ref="P923:R923"/>
    <mergeCell ref="P948:R948"/>
    <mergeCell ref="P949:R949"/>
    <mergeCell ref="P950:R950"/>
    <mergeCell ref="P951:R951"/>
    <mergeCell ref="P952:R952"/>
    <mergeCell ref="P953:R953"/>
    <mergeCell ref="P942:R942"/>
    <mergeCell ref="P943:R943"/>
    <mergeCell ref="P944:R944"/>
    <mergeCell ref="P945:R945"/>
    <mergeCell ref="P946:R946"/>
    <mergeCell ref="P947:R947"/>
    <mergeCell ref="P936:R936"/>
    <mergeCell ref="P937:R937"/>
    <mergeCell ref="P938:R938"/>
    <mergeCell ref="P939:R939"/>
    <mergeCell ref="P940:R940"/>
    <mergeCell ref="P941:R941"/>
    <mergeCell ref="P966:R966"/>
    <mergeCell ref="P967:R967"/>
    <mergeCell ref="P968:R968"/>
    <mergeCell ref="P969:R969"/>
    <mergeCell ref="P970:R970"/>
    <mergeCell ref="P971:R971"/>
    <mergeCell ref="P960:R960"/>
    <mergeCell ref="P961:R961"/>
    <mergeCell ref="P962:R962"/>
    <mergeCell ref="P963:R963"/>
    <mergeCell ref="P964:R964"/>
    <mergeCell ref="P965:R965"/>
    <mergeCell ref="P954:R954"/>
    <mergeCell ref="P955:R955"/>
    <mergeCell ref="P956:R956"/>
    <mergeCell ref="P957:R957"/>
    <mergeCell ref="P958:R958"/>
    <mergeCell ref="P959:R959"/>
    <mergeCell ref="P984:R984"/>
    <mergeCell ref="P985:R985"/>
    <mergeCell ref="P986:R986"/>
    <mergeCell ref="P987:R987"/>
    <mergeCell ref="P988:R988"/>
    <mergeCell ref="P989:R989"/>
    <mergeCell ref="P978:R978"/>
    <mergeCell ref="P979:R979"/>
    <mergeCell ref="P980:R980"/>
    <mergeCell ref="P981:R981"/>
    <mergeCell ref="P982:R982"/>
    <mergeCell ref="P983:R983"/>
    <mergeCell ref="P972:R972"/>
    <mergeCell ref="P973:R973"/>
    <mergeCell ref="P974:R974"/>
    <mergeCell ref="P975:R975"/>
    <mergeCell ref="P976:R976"/>
    <mergeCell ref="P977:R977"/>
    <mergeCell ref="P1002:R1002"/>
    <mergeCell ref="P1003:R1003"/>
    <mergeCell ref="P1004:R1004"/>
    <mergeCell ref="P1005:R1005"/>
    <mergeCell ref="P1006:R1006"/>
    <mergeCell ref="P1007:R1007"/>
    <mergeCell ref="P996:R996"/>
    <mergeCell ref="P997:R997"/>
    <mergeCell ref="P998:R998"/>
    <mergeCell ref="P999:R999"/>
    <mergeCell ref="P1000:R1000"/>
    <mergeCell ref="P1001:R1001"/>
    <mergeCell ref="P990:R990"/>
    <mergeCell ref="P991:R991"/>
    <mergeCell ref="P992:R992"/>
    <mergeCell ref="P993:R993"/>
    <mergeCell ref="P994:R994"/>
    <mergeCell ref="P995:R995"/>
    <mergeCell ref="P1020:R1020"/>
    <mergeCell ref="P1021:R1021"/>
    <mergeCell ref="P1022:R1022"/>
    <mergeCell ref="P1023:R1023"/>
    <mergeCell ref="P1024:R1024"/>
    <mergeCell ref="P1025:R1025"/>
    <mergeCell ref="P1014:R1014"/>
    <mergeCell ref="P1015:R1015"/>
    <mergeCell ref="P1016:R1016"/>
    <mergeCell ref="P1017:R1017"/>
    <mergeCell ref="P1018:R1018"/>
    <mergeCell ref="P1019:R1019"/>
    <mergeCell ref="P1008:R1008"/>
    <mergeCell ref="P1009:R1009"/>
    <mergeCell ref="P1010:R1010"/>
    <mergeCell ref="P1011:R1011"/>
    <mergeCell ref="P1012:R1012"/>
    <mergeCell ref="P1013:R1013"/>
    <mergeCell ref="P1038:R1038"/>
    <mergeCell ref="P1039:R1039"/>
    <mergeCell ref="P1040:R1040"/>
    <mergeCell ref="P1041:R1041"/>
    <mergeCell ref="P1042:R1042"/>
    <mergeCell ref="P1043:R1043"/>
    <mergeCell ref="P1032:R1032"/>
    <mergeCell ref="P1033:R1033"/>
    <mergeCell ref="P1034:R1034"/>
    <mergeCell ref="P1035:R1035"/>
    <mergeCell ref="P1036:R1036"/>
    <mergeCell ref="P1037:R1037"/>
    <mergeCell ref="P1026:R1026"/>
    <mergeCell ref="P1027:R1027"/>
    <mergeCell ref="P1028:R1028"/>
    <mergeCell ref="P1029:R1029"/>
    <mergeCell ref="P1030:R1030"/>
    <mergeCell ref="P1031:R1031"/>
    <mergeCell ref="P1056:R1056"/>
    <mergeCell ref="P1057:R1057"/>
    <mergeCell ref="P1058:R1058"/>
    <mergeCell ref="P1059:R1059"/>
    <mergeCell ref="P1060:R1060"/>
    <mergeCell ref="P1061:R1061"/>
    <mergeCell ref="P1050:R1050"/>
    <mergeCell ref="P1051:R1051"/>
    <mergeCell ref="P1052:R1052"/>
    <mergeCell ref="P1053:R1053"/>
    <mergeCell ref="P1054:R1054"/>
    <mergeCell ref="P1055:R1055"/>
    <mergeCell ref="P1044:R1044"/>
    <mergeCell ref="P1045:R1045"/>
    <mergeCell ref="P1046:R1046"/>
    <mergeCell ref="P1047:R1047"/>
    <mergeCell ref="P1048:R1048"/>
    <mergeCell ref="P1049:R1049"/>
    <mergeCell ref="P1074:R1074"/>
    <mergeCell ref="P1075:R1075"/>
    <mergeCell ref="P1076:R1076"/>
    <mergeCell ref="P1077:R1077"/>
    <mergeCell ref="P1078:R1078"/>
    <mergeCell ref="P1079:R1079"/>
    <mergeCell ref="P1068:R1068"/>
    <mergeCell ref="P1069:R1069"/>
    <mergeCell ref="P1070:R1070"/>
    <mergeCell ref="P1071:R1071"/>
    <mergeCell ref="P1072:R1072"/>
    <mergeCell ref="P1073:R1073"/>
    <mergeCell ref="P1062:R1062"/>
    <mergeCell ref="P1063:R1063"/>
    <mergeCell ref="P1064:R1064"/>
    <mergeCell ref="P1065:R1065"/>
    <mergeCell ref="P1066:R1066"/>
    <mergeCell ref="P1067:R1067"/>
    <mergeCell ref="P1092:R1092"/>
    <mergeCell ref="P1093:R1093"/>
    <mergeCell ref="P1094:R1094"/>
    <mergeCell ref="P1095:R1095"/>
    <mergeCell ref="P1096:R1096"/>
    <mergeCell ref="P1097:R1097"/>
    <mergeCell ref="P1086:R1086"/>
    <mergeCell ref="P1087:R1087"/>
    <mergeCell ref="P1088:R1088"/>
    <mergeCell ref="P1089:R1089"/>
    <mergeCell ref="P1090:R1090"/>
    <mergeCell ref="P1091:R1091"/>
    <mergeCell ref="P1080:R1080"/>
    <mergeCell ref="P1081:R1081"/>
    <mergeCell ref="P1082:R1082"/>
    <mergeCell ref="P1083:R1083"/>
    <mergeCell ref="P1084:R1084"/>
    <mergeCell ref="P1085:R1085"/>
    <mergeCell ref="P1110:R1110"/>
    <mergeCell ref="P1111:R1111"/>
    <mergeCell ref="P1112:R1112"/>
    <mergeCell ref="P1113:R1113"/>
    <mergeCell ref="P1114:R1114"/>
    <mergeCell ref="P1115:R1115"/>
    <mergeCell ref="P1104:R1104"/>
    <mergeCell ref="P1105:R1105"/>
    <mergeCell ref="P1106:R1106"/>
    <mergeCell ref="P1107:R1107"/>
    <mergeCell ref="P1108:R1108"/>
    <mergeCell ref="P1109:R1109"/>
    <mergeCell ref="P1098:R1098"/>
    <mergeCell ref="P1099:R1099"/>
    <mergeCell ref="P1100:R1100"/>
    <mergeCell ref="P1101:R1101"/>
    <mergeCell ref="P1102:R1102"/>
    <mergeCell ref="P1103:R1103"/>
    <mergeCell ref="P1128:R1128"/>
    <mergeCell ref="P1129:R1129"/>
    <mergeCell ref="P1130:R1130"/>
    <mergeCell ref="P1131:R1131"/>
    <mergeCell ref="P1132:R1132"/>
    <mergeCell ref="P1133:R1133"/>
    <mergeCell ref="P1122:R1122"/>
    <mergeCell ref="P1123:R1123"/>
    <mergeCell ref="P1124:R1124"/>
    <mergeCell ref="P1125:R1125"/>
    <mergeCell ref="P1126:R1126"/>
    <mergeCell ref="P1127:R1127"/>
    <mergeCell ref="P1116:R1116"/>
    <mergeCell ref="P1117:R1117"/>
    <mergeCell ref="P1118:R1118"/>
    <mergeCell ref="P1119:R1119"/>
    <mergeCell ref="P1120:R1120"/>
    <mergeCell ref="P1121:R1121"/>
    <mergeCell ref="P1146:R1146"/>
    <mergeCell ref="P1147:R1147"/>
    <mergeCell ref="P1148:R1148"/>
    <mergeCell ref="P1149:R1149"/>
    <mergeCell ref="P1150:R1150"/>
    <mergeCell ref="P1151:R1151"/>
    <mergeCell ref="P1140:R1140"/>
    <mergeCell ref="P1141:R1141"/>
    <mergeCell ref="P1142:R1142"/>
    <mergeCell ref="P1143:R1143"/>
    <mergeCell ref="P1144:R1144"/>
    <mergeCell ref="P1145:R1145"/>
    <mergeCell ref="P1134:R1134"/>
    <mergeCell ref="P1135:R1135"/>
    <mergeCell ref="P1136:R1136"/>
    <mergeCell ref="P1137:R1137"/>
    <mergeCell ref="P1138:R1138"/>
    <mergeCell ref="P1139:R1139"/>
    <mergeCell ref="P1164:R1164"/>
    <mergeCell ref="P1165:R1165"/>
    <mergeCell ref="P1166:R1166"/>
    <mergeCell ref="P1167:R1167"/>
    <mergeCell ref="P1168:R1168"/>
    <mergeCell ref="P1169:R1169"/>
    <mergeCell ref="P1158:R1158"/>
    <mergeCell ref="P1159:R1159"/>
    <mergeCell ref="P1160:R1160"/>
    <mergeCell ref="P1161:R1161"/>
    <mergeCell ref="P1162:R1162"/>
    <mergeCell ref="P1163:R1163"/>
    <mergeCell ref="P1152:R1152"/>
    <mergeCell ref="P1153:R1153"/>
    <mergeCell ref="P1154:R1154"/>
    <mergeCell ref="P1155:R1155"/>
    <mergeCell ref="P1156:R1156"/>
    <mergeCell ref="P1157:R1157"/>
    <mergeCell ref="P1188:R1188"/>
    <mergeCell ref="P1189:R1189"/>
    <mergeCell ref="P1190:R1190"/>
    <mergeCell ref="P1191:R1191"/>
    <mergeCell ref="P1182:R1182"/>
    <mergeCell ref="P1183:R1183"/>
    <mergeCell ref="P1184:R1184"/>
    <mergeCell ref="P1185:R1185"/>
    <mergeCell ref="P1186:R1186"/>
    <mergeCell ref="P1187:R1187"/>
    <mergeCell ref="P1176:R1176"/>
    <mergeCell ref="P1177:R1177"/>
    <mergeCell ref="P1178:R1178"/>
    <mergeCell ref="P1179:R1179"/>
    <mergeCell ref="P1180:R1180"/>
    <mergeCell ref="P1181:R1181"/>
    <mergeCell ref="P1170:R1170"/>
    <mergeCell ref="P1171:R1171"/>
    <mergeCell ref="P1172:R1172"/>
    <mergeCell ref="P1173:R1173"/>
    <mergeCell ref="P1174:R1174"/>
    <mergeCell ref="P1175:R1175"/>
    <mergeCell ref="AC8:AD8"/>
    <mergeCell ref="AC15:AD15"/>
    <mergeCell ref="AC13:AD13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L27:O27"/>
    <mergeCell ref="L28:O28"/>
    <mergeCell ref="L29:O29"/>
    <mergeCell ref="L30:O30"/>
    <mergeCell ref="L23:O23"/>
    <mergeCell ref="L24:O24"/>
    <mergeCell ref="L25:O25"/>
    <mergeCell ref="L26:O26"/>
    <mergeCell ref="J19:J20"/>
    <mergeCell ref="K19:K20"/>
    <mergeCell ref="L19:O20"/>
    <mergeCell ref="F95:G95"/>
    <mergeCell ref="F96:G96"/>
    <mergeCell ref="F51:G51"/>
    <mergeCell ref="F52:G52"/>
    <mergeCell ref="F53:G53"/>
    <mergeCell ref="F54:G54"/>
    <mergeCell ref="F55:G55"/>
    <mergeCell ref="F56:G56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32" orientation="landscape" r:id="rId1"/>
  <colBreaks count="1" manualBreakCount="1">
    <brk id="19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개인신상정보</vt:lpstr>
      <vt:lpstr>이력경력기술서</vt:lpstr>
      <vt:lpstr>(sample)이력경력기술서</vt:lpstr>
      <vt:lpstr>'(sample)이력경력기술서'!Print_Area</vt:lpstr>
      <vt:lpstr>개인신상정보!Print_Area</vt:lpstr>
      <vt:lpstr>이력경력기술서!Print_Area</vt:lpstr>
    </vt:vector>
  </TitlesOfParts>
  <Company>mirero.inc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jjangk79</dc:creator>
  <cp:lastModifiedBy>Windows 사용자</cp:lastModifiedBy>
  <cp:lastPrinted>2019-04-08T08:34:38Z</cp:lastPrinted>
  <dcterms:created xsi:type="dcterms:W3CDTF">2006-01-05T01:03:43Z</dcterms:created>
  <dcterms:modified xsi:type="dcterms:W3CDTF">2021-02-03T07:01:28Z</dcterms:modified>
</cp:coreProperties>
</file>