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l 모멘텀" sheetId="1" r:id="rId3"/>
    <sheet state="visible" name="모멘텀 포트폴리오" sheetId="2" r:id="rId4"/>
    <sheet state="visible" name="시트5" sheetId="3" r:id="rId5"/>
    <sheet state="visible" name="시트6" sheetId="4" r:id="rId6"/>
    <sheet state="visible" name="차트2" sheetId="5" r:id="rId7"/>
    <sheet state="visible" name="주식현금채권" sheetId="6" r:id="rId8"/>
    <sheet state="visible" name="시트7" sheetId="7" r:id="rId9"/>
    <sheet state="visible" name="지수 데이터" sheetId="8" r:id="rId10"/>
    <sheet state="visible" name="Real 모멘텀 수익곡선" sheetId="9" r:id="rId11"/>
  </sheets>
  <definedNames>
    <definedName hidden="1" localSheetId="3" name="_xlnm._FilterDatabase">'시트6'!$A$1</definedName>
  </definedNames>
  <calcPr/>
</workbook>
</file>

<file path=xl/sharedStrings.xml><?xml version="1.0" encoding="utf-8"?>
<sst xmlns="http://schemas.openxmlformats.org/spreadsheetml/2006/main" count="53" uniqueCount="26">
  <si>
    <t>날짜</t>
  </si>
  <si>
    <t>KOSPI 200</t>
  </si>
  <si>
    <t>S&amp;P 500</t>
  </si>
  <si>
    <t>토픽스</t>
  </si>
  <si>
    <t>EURO STOXX 50</t>
  </si>
  <si>
    <t>항셍</t>
  </si>
  <si>
    <t>평균 모멘텀</t>
  </si>
  <si>
    <t>TIGER200(주식)</t>
  </si>
  <si>
    <t>KOSEF 국고채(현금)</t>
  </si>
  <si>
    <t>KOSEF 10년 국고채(채권)</t>
  </si>
  <si>
    <t>평균 모멘텀 포트폴리오</t>
  </si>
  <si>
    <t>평균 모멘텀 현금 혼합</t>
  </si>
  <si>
    <t>동일비중</t>
  </si>
  <si>
    <t>단순모멘텀</t>
  </si>
  <si>
    <t>리얼모멘텀</t>
  </si>
  <si>
    <t>3년만기 국고채</t>
  </si>
  <si>
    <r>
      <t>IF(</t>
    </r>
    <r>
      <rPr>
        <color rgb="FFF7981D"/>
      </rPr>
      <t>B14</t>
    </r>
    <r>
      <t>/</t>
    </r>
    <r>
      <rPr>
        <color rgb="FF7E3794"/>
      </rPr>
      <t>B13</t>
    </r>
    <r>
      <t>&gt;</t>
    </r>
    <r>
      <rPr>
        <color rgb="FF11A9CC"/>
      </rPr>
      <t>C14</t>
    </r>
    <r>
      <t>/</t>
    </r>
    <r>
      <rPr>
        <color rgb="FFA61D4C"/>
      </rPr>
      <t>C13</t>
    </r>
    <r>
      <t>,1,0)+IF(</t>
    </r>
    <r>
      <rPr>
        <color rgb="FFF7981D"/>
      </rPr>
      <t>B14</t>
    </r>
    <r>
      <t>/</t>
    </r>
    <r>
      <rPr>
        <color rgb="FF4285F4"/>
      </rPr>
      <t>B12</t>
    </r>
    <r>
      <t>&gt;</t>
    </r>
    <r>
      <rPr>
        <color rgb="FF11A9CC"/>
      </rPr>
      <t>C14</t>
    </r>
    <r>
      <t>/</t>
    </r>
    <r>
      <rPr>
        <color rgb="FFF4B400"/>
      </rPr>
      <t>C12</t>
    </r>
    <r>
      <t>,1,0)+IF(</t>
    </r>
    <r>
      <rPr>
        <color rgb="FFF7981D"/>
      </rPr>
      <t>B14</t>
    </r>
    <r>
      <t>/</t>
    </r>
    <r>
      <rPr>
        <color rgb="FF65B045"/>
      </rPr>
      <t>B11</t>
    </r>
    <r>
      <t>&gt;</t>
    </r>
    <r>
      <rPr>
        <color rgb="FF11A9CC"/>
      </rPr>
      <t>C14</t>
    </r>
    <r>
      <t>/</t>
    </r>
    <r>
      <rPr>
        <color rgb="FF795548"/>
      </rPr>
      <t>C11</t>
    </r>
    <r>
      <t>,1,0)+IF(</t>
    </r>
    <r>
      <rPr>
        <color rgb="FFF7981D"/>
      </rPr>
      <t>B14</t>
    </r>
    <r>
      <t>/</t>
    </r>
    <r>
      <rPr>
        <color rgb="FF999999"/>
      </rPr>
      <t>B10</t>
    </r>
    <r>
      <t>&gt;</t>
    </r>
    <r>
      <rPr>
        <color rgb="FF11A9CC"/>
      </rPr>
      <t>C14</t>
    </r>
    <r>
      <t>/</t>
    </r>
    <r>
      <rPr>
        <color rgb="FFF1CA3A"/>
      </rPr>
      <t>C10</t>
    </r>
    <r>
      <t>,1,0)+IF(</t>
    </r>
    <r>
      <rPr>
        <color rgb="FFF7981D"/>
      </rPr>
      <t>B14</t>
    </r>
    <r>
      <t>/</t>
    </r>
    <r>
      <rPr>
        <color rgb="FF3F5CA9"/>
      </rPr>
      <t>B9</t>
    </r>
    <r>
      <t>&gt;</t>
    </r>
    <r>
      <rPr>
        <color rgb="FF11A9CC"/>
      </rPr>
      <t>C14</t>
    </r>
    <r>
      <t>/</t>
    </r>
    <r>
      <rPr>
        <color rgb="FFC3D03F"/>
      </rPr>
      <t>C9</t>
    </r>
    <r>
      <t>,1,0)+IF(</t>
    </r>
    <r>
      <rPr>
        <color rgb="FFF7981D"/>
      </rPr>
      <t>B14</t>
    </r>
    <r>
      <t>/</t>
    </r>
    <r>
      <rPr>
        <color rgb="FFF7981D"/>
      </rPr>
      <t>B8</t>
    </r>
    <r>
      <t>&gt;</t>
    </r>
    <r>
      <rPr>
        <color rgb="FF11A9CC"/>
      </rPr>
      <t>C14</t>
    </r>
    <r>
      <t>/</t>
    </r>
    <r>
      <rPr>
        <color rgb="FF7E3794"/>
      </rPr>
      <t>C8</t>
    </r>
    <r>
      <t>,1,0)+IF(</t>
    </r>
    <r>
      <rPr>
        <color rgb="FFF7981D"/>
      </rPr>
      <t>B14</t>
    </r>
    <r>
      <t>/</t>
    </r>
    <r>
      <rPr>
        <color rgb="FF11A9CC"/>
      </rPr>
      <t>B7</t>
    </r>
    <r>
      <t>&gt;</t>
    </r>
    <r>
      <rPr>
        <color rgb="FF11A9CC"/>
      </rPr>
      <t>C14</t>
    </r>
    <r>
      <t>/</t>
    </r>
    <r>
      <rPr>
        <color rgb="FFA61D4C"/>
      </rPr>
      <t>C7</t>
    </r>
    <r>
      <t>,1,0)+IF(</t>
    </r>
    <r>
      <rPr>
        <color rgb="FFF7981D"/>
      </rPr>
      <t>B14</t>
    </r>
    <r>
      <t>/</t>
    </r>
    <r>
      <rPr>
        <color rgb="FF4285F4"/>
      </rPr>
      <t>B6</t>
    </r>
    <r>
      <t>&gt;</t>
    </r>
    <r>
      <rPr>
        <color rgb="FF11A9CC"/>
      </rPr>
      <t>C14</t>
    </r>
    <r>
      <t>/</t>
    </r>
    <r>
      <rPr>
        <color rgb="FFF4B400"/>
      </rPr>
      <t>C6</t>
    </r>
    <r>
      <t>,1,0)+IF(</t>
    </r>
    <r>
      <rPr>
        <color rgb="FFF7981D"/>
      </rPr>
      <t>B14</t>
    </r>
    <r>
      <t>/</t>
    </r>
    <r>
      <rPr>
        <color rgb="FF65B045"/>
      </rPr>
      <t>B5</t>
    </r>
    <r>
      <t>&gt;</t>
    </r>
    <r>
      <rPr>
        <color rgb="FF11A9CC"/>
      </rPr>
      <t>C14</t>
    </r>
    <r>
      <t>/</t>
    </r>
    <r>
      <rPr>
        <color rgb="FF795548"/>
      </rPr>
      <t>C5</t>
    </r>
    <r>
      <t>,1,0)+IF(</t>
    </r>
    <r>
      <rPr>
        <color rgb="FFF7981D"/>
      </rPr>
      <t>B14</t>
    </r>
    <r>
      <t>/</t>
    </r>
    <r>
      <rPr>
        <color rgb="FF999999"/>
      </rPr>
      <t>B4</t>
    </r>
    <r>
      <t>&gt;</t>
    </r>
    <r>
      <rPr>
        <color rgb="FF11A9CC"/>
      </rPr>
      <t>C14</t>
    </r>
    <r>
      <t>/</t>
    </r>
    <r>
      <rPr>
        <color rgb="FFF1CA3A"/>
      </rPr>
      <t>C4</t>
    </r>
    <r>
      <t>,1,0)+IF(</t>
    </r>
    <r>
      <rPr>
        <color rgb="FFF7981D"/>
      </rPr>
      <t>B14</t>
    </r>
    <r>
      <t>/</t>
    </r>
    <r>
      <rPr>
        <color rgb="FF3F5CA9"/>
      </rPr>
      <t>B3</t>
    </r>
    <r>
      <t>&gt;</t>
    </r>
    <r>
      <rPr>
        <color rgb="FF11A9CC"/>
      </rPr>
      <t>C14</t>
    </r>
    <r>
      <t>/</t>
    </r>
    <r>
      <rPr>
        <color rgb="FFC3D03F"/>
      </rPr>
      <t>C3</t>
    </r>
    <r>
      <t>,1,0)+IF(</t>
    </r>
    <r>
      <rPr>
        <color rgb="FFF7981D"/>
      </rPr>
      <t>B14</t>
    </r>
    <r>
      <t>/</t>
    </r>
    <r>
      <rPr>
        <color rgb="FFF7981D"/>
      </rPr>
      <t>B2</t>
    </r>
    <r>
      <t>&gt;</t>
    </r>
    <r>
      <rPr>
        <color rgb="FF11A9CC"/>
      </rPr>
      <t>C14</t>
    </r>
    <r>
      <t>/</t>
    </r>
    <r>
      <rPr>
        <color rgb="FF7E3794"/>
      </rPr>
      <t>C2</t>
    </r>
    <r>
      <t>,1,0))/12</t>
    </r>
  </si>
  <si>
    <t>Real 모멘텀</t>
  </si>
  <si>
    <t>Real 모멘텀 현금 혼합</t>
  </si>
  <si>
    <t>코스피</t>
  </si>
  <si>
    <t>(B16/B15*D15+C16/C15)/(1+D15)*G15</t>
  </si>
  <si>
    <t>현금 (가상 3%)</t>
  </si>
  <si>
    <t> </t>
  </si>
  <si>
    <t>평균 모멘텀 수익곡선</t>
  </si>
  <si>
    <t>Real 모멘텀 수익곡선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</si>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</sst>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0000"/>
  </numFmts>
  <fonts count="9">
    <font>
      <sz val="10.0"/>
      <color rgb="FF000000"/>
      <name val="Arial"/>
    </font>
    <font>
      <b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&quot;맑은 고딕&quot;"/>
    </font>
    <font/>
    <font>
      <name val="Arial"/>
    </font>
    <font>
      <sz val="11.0"/>
      <color rgb="FF000000"/>
      <name val="Inconsolata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ABC3D6"/>
        <bgColor rgb="FFABC3D6"/>
      </patternFill>
    </fill>
    <fill>
      <patternFill patternType="solid">
        <fgColor rgb="FFEBEBEB"/>
        <bgColor rgb="FFEBEBEB"/>
      </patternFill>
    </fill>
    <fill>
      <patternFill patternType="solid">
        <fgColor rgb="FFF5F5F5"/>
        <bgColor rgb="FFF5F5F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A6A6A6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horizontal="center" shrinkToFit="0" vertical="bottom" wrapText="0"/>
    </xf>
    <xf borderId="0" fillId="3" fontId="3" numFmtId="164" xfId="0" applyAlignment="1" applyFill="1" applyFont="1" applyNumberFormat="1">
      <alignment horizontal="center" shrinkToFit="0" vertical="bottom" wrapText="0"/>
    </xf>
    <xf borderId="0" fillId="4" fontId="3" numFmtId="0" xfId="0" applyAlignment="1" applyFill="1" applyFont="1">
      <alignment horizontal="center" shrinkToFit="0" vertical="bottom" wrapText="0"/>
    </xf>
    <xf borderId="0" fillId="4" fontId="3" numFmtId="4" xfId="0" applyAlignment="1" applyFont="1" applyNumberFormat="1">
      <alignment horizontal="center" shrinkToFit="0" vertical="bottom" wrapText="0"/>
    </xf>
    <xf borderId="1" fillId="3" fontId="3" numFmtId="164" xfId="0" applyAlignment="1" applyBorder="1" applyFont="1" applyNumberFormat="1">
      <alignment horizontal="center" shrinkToFit="0" vertical="bottom" wrapText="0"/>
    </xf>
    <xf borderId="1" fillId="4" fontId="3" numFmtId="0" xfId="0" applyAlignment="1" applyBorder="1" applyFont="1">
      <alignment horizontal="center" shrinkToFit="0" vertical="bottom" wrapText="0"/>
    </xf>
    <xf borderId="1" fillId="4" fontId="3" numFmtId="4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5" fontId="5" numFmtId="0" xfId="0" applyFill="1" applyFont="1"/>
    <xf borderId="0" fillId="0" fontId="4" numFmtId="164" xfId="0" applyAlignment="1" applyFont="1" applyNumberFormat="1">
      <alignment horizontal="right" readingOrder="0" shrinkToFit="0" wrapText="0"/>
    </xf>
    <xf borderId="0" fillId="0" fontId="4" numFmtId="3" xfId="0" applyAlignment="1" applyFont="1" applyNumberFormat="1">
      <alignment horizontal="right" readingOrder="0" shrinkToFit="0" wrapText="0"/>
    </xf>
    <xf borderId="0" fillId="0" fontId="5" numFmtId="164" xfId="0" applyFont="1" applyNumberFormat="1"/>
    <xf borderId="0" fillId="5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6" fontId="1" numFmtId="0" xfId="0" applyAlignment="1" applyFill="1" applyFont="1">
      <alignment horizontal="center" readingOrder="0" vertical="bottom"/>
    </xf>
    <xf borderId="0" fillId="6" fontId="6" numFmtId="0" xfId="0" applyAlignment="1" applyFont="1">
      <alignment horizontal="center" vertical="bottom"/>
    </xf>
    <xf borderId="0" fillId="0" fontId="5" numFmtId="165" xfId="0" applyAlignment="1" applyFont="1" applyNumberFormat="1">
      <alignment readingOrder="0"/>
    </xf>
    <xf borderId="0" fillId="6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chartsheet" Target="chartsheets/sheet1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시뮬레이션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'Real 모멘텀'!$G$14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'Real 모멘텀'!$F$15:$F$308</c:f>
            </c:strRef>
          </c:cat>
          <c:val>
            <c:numRef>
              <c:f>'Real 모멘텀'!$G$15:$G$308</c:f>
            </c:numRef>
          </c:val>
          <c:smooth val="0"/>
        </c:ser>
        <c:ser>
          <c:idx val="1"/>
          <c:order val="1"/>
          <c:tx>
            <c:strRef>
              <c:f>'Real 모멘텀'!$H$14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'Real 모멘텀'!$F$15:$F$308</c:f>
            </c:strRef>
          </c:cat>
          <c:val>
            <c:numRef>
              <c:f>'Real 모멘텀'!$H$15:$H$308</c:f>
            </c:numRef>
          </c:val>
          <c:smooth val="0"/>
        </c:ser>
        <c:ser>
          <c:idx val="2"/>
          <c:order val="2"/>
          <c:tx>
            <c:strRef>
              <c:f>'Real 모멘텀'!$I$14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'Real 모멘텀'!$F$15:$F$308</c:f>
            </c:strRef>
          </c:cat>
          <c:val>
            <c:numRef>
              <c:f>'Real 모멘텀'!$I$15:$I$308</c:f>
            </c:numRef>
          </c:val>
          <c:smooth val="0"/>
        </c:ser>
        <c:axId val="1014500937"/>
        <c:axId val="757545983"/>
      </c:lineChart>
      <c:catAx>
        <c:axId val="1014500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날짜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7545983"/>
      </c:catAx>
      <c:valAx>
        <c:axId val="757545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450093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평균 모멘텀 포트폴리오, 평균 모멘텀 현금 혼합, 동일비중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'모멘텀 포트폴리오'!$M$13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'모멘텀 포트폴리오'!$L$14:$L$307</c:f>
            </c:strRef>
          </c:cat>
          <c:val>
            <c:numRef>
              <c:f>'모멘텀 포트폴리오'!$M$14:$M$307</c:f>
            </c:numRef>
          </c:val>
          <c:smooth val="0"/>
        </c:ser>
        <c:ser>
          <c:idx val="1"/>
          <c:order val="1"/>
          <c:tx>
            <c:strRef>
              <c:f>'모멘텀 포트폴리오'!$N$13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'모멘텀 포트폴리오'!$L$14:$L$307</c:f>
            </c:strRef>
          </c:cat>
          <c:val>
            <c:numRef>
              <c:f>'모멘텀 포트폴리오'!$N$14:$N$307</c:f>
            </c:numRef>
          </c:val>
          <c:smooth val="0"/>
        </c:ser>
        <c:ser>
          <c:idx val="2"/>
          <c:order val="2"/>
          <c:tx>
            <c:strRef>
              <c:f>'모멘텀 포트폴리오'!$O$13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'모멘텀 포트폴리오'!$L$14:$L$307</c:f>
            </c:strRef>
          </c:cat>
          <c:val>
            <c:numRef>
              <c:f>'모멘텀 포트폴리오'!$O$14:$O$307</c:f>
            </c:numRef>
          </c:val>
          <c:smooth val="0"/>
        </c:ser>
        <c:axId val="985649067"/>
        <c:axId val="61337175"/>
      </c:lineChart>
      <c:catAx>
        <c:axId val="985649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날짜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1337175"/>
      </c:catAx>
      <c:valAx>
        <c:axId val="61337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564906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시뮬레이션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'Real 모멘텀 수익곡선'!$G$13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'Real 모멘텀 수익곡선'!$F$14:$F$295</c:f>
            </c:strRef>
          </c:cat>
          <c:val>
            <c:numRef>
              <c:f>'Real 모멘텀 수익곡선'!$G$14:$G$295</c:f>
            </c:numRef>
          </c:val>
          <c:smooth val="0"/>
        </c:ser>
        <c:ser>
          <c:idx val="1"/>
          <c:order val="1"/>
          <c:tx>
            <c:strRef>
              <c:f>'Real 모멘텀 수익곡선'!$H$13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'Real 모멘텀 수익곡선'!$F$14:$F$295</c:f>
            </c:strRef>
          </c:cat>
          <c:val>
            <c:numRef>
              <c:f>'Real 모멘텀 수익곡선'!$H$14:$H$295</c:f>
            </c:numRef>
          </c:val>
          <c:smooth val="0"/>
        </c:ser>
        <c:ser>
          <c:idx val="2"/>
          <c:order val="2"/>
          <c:tx>
            <c:strRef>
              <c:f>'Real 모멘텀 수익곡선'!$I$13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'Real 모멘텀 수익곡선'!$F$14:$F$295</c:f>
            </c:strRef>
          </c:cat>
          <c:val>
            <c:numRef>
              <c:f>'Real 모멘텀 수익곡선'!$I$14:$I$295</c:f>
            </c:numRef>
          </c:val>
          <c:smooth val="0"/>
        </c:ser>
        <c:axId val="450454972"/>
        <c:axId val="1483739593"/>
      </c:lineChart>
      <c:catAx>
        <c:axId val="450454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날짜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3739593"/>
      </c:catAx>
      <c:valAx>
        <c:axId val="1483739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0454972"/>
      </c:valAx>
    </c:plotArea>
    <c:legend>
      <c:legendPos val="t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단순모멘텀 및 리얼모멘텀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'주식현금채권'!$L$13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'주식현금채권'!$K$14:$K$57</c:f>
            </c:strRef>
          </c:cat>
          <c:val>
            <c:numRef>
              <c:f>'주식현금채권'!$L$14:$L$57</c:f>
            </c:numRef>
          </c:val>
          <c:smooth val="0"/>
        </c:ser>
        <c:ser>
          <c:idx val="1"/>
          <c:order val="1"/>
          <c:tx>
            <c:strRef>
              <c:f>'주식현금채권'!$M$13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'주식현금채권'!$K$14:$K$57</c:f>
            </c:strRef>
          </c:cat>
          <c:val>
            <c:numRef>
              <c:f>'주식현금채권'!$M$14:$M$57</c:f>
            </c:numRef>
          </c:val>
          <c:smooth val="0"/>
        </c:ser>
        <c:axId val="299108995"/>
        <c:axId val="1609209798"/>
      </c:lineChart>
      <c:catAx>
        <c:axId val="299108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날짜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09209798"/>
      </c:catAx>
      <c:valAx>
        <c:axId val="1609209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29910899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'Real 모멘텀 수익곡선'!$K$1</c:f>
            </c:strRef>
          </c:tx>
          <c:spPr>
            <a:solidFill>
              <a:srgbClr val="3366CC"/>
            </a:solidFill>
          </c:spPr>
          <c:val>
            <c:numRef>
              <c:f>'Real 모멘텀 수익곡선'!$K$2:$K$295</c:f>
            </c:numRef>
          </c:val>
        </c:ser>
        <c:axId val="548205427"/>
        <c:axId val="1229328807"/>
      </c:barChart>
      <c:catAx>
        <c:axId val="5482054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29328807"/>
      </c:catAx>
      <c:valAx>
        <c:axId val="1229328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8205427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9525</xdr:colOff>
      <xdr:row>25</xdr:row>
      <xdr:rowOff>19050</xdr:rowOff>
    </xdr:from>
    <xdr:ext cx="6705600" cy="5029200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781050</xdr:colOff>
      <xdr:row>51</xdr:row>
      <xdr:rowOff>47625</xdr:rowOff>
    </xdr:from>
    <xdr:ext cx="8753475" cy="541020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0</xdr:row>
      <xdr:rowOff>76200</xdr:rowOff>
    </xdr:from>
    <xdr:ext cx="10258425" cy="177165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247650</xdr:colOff>
      <xdr:row>266</xdr:row>
      <xdr:rowOff>76200</xdr:rowOff>
    </xdr:from>
    <xdr:ext cx="7048500" cy="4352925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4" max="4" width="15.14"/>
    <col customWidth="1" min="7" max="7" width="21.71"/>
    <col customWidth="1" min="8" max="8" width="22.14"/>
  </cols>
  <sheetData>
    <row r="1">
      <c r="A1" s="1" t="s">
        <v>0</v>
      </c>
      <c r="B1" s="2" t="s">
        <v>1</v>
      </c>
      <c r="C1" s="18" t="s">
        <v>15</v>
      </c>
    </row>
    <row r="2">
      <c r="A2" s="3">
        <v>33269.0</v>
      </c>
      <c r="B2" s="4">
        <v>69.82</v>
      </c>
      <c r="C2" s="19">
        <v>114.27</v>
      </c>
    </row>
    <row r="3">
      <c r="A3" s="3">
        <v>33297.0</v>
      </c>
      <c r="B3" s="4">
        <v>74.61</v>
      </c>
      <c r="C3" s="19">
        <v>116.68</v>
      </c>
    </row>
    <row r="4">
      <c r="A4" s="6">
        <v>33328.0</v>
      </c>
      <c r="B4" s="7">
        <v>72.81</v>
      </c>
      <c r="C4" s="19">
        <v>116.68</v>
      </c>
    </row>
    <row r="5">
      <c r="A5" s="3">
        <v>33358.0</v>
      </c>
      <c r="B5" s="4">
        <v>71.24</v>
      </c>
      <c r="C5" s="19">
        <v>116.68</v>
      </c>
    </row>
    <row r="6">
      <c r="A6" s="3">
        <v>33389.0</v>
      </c>
      <c r="B6" s="4">
        <v>67.61</v>
      </c>
      <c r="C6" s="19">
        <v>115.25</v>
      </c>
    </row>
    <row r="7">
      <c r="A7" s="3">
        <v>33419.0</v>
      </c>
      <c r="B7" s="4">
        <v>67.24</v>
      </c>
      <c r="C7" s="19">
        <v>115.16</v>
      </c>
    </row>
    <row r="8">
      <c r="A8" s="3">
        <v>33450.0</v>
      </c>
      <c r="B8" s="4">
        <v>80.6</v>
      </c>
      <c r="C8" s="19">
        <v>119.27</v>
      </c>
      <c r="E8" s="10" t="s">
        <v>16</v>
      </c>
    </row>
    <row r="9">
      <c r="A9" s="6">
        <v>33481.0</v>
      </c>
      <c r="B9" s="7">
        <v>77.02</v>
      </c>
      <c r="C9" s="19">
        <v>119.98</v>
      </c>
    </row>
    <row r="10">
      <c r="A10" s="3">
        <v>33511.0</v>
      </c>
      <c r="B10" s="4">
        <v>80.23</v>
      </c>
      <c r="C10" s="19">
        <v>119.56</v>
      </c>
    </row>
    <row r="11">
      <c r="A11" s="3"/>
      <c r="B11" s="4"/>
      <c r="C11" s="19"/>
    </row>
    <row r="12">
      <c r="A12" s="3">
        <v>33542.0</v>
      </c>
      <c r="B12" s="4">
        <v>78.23</v>
      </c>
      <c r="C12" s="19">
        <v>125.85</v>
      </c>
    </row>
    <row r="13">
      <c r="A13" s="3">
        <v>33572.0</v>
      </c>
      <c r="B13" s="4">
        <v>72.87</v>
      </c>
      <c r="C13" s="19">
        <v>128.92</v>
      </c>
      <c r="G13" s="20">
        <f>C16/C15</f>
        <v>0.9879836922</v>
      </c>
    </row>
    <row r="14">
      <c r="A14" s="3">
        <v>33603.0</v>
      </c>
      <c r="B14" s="4">
        <v>68.63</v>
      </c>
      <c r="C14" s="19">
        <v>128.69</v>
      </c>
      <c r="D14" s="10" t="s">
        <v>6</v>
      </c>
      <c r="E14" s="10" t="s">
        <v>17</v>
      </c>
      <c r="F14" s="10" t="str">
        <f>A1</f>
        <v>날짜</v>
      </c>
      <c r="G14" s="10" t="s">
        <v>11</v>
      </c>
      <c r="H14" s="10" t="s">
        <v>18</v>
      </c>
      <c r="I14" s="10" t="s">
        <v>19</v>
      </c>
      <c r="J14" s="10"/>
      <c r="K14" s="10"/>
      <c r="L14" s="10"/>
      <c r="M14" s="10"/>
      <c r="N14" s="10"/>
      <c r="O14" s="10"/>
      <c r="P14" s="10"/>
    </row>
    <row r="15">
      <c r="A15" s="6">
        <v>33634.0</v>
      </c>
      <c r="B15" s="7">
        <v>76.13</v>
      </c>
      <c r="C15" s="19">
        <v>139.81</v>
      </c>
      <c r="D15">
        <f>(IF(B15/B14&gt;1,1,0)+IF(B15/B13&gt;1,1,0)+IF(B15/B12&gt;1,1,0)+IF(B15/B10&gt;1,1,0)+IF(B15/B9&gt;1,1,0)+IF(B15/B8&gt;1,1,0)+IF(B15/B7&gt;1,1,0)+IF(B15/B6&gt;1,1,0)+IF(B15/B5&gt;1,1,0)+IF(B15/B4&gt;1,1,0)+IF(B15/B3&gt;1,1,0)+IF(B15/B2&gt;1,1,0))/12</f>
        <v>0.6666666667</v>
      </c>
      <c r="E15">
        <f>(IF(B15/B14&gt;C15/C14,1,0)+IF(B15/B13&gt;C15/C13,1,0)+IF(B15/B12&gt;C15/C12,1,0)+IF(B15/B10&gt;C15/C10,1,0)+IF(B15/B9&gt;C15/C9,1,0)+IF(B15/B8&gt;C15/C8,1,0)+IF(B15/B7&gt;C15/C7,1,0)+IF(B15/B6&gt;C15/C6,1,0)+IF(B15/B5&gt;C15/C5,1,0)+IF(B15/B4&gt;C15/C4,1,0)+IF(B15/B3&gt;C15/C3,1,0)+IF(B15/B2&gt;C15/C2,1,0))/12</f>
        <v>0.08333333333</v>
      </c>
      <c r="F15" s="15">
        <f t="shared" ref="F15:F308" si="1">A15</f>
        <v>33634</v>
      </c>
      <c r="G15" s="10">
        <v>1.0</v>
      </c>
      <c r="H15" s="10">
        <v>1.0</v>
      </c>
      <c r="I15" s="10">
        <v>1.0</v>
      </c>
      <c r="K15" s="21" t="s">
        <v>20</v>
      </c>
    </row>
    <row r="16">
      <c r="A16" s="3">
        <v>33663.0</v>
      </c>
      <c r="B16" s="4">
        <v>67.86</v>
      </c>
      <c r="C16" s="19">
        <v>138.13</v>
      </c>
      <c r="D16">
        <f>(IF(B16/B15&gt;1,1,0)+IF(B16/B14&gt;1,1,0)+IF(B16/B13&gt;1,1,0)+IF(B16/B12&gt;1,1,0)+IF(B16/B10&gt;1,1,0)+IF(B16/B9&gt;1,1,0)+IF(B16/B8&gt;1,1,0)+IF(B16/B7&gt;1,1,0)+IF(B16/B6&gt;1,1,0)+IF(B16/B5&gt;1,1,0)+IF(B16/B4&gt;1,1,0)+IF(B16/B3&gt;1,1,0))/12</f>
        <v>0.1666666667</v>
      </c>
      <c r="E16">
        <f>(IF(B16/B15&gt;C16/C15,1,0)+IF(B16/B14&gt;C16/C14,1,0)+IF(B16/B13&gt;C16/C13,1,0)+IF(B16/B12&gt;C16/C12,1,0)+IF(B16/B10&gt;C16/C10,1,0)+IF(B16/B9&gt;C16/C9,1,0)+IF(B16/B8&gt;C16/C8,1,0)+IF(B16/B7&gt;C16/C7,1,0)+IF(B16/B6&gt;C16/C6,1,0)+IF(B16/B5&gt;C16/C5,1,0)+IF(B16/B4&gt;C16/C4,1,0)+IF(B16/B3&gt;C16/C3,1,0))/12</f>
        <v>0</v>
      </c>
      <c r="F16" s="15">
        <f t="shared" si="1"/>
        <v>33663</v>
      </c>
      <c r="G16">
        <f t="shared" ref="G16:G308" si="2">(B16/B15*D15+C16/C15)/(1+D15)*G15</f>
        <v>0.9493382253</v>
      </c>
      <c r="H16">
        <f t="shared" ref="H16:H308" si="3">(B16/B15*E15+C16/C15)/(E15+1)*H15</f>
        <v>0.9805518716</v>
      </c>
      <c r="I16">
        <f t="shared" ref="I16:I308" si="4">B16/B$15</f>
        <v>0.891370025</v>
      </c>
      <c r="K16">
        <f>B17/B16</f>
        <v>0.9796640141</v>
      </c>
      <c r="L16">
        <f>K16*D16</f>
        <v>0.1632773357</v>
      </c>
    </row>
    <row r="17">
      <c r="A17" s="3">
        <v>33694.0</v>
      </c>
      <c r="B17" s="4">
        <v>66.48</v>
      </c>
      <c r="C17" s="19">
        <v>138.7</v>
      </c>
      <c r="D17">
        <f>(IF(B17/B16&gt;1,1,0)+IF(B17/B15&gt;1,1,0)+IF(B17/B14&gt;1,1,0)+IF(B17/B13&gt;1,1,0)+IF(B17/B12&gt;1,1,0)+IF(B17/B10&gt;1,1,0)+IF(B17/B9&gt;1,1,0)+IF(B17/B8&gt;1,1,0)+IF(B17/B7&gt;1,1,0)+IF(B17/B6&gt;1,1,0)+IF(B17/B5&gt;1,1,0)+IF(B17/B4&gt;1,1,0))/12</f>
        <v>0</v>
      </c>
      <c r="E17">
        <f>(IF(B17/B16&gt;C17/C16,1,0)+IF(B17/B15&gt;C17/C15,1,0)+IF(B17/B14&gt;C17/C14,1,0)+IF(B17/B13&gt;C17/C13,1,0)+IF(B17/B12&gt;C17/C12,1,0)+IF(B17/B10&gt;C17/C10,1,0)+IF(B17/B9&gt;C17/C9,1,0)+IF(B17/B8&gt;C17/C8,1,0)+IF(B17/B7&gt;C17/C7,1,0)+IF(B17/B6&gt;C17/C6,1,0)+IF(B17/B5&gt;C17/C5,1,0)+IF(B17/B4&gt;C17/C4,1,0))/12</f>
        <v>0</v>
      </c>
      <c r="F17" s="15">
        <f t="shared" si="1"/>
        <v>33694</v>
      </c>
      <c r="G17">
        <f t="shared" si="2"/>
        <v>0.9499381119</v>
      </c>
      <c r="H17">
        <f t="shared" si="3"/>
        <v>0.9845981654</v>
      </c>
      <c r="I17">
        <f t="shared" si="4"/>
        <v>0.8732431367</v>
      </c>
      <c r="L17">
        <f>C17/C16</f>
        <v>1.004126547</v>
      </c>
    </row>
    <row r="18">
      <c r="A18" s="3">
        <v>33724.0</v>
      </c>
      <c r="B18" s="4">
        <v>67.07</v>
      </c>
      <c r="C18" s="19">
        <v>140.94</v>
      </c>
      <c r="D18">
        <f>(IF(B18/B17&gt;1,1,0)+IF(B18/B16&gt;1,1,0)+IF(B18/B15&gt;1,1,0)+IF(B18/B14&gt;1,1,0)+IF(B18/B13&gt;1,1,0)+IF(B18/B12&gt;1,1,0)+IF(B18/B10&gt;1,1,0)+IF(B18/B9&gt;1,1,0)+IF(B18/B8&gt;1,1,0)+IF(B18/B7&gt;1,1,0)+IF(B18/B6&gt;1,1,0)+IF(B18/B5&gt;1,1,0))/12</f>
        <v>0.08333333333</v>
      </c>
      <c r="E18">
        <f>(IF(B18/B17&gt;C18/C17,1,0)+IF(B18/B16&gt;C18/C16,1,0)+IF(B18/B15&gt;C18/C15,1,0)+IF(B18/B14&gt;C18/C14,1,0)+IF(B18/B13&gt;C18/C13,1,0)+IF(B18/B12&gt;C18/C12,1,0)+IF(B18/B10&gt;C18/C10,1,0)+IF(B18/B9&gt;C18/C9,1,0)+IF(B18/B8&gt;C18/C8,1,0)+IF(B18/B7&gt;C18/C7,1,0)+IF(B18/B6&gt;C18/C6,1,0)+IF(B18/B5&gt;C18/C5,1,0))/12</f>
        <v>0</v>
      </c>
      <c r="F18" s="15">
        <f t="shared" si="1"/>
        <v>33724</v>
      </c>
      <c r="G18">
        <f t="shared" si="2"/>
        <v>0.9652795782</v>
      </c>
      <c r="H18">
        <f t="shared" si="3"/>
        <v>1.00049939</v>
      </c>
      <c r="I18">
        <f t="shared" si="4"/>
        <v>0.8809930382</v>
      </c>
      <c r="L18" s="10">
        <f>L17+L16</f>
        <v>1.167403883</v>
      </c>
      <c r="M18">
        <f>1+D16</f>
        <v>1.166666667</v>
      </c>
      <c r="N18">
        <f>L18/M18</f>
        <v>1.0006319</v>
      </c>
      <c r="O18">
        <f>N18*G16</f>
        <v>0.9499381119</v>
      </c>
    </row>
    <row r="19">
      <c r="A19" s="3">
        <v>33755.0</v>
      </c>
      <c r="B19" s="4">
        <v>61.63</v>
      </c>
      <c r="C19" s="19">
        <v>142.5</v>
      </c>
      <c r="D19">
        <f>(IF(B19/B18&gt;1,1,0)+IF(B19/B17&gt;1,1,0)+IF(B19/B16&gt;1,1,0)+IF(B19/B15&gt;1,1,0)+IF(B19/B14&gt;1,1,0)+IF(B19/B13&gt;1,1,0)+IF(B19/B12&gt;1,1,0)+IF(B19/B10&gt;1,1,0)+IF(B19/B9&gt;1,1,0)+IF(B19/B8&gt;1,1,0)+IF(B19/B7&gt;1,1,0)+IF(B19/B6&gt;1,1,0))/12</f>
        <v>0</v>
      </c>
      <c r="E19">
        <f>(IF(B19/B18&gt;C19/C18,1,0)+IF(B19/B17&gt;C19/C17,1,0)+IF(B19/B16&gt;C19/C16,1,0)+IF(B19/B15&gt;C19/C15,1,0)+IF(B19/B14&gt;C19/C14,1,0)+IF(B19/B13&gt;C19/C13,1,0)+IF(B19/B12&gt;C19/C12,1,0)+IF(B19/B10&gt;C19/C10,1,0)+IF(B19/B9&gt;C19/C9,1,0)+IF(B19/B8&gt;C19/C8,1,0)+IF(B19/B7&gt;C19/C7,1,0)+IF(B19/B6&gt;C19/C6,1,0))/12</f>
        <v>0</v>
      </c>
      <c r="F19" s="15">
        <f t="shared" si="1"/>
        <v>33755</v>
      </c>
      <c r="G19">
        <f t="shared" si="2"/>
        <v>0.9691194001</v>
      </c>
      <c r="H19">
        <f t="shared" si="3"/>
        <v>1.011573458</v>
      </c>
      <c r="I19">
        <f t="shared" si="4"/>
        <v>0.8095363195</v>
      </c>
    </row>
    <row r="20">
      <c r="A20" s="6">
        <v>33785.0</v>
      </c>
      <c r="B20" s="7">
        <v>60.89</v>
      </c>
      <c r="C20" s="19">
        <v>145.39</v>
      </c>
      <c r="D20">
        <f>(IF(B20/B19&gt;1,1,0)+IF(B20/B18&gt;1,1,0)+IF(B20/B17&gt;1,1,0)+IF(B20/B16&gt;1,1,0)+IF(B20/B15&gt;1,1,0)+IF(B20/B14&gt;1,1,0)+IF(B20/B13&gt;1,1,0)+IF(B20/B12&gt;1,1,0)+IF(B20/B10&gt;1,1,0)+IF(B20/B9&gt;1,1,0)+IF(B20/B8&gt;1,1,0)+IF(B20/B7&gt;1,1,0))/12</f>
        <v>0</v>
      </c>
      <c r="E20">
        <f>(IF(B20/B19&gt;C20/C19,1,0)+IF(B20/B18&gt;C20/C18,1,0)+IF(B20/B17&gt;C20/C17,1,0)+IF(B20/B16&gt;C20/C16,1,0)+IF(B20/B15&gt;C20/C15,1,0)+IF(B20/B14&gt;C20/C14,1,0)+IF(B20/B13&gt;C20/C13,1,0)+IF(B20/B12&gt;C20/C12,1,0)+IF(B20/B10&gt;C20/C10,1,0)+IF(B20/B9&gt;C20/C9,1,0)+IF(B20/B8&gt;C20/C8,1,0)+IF(B20/B7&gt;C20/C7,1,0))/12</f>
        <v>0</v>
      </c>
      <c r="F20" s="15">
        <f t="shared" si="1"/>
        <v>33785</v>
      </c>
      <c r="G20">
        <f t="shared" si="2"/>
        <v>0.9887738217</v>
      </c>
      <c r="H20">
        <f t="shared" si="3"/>
        <v>1.032088877</v>
      </c>
      <c r="I20">
        <f t="shared" si="4"/>
        <v>0.799816104</v>
      </c>
    </row>
    <row r="21">
      <c r="A21" s="3">
        <v>33816.0</v>
      </c>
      <c r="B21" s="4">
        <v>56.5</v>
      </c>
      <c r="C21" s="19">
        <v>151.0</v>
      </c>
      <c r="D21">
        <f>(IF(B21/B20&gt;1,1,0)+IF(B21/B19&gt;1,1,0)+IF(B21/B18&gt;1,1,0)+IF(B21/B17&gt;1,1,0)+IF(B21/B16&gt;1,1,0)+IF(B21/B15&gt;1,1,0)+IF(B21/B14&gt;1,1,0)+IF(B21/B13&gt;1,1,0)+IF(B21/B12&gt;1,1,0)+IF(B21/B10&gt;1,1,0)+IF(B21/B9&gt;1,1,0)+IF(B21/B8&gt;1,1,0))/12</f>
        <v>0</v>
      </c>
      <c r="E21">
        <f>(IF(B21/B20&gt;C21/C20,1,0)+IF(B21/B19&gt;C21/C19,1,0)+IF(B21/B18&gt;C21/C18,1,0)+IF(B21/B17&gt;C21/C17,1,0)+IF(B21/B16&gt;C21/C16,1,0)+IF(B21/B15&gt;C21/C15,1,0)+IF(B21/B14&gt;C21/C14,1,0)+IF(B21/B13&gt;C21/C13,1,0)+IF(B21/B12&gt;C21/C12,1,0)+IF(B21/B10&gt;C21/C10,1,0)+IF(B21/B9&gt;C21/C9,1,0)+IF(B21/B8&gt;C21/C8,1,0))/12</f>
        <v>0</v>
      </c>
      <c r="F21" s="15">
        <f t="shared" si="1"/>
        <v>33816</v>
      </c>
      <c r="G21">
        <f t="shared" si="2"/>
        <v>1.026926522</v>
      </c>
      <c r="H21">
        <f t="shared" si="3"/>
        <v>1.071912927</v>
      </c>
      <c r="I21">
        <f t="shared" si="4"/>
        <v>0.7421515828</v>
      </c>
    </row>
    <row r="22">
      <c r="A22" s="3">
        <v>33847.0</v>
      </c>
      <c r="B22" s="4">
        <v>62.05</v>
      </c>
      <c r="C22" s="19">
        <v>146.48</v>
      </c>
      <c r="D22">
        <f>(IF(B22/B21&gt;1,1,0)+IF(B22/B20&gt;1,1,0)+IF(B22/B19&gt;1,1,0)+IF(B22/B18&gt;1,1,0)+IF(B22/B17&gt;1,1,0)+IF(B22/B16&gt;1,1,0)+IF(B22/B15&gt;1,1,0)+IF(B22/B14&gt;1,1,0)+IF(B22/B13&gt;1,1,0)+IF(B22/B12&gt;1,1,0)+IF(B22/B10&gt;1,1,0)+IF(B22/B9&gt;1,1,0))/12</f>
        <v>0.25</v>
      </c>
      <c r="E22">
        <f>(IF(B22/B21&gt;C22/C21,1,0)+IF(B22/B20&gt;C22/C20,1,0)+IF(B22/B19&gt;C22/C19,1,0)+IF(B22/B18&gt;C22/C18,1,0)+IF(B22/B17&gt;C22/C17,1,0)+IF(B22/B16&gt;C22/C16,1,0)+IF(B22/B15&gt;C22/C15,1,0)+IF(B22/B14&gt;C22/C14,1,0)+IF(B22/B13&gt;C22/C13,1,0)+IF(B22/B12&gt;C22/C12,1,0)+IF(B22/B10&gt;C22/C10,1,0)+IF(B22/B9&gt;C22/C9,1,0))/12</f>
        <v>0.1666666667</v>
      </c>
      <c r="F22" s="15">
        <f t="shared" si="1"/>
        <v>33847</v>
      </c>
      <c r="G22">
        <f t="shared" si="2"/>
        <v>0.996186735</v>
      </c>
      <c r="H22">
        <f t="shared" si="3"/>
        <v>1.039826527</v>
      </c>
      <c r="I22">
        <f t="shared" si="4"/>
        <v>0.8150531985</v>
      </c>
    </row>
    <row r="23">
      <c r="A23" s="3">
        <v>33877.0</v>
      </c>
      <c r="B23" s="4">
        <v>56.62</v>
      </c>
      <c r="C23" s="19">
        <v>150.67</v>
      </c>
      <c r="D23">
        <f>(IF(B23/B22&gt;1,1,0)+IF(B23/B21&gt;1,1,0)+IF(B23/B20&gt;1,1,0)+IF(B23/B19&gt;1,1,0)+IF(B23/B18&gt;1,1,0)+IF(B23/B17&gt;1,1,0)+IF(B23/B16&gt;1,1,0)+IF(B23/B15&gt;1,1,0)+IF(B23/B14&gt;1,1,0)+IF(B23/B13&gt;1,1,0)+IF(B23/B12&gt;1,1,0)+IF(B23/B10&gt;1,1,0))/12</f>
        <v>0.08333333333</v>
      </c>
      <c r="E23">
        <f>(IF(B23/B22&gt;C23/C22,1,0)+IF(B23/B21&gt;C23/C21,1,0)+IF(B23/B20&gt;C23/C20,1,0)+IF(B23/B19&gt;C23/C19,1,0)+IF(B23/B18&gt;C23/C18,1,0)+IF(B23/B17&gt;C23/C17,1,0)+IF(B23/B16&gt;C23/C16,1,0)+IF(B23/B15&gt;C23/C15,1,0)+IF(B23/B14&gt;C23/C14,1,0)+IF(B23/B13&gt;C23/C13,1,0)+IF(B23/B12&gt;C23/C12,1,0)+IF(B23/B10&gt;C23/C10,1,0))/12</f>
        <v>0.08333333333</v>
      </c>
      <c r="F23" s="15">
        <f t="shared" si="1"/>
        <v>33877</v>
      </c>
      <c r="G23">
        <f t="shared" si="2"/>
        <v>1.001547869</v>
      </c>
      <c r="H23">
        <f t="shared" si="3"/>
        <v>1.052321892</v>
      </c>
      <c r="I23">
        <f t="shared" si="4"/>
        <v>0.743727834</v>
      </c>
    </row>
    <row r="24">
      <c r="A24" s="3">
        <v>33908.0</v>
      </c>
      <c r="B24" s="4">
        <v>67.95</v>
      </c>
      <c r="C24" s="19">
        <v>166.22</v>
      </c>
      <c r="D24">
        <f t="shared" ref="D24:D308" si="5">(IF(B24/B23&gt;1,1,0)+IF(B24/B22&gt;1,1,0)+IF(B24/B21&gt;1,1,0)+IF(B24/B20&gt;1,1,0)+IF(B24/B19&gt;1,1,0)+IF(B24/B18&gt;1,1,0)+IF(B24/B17&gt;1,1,0)+IF(B24/B16&gt;1,1,0)+IF(B24/B15&gt;1,1,0)+IF(B24/B14&gt;1,1,0)+IF(B24/B13&gt;1,1,0)+IF(B24/B12&gt;1,1,0))/12</f>
        <v>0.6666666667</v>
      </c>
      <c r="E24">
        <f t="shared" ref="E24:E308" si="6">(IF(B24/B23&gt;C24/C23,1,0)+IF(B24/B22&gt;C24/C22,1,0)+IF(B24/B21&gt;C24/C21,1,0)+IF(B24/B20&gt;C24/C20,1,0)+IF(B24/B19&gt;C24/C19,1,0)+IF(B24/B18&gt;C24/C18,1,0)+IF(B24/B17&gt;C24/C17,1,0)+IF(B24/B16&gt;C24/C16,1,0)+IF(B24/B15&gt;C24/C15,1,0)+IF(B24/B14&gt;C24/C14,1,0)+IF(B24/B13&gt;C24/C13,1,0)+IF(B24/B12&gt;C24/C12,1,0))/12</f>
        <v>0.1666666667</v>
      </c>
      <c r="F24" s="15">
        <f t="shared" si="1"/>
        <v>33908</v>
      </c>
      <c r="G24">
        <f t="shared" si="2"/>
        <v>1.112378705</v>
      </c>
      <c r="H24">
        <f t="shared" si="3"/>
        <v>1.168771359</v>
      </c>
      <c r="I24">
        <f t="shared" si="4"/>
        <v>0.8925522133</v>
      </c>
    </row>
    <row r="25">
      <c r="A25" s="6">
        <v>33938.0</v>
      </c>
      <c r="B25" s="7">
        <v>73.09</v>
      </c>
      <c r="C25" s="19">
        <v>162.99</v>
      </c>
      <c r="D25">
        <f t="shared" si="5"/>
        <v>0.9166666667</v>
      </c>
      <c r="E25">
        <f t="shared" si="6"/>
        <v>0.5</v>
      </c>
      <c r="F25" s="15">
        <f t="shared" si="1"/>
        <v>33938</v>
      </c>
      <c r="G25">
        <f t="shared" si="2"/>
        <v>1.133067053</v>
      </c>
      <c r="H25">
        <f t="shared" si="3"/>
        <v>1.161934278</v>
      </c>
      <c r="I25">
        <f t="shared" si="4"/>
        <v>0.9600683042</v>
      </c>
    </row>
    <row r="26">
      <c r="A26" s="3">
        <v>33969.0</v>
      </c>
      <c r="B26" s="4">
        <v>74.49</v>
      </c>
      <c r="C26" s="19">
        <v>164.44</v>
      </c>
      <c r="D26">
        <f t="shared" si="5"/>
        <v>0.9166666667</v>
      </c>
      <c r="E26">
        <f t="shared" si="6"/>
        <v>0.5833333333</v>
      </c>
      <c r="F26" s="15">
        <f t="shared" si="1"/>
        <v>33969</v>
      </c>
      <c r="G26">
        <f t="shared" si="2"/>
        <v>1.148706046</v>
      </c>
      <c r="H26">
        <f t="shared" si="3"/>
        <v>1.176244262</v>
      </c>
      <c r="I26">
        <f t="shared" si="4"/>
        <v>0.978457901</v>
      </c>
    </row>
    <row r="27">
      <c r="A27" s="3">
        <v>34000.0</v>
      </c>
      <c r="B27" s="4">
        <v>73.25</v>
      </c>
      <c r="C27" s="19">
        <v>172.61</v>
      </c>
      <c r="D27">
        <f t="shared" si="5"/>
        <v>0.8333333333</v>
      </c>
      <c r="E27">
        <f t="shared" si="6"/>
        <v>0.4166666667</v>
      </c>
      <c r="F27" s="15">
        <f t="shared" si="1"/>
        <v>34000</v>
      </c>
      <c r="G27">
        <f t="shared" si="2"/>
        <v>1.16933748</v>
      </c>
      <c r="H27">
        <f t="shared" si="3"/>
        <v>1.205940071</v>
      </c>
      <c r="I27">
        <f t="shared" si="4"/>
        <v>0.9621699724</v>
      </c>
    </row>
    <row r="28">
      <c r="A28" s="3">
        <v>34028.0</v>
      </c>
      <c r="B28" s="4">
        <v>69.72</v>
      </c>
      <c r="C28" s="19">
        <v>177.85</v>
      </c>
      <c r="D28">
        <f t="shared" si="5"/>
        <v>0.75</v>
      </c>
      <c r="E28">
        <f t="shared" si="6"/>
        <v>0.1666666667</v>
      </c>
      <c r="F28" s="15">
        <f t="shared" si="1"/>
        <v>34028</v>
      </c>
      <c r="G28">
        <f t="shared" si="2"/>
        <v>1.163085679</v>
      </c>
      <c r="H28">
        <f t="shared" si="3"/>
        <v>1.214689082</v>
      </c>
      <c r="I28">
        <f t="shared" si="4"/>
        <v>0.9158019178</v>
      </c>
    </row>
    <row r="29">
      <c r="A29" s="3">
        <v>34059.0</v>
      </c>
      <c r="B29" s="4">
        <v>73.28</v>
      </c>
      <c r="C29" s="19">
        <v>183.61</v>
      </c>
      <c r="D29">
        <f t="shared" si="5"/>
        <v>0.9166666667</v>
      </c>
      <c r="E29">
        <f t="shared" si="6"/>
        <v>0.25</v>
      </c>
      <c r="F29" s="15">
        <f t="shared" si="1"/>
        <v>34059</v>
      </c>
      <c r="G29">
        <f t="shared" si="2"/>
        <v>1.210062965</v>
      </c>
      <c r="H29">
        <f t="shared" si="3"/>
        <v>1.257269564</v>
      </c>
      <c r="I29">
        <f t="shared" si="4"/>
        <v>0.9625640352</v>
      </c>
    </row>
    <row r="30">
      <c r="A30" s="6">
        <v>34089.0</v>
      </c>
      <c r="B30" s="7">
        <v>79.51</v>
      </c>
      <c r="C30" s="19">
        <v>185.54</v>
      </c>
      <c r="D30">
        <f t="shared" si="5"/>
        <v>1</v>
      </c>
      <c r="E30">
        <f t="shared" si="6"/>
        <v>0.6666666667</v>
      </c>
      <c r="F30" s="15">
        <f t="shared" si="1"/>
        <v>34089</v>
      </c>
      <c r="G30">
        <f t="shared" si="2"/>
        <v>1.265900376</v>
      </c>
      <c r="H30">
        <f t="shared" si="3"/>
        <v>1.289219805</v>
      </c>
      <c r="I30">
        <f t="shared" si="4"/>
        <v>1.044397741</v>
      </c>
    </row>
    <row r="31">
      <c r="A31" s="3">
        <v>34120.0</v>
      </c>
      <c r="B31" s="4">
        <v>82.99</v>
      </c>
      <c r="C31" s="19">
        <v>185.87</v>
      </c>
      <c r="D31">
        <f t="shared" si="5"/>
        <v>1</v>
      </c>
      <c r="E31">
        <f t="shared" si="6"/>
        <v>0.8333333333</v>
      </c>
      <c r="F31" s="15">
        <f t="shared" si="1"/>
        <v>34120</v>
      </c>
      <c r="G31">
        <f t="shared" si="2"/>
        <v>1.294729151</v>
      </c>
      <c r="H31">
        <f t="shared" si="3"/>
        <v>1.313166273</v>
      </c>
      <c r="I31">
        <f t="shared" si="4"/>
        <v>1.090109024</v>
      </c>
    </row>
    <row r="32">
      <c r="A32" s="3">
        <v>34150.0</v>
      </c>
      <c r="B32" s="4">
        <v>81.71</v>
      </c>
      <c r="C32" s="19">
        <v>183.36</v>
      </c>
      <c r="D32">
        <f t="shared" si="5"/>
        <v>0.9166666667</v>
      </c>
      <c r="E32">
        <f t="shared" si="6"/>
        <v>0.75</v>
      </c>
      <c r="F32" s="15">
        <f t="shared" si="1"/>
        <v>34150</v>
      </c>
      <c r="G32">
        <f t="shared" si="2"/>
        <v>1.276002443</v>
      </c>
      <c r="H32">
        <f t="shared" si="3"/>
        <v>1.294287467</v>
      </c>
      <c r="I32">
        <f t="shared" si="4"/>
        <v>1.073295678</v>
      </c>
    </row>
    <row r="33">
      <c r="A33" s="3">
        <v>34181.0</v>
      </c>
      <c r="B33" s="4">
        <v>79.32</v>
      </c>
      <c r="C33" s="19">
        <v>181.09</v>
      </c>
      <c r="D33">
        <f t="shared" si="5"/>
        <v>0.75</v>
      </c>
      <c r="E33">
        <f t="shared" si="6"/>
        <v>0.6666666667</v>
      </c>
      <c r="F33" s="15">
        <f t="shared" si="1"/>
        <v>34181</v>
      </c>
      <c r="G33">
        <f t="shared" si="2"/>
        <v>1.249910531</v>
      </c>
      <c r="H33">
        <f t="shared" si="3"/>
        <v>1.268906595</v>
      </c>
      <c r="I33">
        <f t="shared" si="4"/>
        <v>1.04190201</v>
      </c>
    </row>
    <row r="34">
      <c r="A34" s="3">
        <v>34212.0</v>
      </c>
      <c r="B34" s="4">
        <v>73.24</v>
      </c>
      <c r="C34" s="19">
        <v>179.54</v>
      </c>
      <c r="D34">
        <f t="shared" si="5"/>
        <v>0.4166666667</v>
      </c>
      <c r="E34">
        <f t="shared" si="6"/>
        <v>0.25</v>
      </c>
      <c r="F34" s="15">
        <f t="shared" si="1"/>
        <v>34212</v>
      </c>
      <c r="G34">
        <f t="shared" si="2"/>
        <v>1.202736813</v>
      </c>
      <c r="H34">
        <f t="shared" si="3"/>
        <v>1.223484582</v>
      </c>
      <c r="I34">
        <f t="shared" si="4"/>
        <v>0.9620386182</v>
      </c>
    </row>
    <row r="35">
      <c r="A35" s="6">
        <v>34242.0</v>
      </c>
      <c r="B35" s="7">
        <v>78.6</v>
      </c>
      <c r="C35" s="19">
        <v>185.98</v>
      </c>
      <c r="D35">
        <f t="shared" si="5"/>
        <v>0.6666666667</v>
      </c>
      <c r="E35">
        <f t="shared" si="6"/>
        <v>0.4166666667</v>
      </c>
      <c r="F35" s="15">
        <f t="shared" si="1"/>
        <v>34242</v>
      </c>
      <c r="G35">
        <f t="shared" si="2"/>
        <v>1.259078211</v>
      </c>
      <c r="H35">
        <f t="shared" si="3"/>
        <v>1.276501064</v>
      </c>
      <c r="I35">
        <f t="shared" si="4"/>
        <v>1.032444503</v>
      </c>
    </row>
    <row r="36">
      <c r="A36" s="3">
        <v>34273.0</v>
      </c>
      <c r="B36" s="4">
        <v>81.44</v>
      </c>
      <c r="C36" s="19">
        <v>189.06</v>
      </c>
      <c r="D36">
        <f t="shared" si="5"/>
        <v>0.8333333333</v>
      </c>
      <c r="E36">
        <f t="shared" si="6"/>
        <v>0.5833333333</v>
      </c>
      <c r="F36" s="15">
        <f t="shared" si="1"/>
        <v>34273</v>
      </c>
      <c r="G36">
        <f t="shared" si="2"/>
        <v>1.289786472</v>
      </c>
      <c r="H36">
        <f t="shared" si="3"/>
        <v>1.30498901</v>
      </c>
      <c r="I36">
        <f t="shared" si="4"/>
        <v>1.069749113</v>
      </c>
    </row>
    <row r="37">
      <c r="A37" s="3">
        <v>34303.0</v>
      </c>
      <c r="B37" s="4">
        <v>88.88</v>
      </c>
      <c r="C37" s="19">
        <v>193.97</v>
      </c>
      <c r="D37">
        <f t="shared" si="5"/>
        <v>1</v>
      </c>
      <c r="E37">
        <f t="shared" si="6"/>
        <v>1</v>
      </c>
      <c r="F37" s="15">
        <f t="shared" si="1"/>
        <v>34303</v>
      </c>
      <c r="G37">
        <f t="shared" si="2"/>
        <v>1.361616035</v>
      </c>
      <c r="H37">
        <f t="shared" si="3"/>
        <v>1.370316505</v>
      </c>
      <c r="I37">
        <f t="shared" si="4"/>
        <v>1.167476685</v>
      </c>
    </row>
    <row r="38">
      <c r="A38" s="3">
        <v>34334.0</v>
      </c>
      <c r="B38" s="4">
        <v>96.19</v>
      </c>
      <c r="C38" s="19">
        <v>196.96</v>
      </c>
      <c r="D38">
        <f t="shared" si="5"/>
        <v>1</v>
      </c>
      <c r="E38">
        <f t="shared" si="6"/>
        <v>1</v>
      </c>
      <c r="F38" s="15">
        <f t="shared" si="1"/>
        <v>34334</v>
      </c>
      <c r="G38">
        <f t="shared" si="2"/>
        <v>1.428104072</v>
      </c>
      <c r="H38">
        <f t="shared" si="3"/>
        <v>1.437229389</v>
      </c>
      <c r="I38">
        <f t="shared" si="4"/>
        <v>1.26349665</v>
      </c>
    </row>
    <row r="39">
      <c r="A39" s="3">
        <v>34365.0</v>
      </c>
      <c r="B39" s="4">
        <v>105.81</v>
      </c>
      <c r="C39" s="19">
        <v>200.47</v>
      </c>
      <c r="D39">
        <f t="shared" si="5"/>
        <v>1</v>
      </c>
      <c r="E39">
        <f t="shared" si="6"/>
        <v>1</v>
      </c>
      <c r="F39" s="15">
        <f t="shared" si="1"/>
        <v>34365</v>
      </c>
      <c r="G39">
        <f t="shared" si="2"/>
        <v>1.512241733</v>
      </c>
      <c r="H39">
        <f t="shared" si="3"/>
        <v>1.521904673</v>
      </c>
      <c r="I39">
        <f t="shared" si="4"/>
        <v>1.389859451</v>
      </c>
    </row>
    <row r="40">
      <c r="A40" s="6">
        <v>34393.0</v>
      </c>
      <c r="B40" s="7">
        <v>102.83</v>
      </c>
      <c r="C40" s="19">
        <v>202.28</v>
      </c>
      <c r="D40">
        <f t="shared" si="5"/>
        <v>0.9166666667</v>
      </c>
      <c r="E40">
        <f t="shared" si="6"/>
        <v>0.9166666667</v>
      </c>
      <c r="F40" s="15">
        <f t="shared" si="1"/>
        <v>34393</v>
      </c>
      <c r="G40">
        <f t="shared" si="2"/>
        <v>1.49777343</v>
      </c>
      <c r="H40">
        <f t="shared" si="3"/>
        <v>1.507343921</v>
      </c>
      <c r="I40">
        <f t="shared" si="4"/>
        <v>1.350715881</v>
      </c>
    </row>
    <row r="41">
      <c r="A41" s="3">
        <v>34424.0</v>
      </c>
      <c r="B41" s="4">
        <v>97.03</v>
      </c>
      <c r="C41" s="19">
        <v>201.74</v>
      </c>
      <c r="D41">
        <f t="shared" si="5"/>
        <v>0.8333333333</v>
      </c>
      <c r="E41">
        <f t="shared" si="6"/>
        <v>0.75</v>
      </c>
      <c r="F41" s="15">
        <f t="shared" si="1"/>
        <v>34424</v>
      </c>
      <c r="G41">
        <f t="shared" si="2"/>
        <v>1.455283792</v>
      </c>
      <c r="H41">
        <f t="shared" si="3"/>
        <v>1.464582782</v>
      </c>
      <c r="I41">
        <f t="shared" si="4"/>
        <v>1.274530409</v>
      </c>
    </row>
    <row r="42">
      <c r="A42" s="3">
        <v>34454.0</v>
      </c>
      <c r="B42" s="4">
        <v>102.72</v>
      </c>
      <c r="C42" s="19">
        <v>203.78</v>
      </c>
      <c r="D42">
        <f t="shared" si="5"/>
        <v>0.8333333333</v>
      </c>
      <c r="E42">
        <f t="shared" si="6"/>
        <v>0.8333333333</v>
      </c>
      <c r="F42" s="15">
        <f t="shared" si="1"/>
        <v>34454</v>
      </c>
      <c r="G42">
        <f t="shared" si="2"/>
        <v>1.502101652</v>
      </c>
      <c r="H42">
        <f t="shared" si="3"/>
        <v>1.509853679</v>
      </c>
      <c r="I42">
        <f t="shared" si="4"/>
        <v>1.349270984</v>
      </c>
    </row>
    <row r="43">
      <c r="A43" s="3">
        <v>34485.0</v>
      </c>
      <c r="B43" s="4">
        <v>106.52</v>
      </c>
      <c r="C43" s="19">
        <v>206.41</v>
      </c>
      <c r="D43">
        <f t="shared" si="5"/>
        <v>1</v>
      </c>
      <c r="E43">
        <f t="shared" si="6"/>
        <v>0.9166666667</v>
      </c>
      <c r="F43" s="15">
        <f t="shared" si="1"/>
        <v>34485</v>
      </c>
      <c r="G43">
        <f t="shared" si="2"/>
        <v>1.537934328</v>
      </c>
      <c r="H43">
        <f t="shared" si="3"/>
        <v>1.545871279</v>
      </c>
      <c r="I43">
        <f t="shared" si="4"/>
        <v>1.399185604</v>
      </c>
    </row>
    <row r="44">
      <c r="A44" s="3">
        <v>34515.0</v>
      </c>
      <c r="B44" s="4">
        <v>105.27</v>
      </c>
      <c r="C44" s="19">
        <v>208.48</v>
      </c>
      <c r="D44">
        <f t="shared" si="5"/>
        <v>0.8333333333</v>
      </c>
      <c r="E44">
        <f t="shared" si="6"/>
        <v>0.75</v>
      </c>
      <c r="F44" s="15">
        <f t="shared" si="1"/>
        <v>34515</v>
      </c>
      <c r="G44">
        <f t="shared" si="2"/>
        <v>1.536622238</v>
      </c>
      <c r="H44">
        <f t="shared" si="3"/>
        <v>1.545283799</v>
      </c>
      <c r="I44">
        <f t="shared" si="4"/>
        <v>1.382766321</v>
      </c>
    </row>
    <row r="45">
      <c r="A45" s="6">
        <v>34546.0</v>
      </c>
      <c r="B45" s="7">
        <v>104.41</v>
      </c>
      <c r="C45" s="19">
        <v>210.03</v>
      </c>
      <c r="D45">
        <f t="shared" si="5"/>
        <v>0.75</v>
      </c>
      <c r="E45">
        <f t="shared" si="6"/>
        <v>0.5833333333</v>
      </c>
      <c r="F45" s="15">
        <f t="shared" si="1"/>
        <v>34546</v>
      </c>
      <c r="G45">
        <f t="shared" si="2"/>
        <v>1.537147658</v>
      </c>
      <c r="H45">
        <f t="shared" si="3"/>
        <v>1.546438491</v>
      </c>
      <c r="I45">
        <f t="shared" si="4"/>
        <v>1.371469854</v>
      </c>
    </row>
    <row r="46">
      <c r="A46" s="3">
        <v>34577.0</v>
      </c>
      <c r="B46" s="4">
        <v>107.97</v>
      </c>
      <c r="C46" s="19">
        <v>212.28</v>
      </c>
      <c r="D46">
        <f t="shared" si="5"/>
        <v>1</v>
      </c>
      <c r="E46">
        <f t="shared" si="6"/>
        <v>0.8333333333</v>
      </c>
      <c r="F46" s="15">
        <f t="shared" si="1"/>
        <v>34577</v>
      </c>
      <c r="G46">
        <f t="shared" si="2"/>
        <v>1.569019333</v>
      </c>
      <c r="H46">
        <f t="shared" si="3"/>
        <v>1.57632769</v>
      </c>
      <c r="I46">
        <f t="shared" si="4"/>
        <v>1.418231972</v>
      </c>
    </row>
    <row r="47">
      <c r="A47" s="3">
        <v>34607.0</v>
      </c>
      <c r="B47" s="4">
        <v>120.16</v>
      </c>
      <c r="C47" s="19">
        <v>211.73</v>
      </c>
      <c r="D47">
        <f t="shared" si="5"/>
        <v>1</v>
      </c>
      <c r="E47">
        <f t="shared" si="6"/>
        <v>1</v>
      </c>
      <c r="F47" s="15">
        <f t="shared" si="1"/>
        <v>34607</v>
      </c>
      <c r="G47">
        <f t="shared" si="2"/>
        <v>1.655559233</v>
      </c>
      <c r="H47">
        <f t="shared" si="3"/>
        <v>1.654995492</v>
      </c>
      <c r="I47">
        <f t="shared" si="4"/>
        <v>1.578352818</v>
      </c>
    </row>
    <row r="48">
      <c r="A48" s="3">
        <v>34638.0</v>
      </c>
      <c r="B48" s="4">
        <v>126.1</v>
      </c>
      <c r="C48" s="19">
        <v>212.94</v>
      </c>
      <c r="D48">
        <f t="shared" si="5"/>
        <v>1</v>
      </c>
      <c r="E48">
        <f t="shared" si="6"/>
        <v>1</v>
      </c>
      <c r="F48" s="15">
        <f t="shared" si="1"/>
        <v>34638</v>
      </c>
      <c r="G48">
        <f t="shared" si="2"/>
        <v>1.70121038</v>
      </c>
      <c r="H48">
        <f t="shared" si="3"/>
        <v>1.700631093</v>
      </c>
      <c r="I48">
        <f t="shared" si="4"/>
        <v>1.656377249</v>
      </c>
    </row>
    <row r="49">
      <c r="A49" s="3">
        <v>34668.0</v>
      </c>
      <c r="B49" s="4">
        <v>121.04</v>
      </c>
      <c r="C49" s="19">
        <v>213.06</v>
      </c>
      <c r="D49">
        <f t="shared" si="5"/>
        <v>0.9166666667</v>
      </c>
      <c r="E49">
        <f t="shared" si="6"/>
        <v>0.9166666667</v>
      </c>
      <c r="F49" s="15">
        <f t="shared" si="1"/>
        <v>34668</v>
      </c>
      <c r="G49">
        <f t="shared" si="2"/>
        <v>1.667557594</v>
      </c>
      <c r="H49">
        <f t="shared" si="3"/>
        <v>1.666989767</v>
      </c>
      <c r="I49">
        <f t="shared" si="4"/>
        <v>1.589911993</v>
      </c>
    </row>
    <row r="50">
      <c r="A50" s="6">
        <v>34699.0</v>
      </c>
      <c r="B50" s="7">
        <v>113.51</v>
      </c>
      <c r="C50" s="19">
        <v>212.57</v>
      </c>
      <c r="D50">
        <f t="shared" si="5"/>
        <v>0.75</v>
      </c>
      <c r="E50">
        <f t="shared" si="6"/>
        <v>0.75</v>
      </c>
      <c r="F50" s="15">
        <f t="shared" si="1"/>
        <v>34699</v>
      </c>
      <c r="G50">
        <f t="shared" si="2"/>
        <v>1.615941822</v>
      </c>
      <c r="H50">
        <f t="shared" si="3"/>
        <v>1.61539157</v>
      </c>
      <c r="I50">
        <f t="shared" si="4"/>
        <v>1.491002233</v>
      </c>
    </row>
    <row r="51">
      <c r="A51" s="3">
        <v>34730.0</v>
      </c>
      <c r="B51" s="4">
        <v>102.85</v>
      </c>
      <c r="C51" s="19">
        <v>214.05</v>
      </c>
      <c r="D51">
        <f t="shared" si="5"/>
        <v>0.25</v>
      </c>
      <c r="E51">
        <f t="shared" si="6"/>
        <v>0</v>
      </c>
      <c r="F51" s="15">
        <f t="shared" si="1"/>
        <v>34730</v>
      </c>
      <c r="G51">
        <f t="shared" si="2"/>
        <v>1.557332156</v>
      </c>
      <c r="H51">
        <f t="shared" si="3"/>
        <v>1.556801862</v>
      </c>
      <c r="I51">
        <f t="shared" si="4"/>
        <v>1.350978589</v>
      </c>
    </row>
    <row r="52">
      <c r="A52" s="3">
        <v>34758.0</v>
      </c>
      <c r="B52" s="4">
        <v>98.9</v>
      </c>
      <c r="C52" s="19">
        <v>215.54</v>
      </c>
      <c r="D52">
        <f t="shared" si="5"/>
        <v>0.08333333333</v>
      </c>
      <c r="E52">
        <f t="shared" si="6"/>
        <v>0</v>
      </c>
      <c r="F52" s="15">
        <f t="shared" si="1"/>
        <v>34758</v>
      </c>
      <c r="G52">
        <f t="shared" si="2"/>
        <v>1.554042609</v>
      </c>
      <c r="H52">
        <f t="shared" si="3"/>
        <v>1.567638745</v>
      </c>
      <c r="I52">
        <f t="shared" si="4"/>
        <v>1.299093656</v>
      </c>
    </row>
    <row r="53">
      <c r="A53" s="3">
        <v>34789.0</v>
      </c>
      <c r="B53" s="4">
        <v>104.86</v>
      </c>
      <c r="C53" s="19">
        <v>218.16</v>
      </c>
      <c r="D53">
        <f t="shared" si="5"/>
        <v>0.4166666667</v>
      </c>
      <c r="E53">
        <f t="shared" si="6"/>
        <v>0.1666666667</v>
      </c>
      <c r="F53" s="15">
        <f t="shared" si="1"/>
        <v>34789</v>
      </c>
      <c r="G53">
        <f t="shared" si="2"/>
        <v>1.578683638</v>
      </c>
      <c r="H53">
        <f t="shared" si="3"/>
        <v>1.586694204</v>
      </c>
      <c r="I53">
        <f t="shared" si="4"/>
        <v>1.377380796</v>
      </c>
    </row>
    <row r="54">
      <c r="A54" s="3">
        <v>34819.0</v>
      </c>
      <c r="B54" s="4">
        <v>101.78</v>
      </c>
      <c r="C54" s="19">
        <v>218.43</v>
      </c>
      <c r="D54">
        <f t="shared" si="5"/>
        <v>0.08333333333</v>
      </c>
      <c r="E54">
        <f t="shared" si="6"/>
        <v>0.08333333333</v>
      </c>
      <c r="F54" s="15">
        <f t="shared" si="1"/>
        <v>34819</v>
      </c>
      <c r="G54">
        <f t="shared" si="2"/>
        <v>1.566424603</v>
      </c>
      <c r="H54">
        <f t="shared" si="3"/>
        <v>1.58171952</v>
      </c>
      <c r="I54">
        <f t="shared" si="4"/>
        <v>1.336923683</v>
      </c>
    </row>
    <row r="55">
      <c r="A55" s="6">
        <v>34850.0</v>
      </c>
      <c r="B55" s="7">
        <v>99.96</v>
      </c>
      <c r="C55" s="19">
        <v>219.92</v>
      </c>
      <c r="D55">
        <f t="shared" si="5"/>
        <v>0.08333333333</v>
      </c>
      <c r="E55">
        <f t="shared" si="6"/>
        <v>0</v>
      </c>
      <c r="F55" s="15">
        <f t="shared" si="1"/>
        <v>34850</v>
      </c>
      <c r="G55">
        <f t="shared" si="2"/>
        <v>1.574133241</v>
      </c>
      <c r="H55">
        <f t="shared" si="3"/>
        <v>1.589503427</v>
      </c>
      <c r="I55">
        <f t="shared" si="4"/>
        <v>1.313017207</v>
      </c>
    </row>
    <row r="56">
      <c r="A56" s="3">
        <v>34880.0</v>
      </c>
      <c r="B56" s="4">
        <v>101.3</v>
      </c>
      <c r="C56" s="19">
        <v>223.94</v>
      </c>
      <c r="D56">
        <f t="shared" si="5"/>
        <v>0.1666666667</v>
      </c>
      <c r="E56">
        <f t="shared" si="6"/>
        <v>0</v>
      </c>
      <c r="F56" s="15">
        <f t="shared" si="1"/>
        <v>34880</v>
      </c>
      <c r="G56">
        <f t="shared" si="2"/>
        <v>1.602317232</v>
      </c>
      <c r="H56">
        <f t="shared" si="3"/>
        <v>1.618558555</v>
      </c>
      <c r="I56">
        <f t="shared" si="4"/>
        <v>1.330618679</v>
      </c>
    </row>
    <row r="57">
      <c r="A57" s="3">
        <v>34911.0</v>
      </c>
      <c r="B57" s="4">
        <v>105.69</v>
      </c>
      <c r="C57" s="19">
        <v>231.19</v>
      </c>
      <c r="D57">
        <f t="shared" si="5"/>
        <v>0.5833333333</v>
      </c>
      <c r="E57">
        <f t="shared" si="6"/>
        <v>0.1666666667</v>
      </c>
      <c r="F57" s="15">
        <f t="shared" si="1"/>
        <v>34911</v>
      </c>
      <c r="G57">
        <f t="shared" si="2"/>
        <v>1.656701042</v>
      </c>
      <c r="H57">
        <f t="shared" si="3"/>
        <v>1.670958973</v>
      </c>
      <c r="I57">
        <f t="shared" si="4"/>
        <v>1.3882832</v>
      </c>
    </row>
    <row r="58">
      <c r="A58" s="3">
        <v>34942.0</v>
      </c>
      <c r="B58" s="4">
        <v>103.45</v>
      </c>
      <c r="C58" s="19">
        <v>239.1</v>
      </c>
      <c r="D58">
        <f t="shared" si="5"/>
        <v>0.4166666667</v>
      </c>
      <c r="E58">
        <f t="shared" si="6"/>
        <v>0</v>
      </c>
      <c r="F58" s="15">
        <f t="shared" si="1"/>
        <v>34942</v>
      </c>
      <c r="G58">
        <f t="shared" si="2"/>
        <v>1.679564649</v>
      </c>
      <c r="H58">
        <f t="shared" si="3"/>
        <v>1.714903198</v>
      </c>
      <c r="I58">
        <f t="shared" si="4"/>
        <v>1.358859845</v>
      </c>
    </row>
    <row r="59">
      <c r="A59" s="3">
        <v>34972.0</v>
      </c>
      <c r="B59" s="4">
        <v>111.97</v>
      </c>
      <c r="C59" s="19">
        <v>243.77</v>
      </c>
      <c r="D59">
        <f t="shared" si="5"/>
        <v>0.6666666667</v>
      </c>
      <c r="E59">
        <f t="shared" si="6"/>
        <v>0.4166666667</v>
      </c>
      <c r="F59" s="15">
        <f t="shared" si="1"/>
        <v>34972</v>
      </c>
      <c r="G59">
        <f t="shared" si="2"/>
        <v>1.743405104</v>
      </c>
      <c r="H59">
        <f t="shared" si="3"/>
        <v>1.748397961</v>
      </c>
      <c r="I59">
        <f t="shared" si="4"/>
        <v>1.470773677</v>
      </c>
    </row>
    <row r="60">
      <c r="A60" s="6">
        <v>35003.0</v>
      </c>
      <c r="B60" s="7">
        <v>113.08</v>
      </c>
      <c r="C60" s="19">
        <v>249.76</v>
      </c>
      <c r="D60">
        <f t="shared" si="5"/>
        <v>0.75</v>
      </c>
      <c r="E60">
        <f t="shared" si="6"/>
        <v>0.1666666667</v>
      </c>
      <c r="F60" s="15">
        <f t="shared" si="1"/>
        <v>35003</v>
      </c>
      <c r="G60">
        <f t="shared" si="2"/>
        <v>1.776022041</v>
      </c>
      <c r="H60">
        <f t="shared" si="3"/>
        <v>1.783822042</v>
      </c>
      <c r="I60">
        <f t="shared" si="4"/>
        <v>1.485354</v>
      </c>
    </row>
    <row r="61">
      <c r="A61" s="3">
        <v>35033.0</v>
      </c>
      <c r="B61" s="4">
        <v>104.82</v>
      </c>
      <c r="C61" s="19">
        <v>253.84</v>
      </c>
      <c r="D61">
        <f t="shared" si="5"/>
        <v>0.5</v>
      </c>
      <c r="E61">
        <f t="shared" si="6"/>
        <v>0</v>
      </c>
      <c r="F61" s="15">
        <f t="shared" si="1"/>
        <v>35033</v>
      </c>
      <c r="G61">
        <f t="shared" si="2"/>
        <v>1.73700178</v>
      </c>
      <c r="H61">
        <f t="shared" si="3"/>
        <v>1.790184799</v>
      </c>
      <c r="I61">
        <f t="shared" si="4"/>
        <v>1.376855379</v>
      </c>
    </row>
    <row r="62">
      <c r="A62" s="3">
        <v>35064.0</v>
      </c>
      <c r="B62" s="4">
        <v>100.01</v>
      </c>
      <c r="C62" s="19">
        <v>255.94</v>
      </c>
      <c r="D62">
        <f t="shared" si="5"/>
        <v>0.1666666667</v>
      </c>
      <c r="E62">
        <f t="shared" si="6"/>
        <v>0</v>
      </c>
      <c r="F62" s="15">
        <f t="shared" si="1"/>
        <v>35064</v>
      </c>
      <c r="G62">
        <f t="shared" si="2"/>
        <v>1.720012551</v>
      </c>
      <c r="H62">
        <f t="shared" si="3"/>
        <v>1.804994868</v>
      </c>
      <c r="I62">
        <f t="shared" si="4"/>
        <v>1.313673979</v>
      </c>
    </row>
    <row r="63">
      <c r="A63" s="3">
        <v>35095.0</v>
      </c>
      <c r="B63" s="4">
        <v>99.02</v>
      </c>
      <c r="C63" s="19">
        <v>256.65</v>
      </c>
      <c r="D63">
        <f t="shared" si="5"/>
        <v>0.08333333333</v>
      </c>
      <c r="E63">
        <f t="shared" si="6"/>
        <v>0</v>
      </c>
      <c r="F63" s="15">
        <f t="shared" si="1"/>
        <v>35095</v>
      </c>
      <c r="G63">
        <f t="shared" si="2"/>
        <v>1.721670033</v>
      </c>
      <c r="H63">
        <f t="shared" si="3"/>
        <v>1.810002082</v>
      </c>
      <c r="I63">
        <f t="shared" si="4"/>
        <v>1.300669907</v>
      </c>
    </row>
    <row r="64">
      <c r="A64" s="3">
        <v>35124.0</v>
      </c>
      <c r="B64" s="4">
        <v>96.22</v>
      </c>
      <c r="C64" s="19">
        <v>259.77</v>
      </c>
      <c r="D64">
        <f t="shared" si="5"/>
        <v>0</v>
      </c>
      <c r="E64">
        <f t="shared" si="6"/>
        <v>0</v>
      </c>
      <c r="F64" s="15">
        <f t="shared" si="1"/>
        <v>35124</v>
      </c>
      <c r="G64">
        <f t="shared" si="2"/>
        <v>1.737244854</v>
      </c>
      <c r="H64">
        <f t="shared" si="3"/>
        <v>1.832005614</v>
      </c>
      <c r="I64">
        <f t="shared" si="4"/>
        <v>1.263890713</v>
      </c>
    </row>
    <row r="65">
      <c r="A65" s="6">
        <v>35155.0</v>
      </c>
      <c r="B65" s="7">
        <v>98.26</v>
      </c>
      <c r="C65" s="19">
        <v>264.7</v>
      </c>
      <c r="D65">
        <f t="shared" si="5"/>
        <v>0.08333333333</v>
      </c>
      <c r="E65">
        <f t="shared" si="6"/>
        <v>0.08333333333</v>
      </c>
      <c r="F65" s="15">
        <f t="shared" si="1"/>
        <v>35155</v>
      </c>
      <c r="G65">
        <f t="shared" si="2"/>
        <v>1.770214855</v>
      </c>
      <c r="H65">
        <f t="shared" si="3"/>
        <v>1.866774016</v>
      </c>
      <c r="I65">
        <f t="shared" si="4"/>
        <v>1.290686983</v>
      </c>
    </row>
    <row r="66">
      <c r="A66" s="3">
        <v>35185.0</v>
      </c>
      <c r="B66" s="4">
        <v>110.11</v>
      </c>
      <c r="C66" s="19">
        <v>275.99</v>
      </c>
      <c r="D66">
        <f t="shared" si="5"/>
        <v>0.8333333333</v>
      </c>
      <c r="E66">
        <f t="shared" si="6"/>
        <v>0.3333333333</v>
      </c>
      <c r="F66" s="15">
        <f t="shared" si="1"/>
        <v>35185</v>
      </c>
      <c r="G66">
        <f t="shared" si="2"/>
        <v>1.856332148</v>
      </c>
      <c r="H66">
        <f t="shared" si="3"/>
        <v>1.957588712</v>
      </c>
      <c r="I66">
        <f t="shared" si="4"/>
        <v>1.446341784</v>
      </c>
    </row>
    <row r="67">
      <c r="A67" s="3">
        <v>35216.0</v>
      </c>
      <c r="B67" s="4">
        <v>98.95</v>
      </c>
      <c r="C67" s="19">
        <v>271.76</v>
      </c>
      <c r="D67">
        <f t="shared" si="5"/>
        <v>0.1666666667</v>
      </c>
      <c r="E67">
        <f t="shared" si="6"/>
        <v>0</v>
      </c>
      <c r="F67" s="15">
        <f t="shared" si="1"/>
        <v>35216</v>
      </c>
      <c r="G67">
        <f t="shared" si="2"/>
        <v>1.755292695</v>
      </c>
      <c r="H67">
        <f t="shared" si="3"/>
        <v>1.885484299</v>
      </c>
      <c r="I67">
        <f t="shared" si="4"/>
        <v>1.299750427</v>
      </c>
    </row>
    <row r="68">
      <c r="A68" s="3">
        <v>35246.0</v>
      </c>
      <c r="B68" s="4">
        <v>89.29</v>
      </c>
      <c r="C68" s="19">
        <v>271.78</v>
      </c>
      <c r="D68">
        <f t="shared" si="5"/>
        <v>0</v>
      </c>
      <c r="E68">
        <f t="shared" si="6"/>
        <v>0</v>
      </c>
      <c r="F68" s="15">
        <f t="shared" si="1"/>
        <v>35246</v>
      </c>
      <c r="G68">
        <f t="shared" si="2"/>
        <v>1.73092334</v>
      </c>
      <c r="H68">
        <f t="shared" si="3"/>
        <v>1.88562306</v>
      </c>
      <c r="I68">
        <f t="shared" si="4"/>
        <v>1.172862209</v>
      </c>
    </row>
    <row r="69">
      <c r="A69" s="3">
        <v>35277.0</v>
      </c>
      <c r="B69" s="4">
        <v>88.65</v>
      </c>
      <c r="C69" s="19">
        <v>272.5</v>
      </c>
      <c r="D69">
        <f t="shared" si="5"/>
        <v>0</v>
      </c>
      <c r="E69">
        <f t="shared" si="6"/>
        <v>0</v>
      </c>
      <c r="F69" s="15">
        <f t="shared" si="1"/>
        <v>35277</v>
      </c>
      <c r="G69">
        <f t="shared" si="2"/>
        <v>1.735508905</v>
      </c>
      <c r="H69">
        <f t="shared" si="3"/>
        <v>1.890618456</v>
      </c>
      <c r="I69">
        <f t="shared" si="4"/>
        <v>1.164455537</v>
      </c>
    </row>
    <row r="70">
      <c r="A70" s="6">
        <v>35308.0</v>
      </c>
      <c r="B70" s="7">
        <v>83.81</v>
      </c>
      <c r="C70" s="19">
        <v>272.89</v>
      </c>
      <c r="D70">
        <f t="shared" si="5"/>
        <v>0</v>
      </c>
      <c r="E70">
        <f t="shared" si="6"/>
        <v>0</v>
      </c>
      <c r="F70" s="15">
        <f t="shared" si="1"/>
        <v>35308</v>
      </c>
      <c r="G70">
        <f t="shared" si="2"/>
        <v>1.737992753</v>
      </c>
      <c r="H70">
        <f t="shared" si="3"/>
        <v>1.893324295</v>
      </c>
      <c r="I70">
        <f t="shared" si="4"/>
        <v>1.100880074</v>
      </c>
    </row>
    <row r="71">
      <c r="A71" s="3">
        <v>35338.0</v>
      </c>
      <c r="B71" s="4">
        <v>82.66</v>
      </c>
      <c r="C71" s="19">
        <v>276.34</v>
      </c>
      <c r="D71">
        <f t="shared" si="5"/>
        <v>0</v>
      </c>
      <c r="E71">
        <f t="shared" si="6"/>
        <v>0</v>
      </c>
      <c r="F71" s="15">
        <f t="shared" si="1"/>
        <v>35338</v>
      </c>
      <c r="G71">
        <f t="shared" si="2"/>
        <v>1.759965251</v>
      </c>
      <c r="H71">
        <f t="shared" si="3"/>
        <v>1.917260565</v>
      </c>
      <c r="I71">
        <f t="shared" si="4"/>
        <v>1.085774333</v>
      </c>
    </row>
    <row r="72">
      <c r="A72" s="3">
        <v>35369.0</v>
      </c>
      <c r="B72" s="4">
        <v>79.07</v>
      </c>
      <c r="C72" s="19">
        <v>280.26</v>
      </c>
      <c r="D72">
        <f t="shared" si="5"/>
        <v>0</v>
      </c>
      <c r="E72">
        <f t="shared" si="6"/>
        <v>0</v>
      </c>
      <c r="F72" s="15">
        <f t="shared" si="1"/>
        <v>35369</v>
      </c>
      <c r="G72">
        <f t="shared" si="2"/>
        <v>1.784931104</v>
      </c>
      <c r="H72">
        <f t="shared" si="3"/>
        <v>1.944457719</v>
      </c>
      <c r="I72">
        <f t="shared" si="4"/>
        <v>1.038618153</v>
      </c>
    </row>
    <row r="73">
      <c r="A73" s="3">
        <v>35399.0</v>
      </c>
      <c r="B73" s="4">
        <v>75.79</v>
      </c>
      <c r="C73" s="19">
        <v>282.7</v>
      </c>
      <c r="D73">
        <f t="shared" si="5"/>
        <v>0</v>
      </c>
      <c r="E73">
        <f t="shared" si="6"/>
        <v>0</v>
      </c>
      <c r="F73" s="15">
        <f t="shared" si="1"/>
        <v>35399</v>
      </c>
      <c r="G73">
        <f t="shared" si="2"/>
        <v>1.800471073</v>
      </c>
      <c r="H73">
        <f t="shared" si="3"/>
        <v>1.961386559</v>
      </c>
      <c r="I73">
        <f t="shared" si="4"/>
        <v>0.9955339551</v>
      </c>
    </row>
    <row r="74">
      <c r="A74" s="3">
        <v>35430.0</v>
      </c>
      <c r="B74" s="4">
        <v>67.93</v>
      </c>
      <c r="C74" s="19">
        <v>285.27</v>
      </c>
      <c r="D74">
        <f t="shared" si="5"/>
        <v>0</v>
      </c>
      <c r="E74">
        <f t="shared" si="6"/>
        <v>0</v>
      </c>
      <c r="F74" s="15">
        <f t="shared" si="1"/>
        <v>35430</v>
      </c>
      <c r="G74">
        <f t="shared" si="2"/>
        <v>1.816838992</v>
      </c>
      <c r="H74">
        <f t="shared" si="3"/>
        <v>1.979217346</v>
      </c>
      <c r="I74">
        <f t="shared" si="4"/>
        <v>0.8922895048</v>
      </c>
    </row>
    <row r="75">
      <c r="A75" s="6">
        <v>35461.0</v>
      </c>
      <c r="B75" s="7">
        <v>71.62</v>
      </c>
      <c r="C75" s="19">
        <v>288.23</v>
      </c>
      <c r="D75">
        <f t="shared" si="5"/>
        <v>0.08333333333</v>
      </c>
      <c r="E75">
        <f t="shared" si="6"/>
        <v>0.08333333333</v>
      </c>
      <c r="F75" s="15">
        <f t="shared" si="1"/>
        <v>35461</v>
      </c>
      <c r="G75">
        <f t="shared" si="2"/>
        <v>1.835690759</v>
      </c>
      <c r="H75">
        <f t="shared" si="3"/>
        <v>1.999753972</v>
      </c>
      <c r="I75">
        <f t="shared" si="4"/>
        <v>0.9407592276</v>
      </c>
    </row>
    <row r="76">
      <c r="A76" s="3">
        <v>35489.0</v>
      </c>
      <c r="B76" s="4">
        <v>69.24</v>
      </c>
      <c r="C76" s="19">
        <v>290.92</v>
      </c>
      <c r="D76">
        <f t="shared" si="5"/>
        <v>0.08333333333</v>
      </c>
      <c r="E76">
        <f t="shared" si="6"/>
        <v>0</v>
      </c>
      <c r="F76" s="15">
        <f t="shared" si="1"/>
        <v>35489</v>
      </c>
      <c r="G76">
        <f t="shared" si="2"/>
        <v>1.846812637</v>
      </c>
      <c r="H76">
        <f t="shared" si="3"/>
        <v>2.011869859</v>
      </c>
      <c r="I76">
        <f t="shared" si="4"/>
        <v>0.9094969132</v>
      </c>
    </row>
    <row r="77">
      <c r="A77" s="3">
        <v>35520.0</v>
      </c>
      <c r="B77" s="4">
        <v>68.72</v>
      </c>
      <c r="C77" s="19">
        <v>292.47</v>
      </c>
      <c r="D77">
        <f t="shared" si="5"/>
        <v>0.08333333333</v>
      </c>
      <c r="E77">
        <f t="shared" si="6"/>
        <v>0</v>
      </c>
      <c r="F77" s="15">
        <f t="shared" si="1"/>
        <v>35520</v>
      </c>
      <c r="G77">
        <f t="shared" si="2"/>
        <v>1.854828514</v>
      </c>
      <c r="H77">
        <f t="shared" si="3"/>
        <v>2.022588951</v>
      </c>
      <c r="I77">
        <f t="shared" si="4"/>
        <v>0.9026664915</v>
      </c>
    </row>
    <row r="78">
      <c r="A78" s="3">
        <v>35550.0</v>
      </c>
      <c r="B78" s="4">
        <v>71.21</v>
      </c>
      <c r="C78" s="19">
        <v>295.47</v>
      </c>
      <c r="D78">
        <f t="shared" si="5"/>
        <v>0.25</v>
      </c>
      <c r="E78">
        <f t="shared" si="6"/>
        <v>0.25</v>
      </c>
      <c r="F78" s="15">
        <f t="shared" si="1"/>
        <v>35550</v>
      </c>
      <c r="G78">
        <f t="shared" si="2"/>
        <v>1.877560656</v>
      </c>
      <c r="H78">
        <f t="shared" si="3"/>
        <v>2.043335581</v>
      </c>
      <c r="I78">
        <f t="shared" si="4"/>
        <v>0.9353737029</v>
      </c>
    </row>
    <row r="79">
      <c r="A79" s="3">
        <v>35581.0</v>
      </c>
      <c r="B79" s="4">
        <v>77.88</v>
      </c>
      <c r="C79" s="19">
        <v>298.6</v>
      </c>
      <c r="D79">
        <f t="shared" si="5"/>
        <v>0.5</v>
      </c>
      <c r="E79">
        <f t="shared" si="6"/>
        <v>0.4166666667</v>
      </c>
      <c r="F79" s="15">
        <f t="shared" si="1"/>
        <v>35581</v>
      </c>
      <c r="G79">
        <f t="shared" si="2"/>
        <v>1.928645246</v>
      </c>
      <c r="H79">
        <f t="shared" si="3"/>
        <v>2.098930569</v>
      </c>
      <c r="I79">
        <f t="shared" si="4"/>
        <v>1.022986996</v>
      </c>
    </row>
    <row r="80">
      <c r="A80" s="6">
        <v>35611.0</v>
      </c>
      <c r="B80" s="7">
        <v>77.5</v>
      </c>
      <c r="C80" s="19">
        <v>307.32</v>
      </c>
      <c r="D80">
        <f t="shared" si="5"/>
        <v>0.5</v>
      </c>
      <c r="E80">
        <f t="shared" si="6"/>
        <v>0.4166666667</v>
      </c>
      <c r="F80" s="15">
        <f t="shared" si="1"/>
        <v>35611</v>
      </c>
      <c r="G80">
        <f t="shared" si="2"/>
        <v>1.963056516</v>
      </c>
      <c r="H80">
        <f t="shared" si="3"/>
        <v>2.139185447</v>
      </c>
      <c r="I80">
        <f t="shared" si="4"/>
        <v>1.017995534</v>
      </c>
    </row>
    <row r="81">
      <c r="A81" s="3">
        <v>35642.0</v>
      </c>
      <c r="B81" s="4">
        <v>74.92</v>
      </c>
      <c r="C81" s="19">
        <v>310.38</v>
      </c>
      <c r="D81">
        <f t="shared" si="5"/>
        <v>0.4166666667</v>
      </c>
      <c r="E81">
        <f t="shared" si="6"/>
        <v>0.3333333333</v>
      </c>
      <c r="F81" s="15">
        <f t="shared" si="1"/>
        <v>35642</v>
      </c>
      <c r="G81">
        <f t="shared" si="2"/>
        <v>1.954303753</v>
      </c>
      <c r="H81">
        <f t="shared" si="3"/>
        <v>2.133275376</v>
      </c>
      <c r="I81">
        <f t="shared" si="4"/>
        <v>0.9841061342</v>
      </c>
    </row>
    <row r="82">
      <c r="A82" s="3">
        <v>35673.0</v>
      </c>
      <c r="B82" s="4">
        <v>72.81</v>
      </c>
      <c r="C82" s="19">
        <v>313.36</v>
      </c>
      <c r="D82">
        <f t="shared" si="5"/>
        <v>0.4166666667</v>
      </c>
      <c r="E82">
        <f t="shared" si="6"/>
        <v>0</v>
      </c>
      <c r="F82" s="15">
        <f t="shared" si="1"/>
        <v>35673</v>
      </c>
      <c r="G82">
        <f t="shared" si="2"/>
        <v>1.951360426</v>
      </c>
      <c r="H82">
        <f t="shared" si="3"/>
        <v>2.133616715</v>
      </c>
      <c r="I82">
        <f t="shared" si="4"/>
        <v>0.9563903849</v>
      </c>
    </row>
    <row r="83">
      <c r="A83" s="3">
        <v>35703.0</v>
      </c>
      <c r="B83" s="4">
        <v>68.07</v>
      </c>
      <c r="C83" s="19">
        <v>316.48</v>
      </c>
      <c r="D83">
        <f t="shared" si="5"/>
        <v>0.08333333333</v>
      </c>
      <c r="E83">
        <f t="shared" si="6"/>
        <v>0</v>
      </c>
      <c r="F83" s="15">
        <f t="shared" si="1"/>
        <v>35703</v>
      </c>
      <c r="G83">
        <f t="shared" si="2"/>
        <v>1.927711597</v>
      </c>
      <c r="H83">
        <f t="shared" si="3"/>
        <v>2.154860282</v>
      </c>
      <c r="I83">
        <f t="shared" si="4"/>
        <v>0.8941284645</v>
      </c>
    </row>
    <row r="84">
      <c r="A84" s="3">
        <v>35734.0</v>
      </c>
      <c r="B84" s="4">
        <v>49.73</v>
      </c>
      <c r="C84" s="19">
        <v>319.62</v>
      </c>
      <c r="D84">
        <f t="shared" si="5"/>
        <v>0</v>
      </c>
      <c r="E84">
        <f t="shared" si="6"/>
        <v>0</v>
      </c>
      <c r="F84" s="15">
        <f t="shared" si="1"/>
        <v>35734</v>
      </c>
      <c r="G84">
        <f t="shared" si="2"/>
        <v>1.905414073</v>
      </c>
      <c r="H84">
        <f t="shared" si="3"/>
        <v>2.176240026</v>
      </c>
      <c r="I84">
        <f t="shared" si="4"/>
        <v>0.6532247471</v>
      </c>
    </row>
    <row r="85">
      <c r="A85" s="6">
        <v>35764.0</v>
      </c>
      <c r="B85" s="7">
        <v>43.62</v>
      </c>
      <c r="C85" s="19">
        <v>304.23</v>
      </c>
      <c r="D85">
        <f t="shared" si="5"/>
        <v>0</v>
      </c>
      <c r="E85">
        <f t="shared" si="6"/>
        <v>0</v>
      </c>
      <c r="F85" s="15">
        <f t="shared" si="1"/>
        <v>35764</v>
      </c>
      <c r="G85">
        <f t="shared" si="2"/>
        <v>1.813666614</v>
      </c>
      <c r="H85">
        <f t="shared" si="3"/>
        <v>2.071452046</v>
      </c>
      <c r="I85">
        <f t="shared" si="4"/>
        <v>0.5729672928</v>
      </c>
    </row>
    <row r="86">
      <c r="A86" s="3">
        <v>35795.0</v>
      </c>
      <c r="B86" s="4">
        <v>42.34</v>
      </c>
      <c r="C86" s="19">
        <v>299.84</v>
      </c>
      <c r="D86">
        <f t="shared" si="5"/>
        <v>0</v>
      </c>
      <c r="E86">
        <f t="shared" si="6"/>
        <v>0</v>
      </c>
      <c r="F86" s="15">
        <f t="shared" si="1"/>
        <v>35795</v>
      </c>
      <c r="G86">
        <f t="shared" si="2"/>
        <v>1.787495637</v>
      </c>
      <c r="H86">
        <f t="shared" si="3"/>
        <v>2.041561258</v>
      </c>
      <c r="I86">
        <f t="shared" si="4"/>
        <v>0.5561539472</v>
      </c>
    </row>
    <row r="87">
      <c r="A87" s="3">
        <v>35826.0</v>
      </c>
      <c r="B87" s="4">
        <v>65.45</v>
      </c>
      <c r="C87" s="19">
        <v>303.68</v>
      </c>
      <c r="D87">
        <f t="shared" si="5"/>
        <v>0.25</v>
      </c>
      <c r="E87">
        <f t="shared" si="6"/>
        <v>0.3333333333</v>
      </c>
      <c r="F87" s="15">
        <f t="shared" si="1"/>
        <v>35826</v>
      </c>
      <c r="G87">
        <f t="shared" si="2"/>
        <v>1.81038779</v>
      </c>
      <c r="H87">
        <f t="shared" si="3"/>
        <v>2.067707187</v>
      </c>
      <c r="I87">
        <f t="shared" si="4"/>
        <v>0.8597136477</v>
      </c>
    </row>
    <row r="88">
      <c r="A88" s="3">
        <v>35854.0</v>
      </c>
      <c r="B88" s="4">
        <v>65.79</v>
      </c>
      <c r="C88" s="19">
        <v>307.2</v>
      </c>
      <c r="D88">
        <f t="shared" si="5"/>
        <v>0.3333333333</v>
      </c>
      <c r="E88">
        <f t="shared" si="6"/>
        <v>0.25</v>
      </c>
      <c r="F88" s="15">
        <f t="shared" si="1"/>
        <v>35854</v>
      </c>
      <c r="G88">
        <f t="shared" si="2"/>
        <v>1.829056292</v>
      </c>
      <c r="H88">
        <f t="shared" si="3"/>
        <v>2.088367847</v>
      </c>
      <c r="I88">
        <f t="shared" si="4"/>
        <v>0.8641796926</v>
      </c>
    </row>
    <row r="89">
      <c r="A89" s="3">
        <v>35885.0</v>
      </c>
      <c r="B89" s="4">
        <v>55.28</v>
      </c>
      <c r="C89" s="19">
        <v>292.34</v>
      </c>
      <c r="D89">
        <f t="shared" si="5"/>
        <v>0.25</v>
      </c>
      <c r="E89">
        <f t="shared" si="6"/>
        <v>0.25</v>
      </c>
      <c r="F89" s="15">
        <f t="shared" si="1"/>
        <v>35885</v>
      </c>
      <c r="G89">
        <f t="shared" si="2"/>
        <v>1.68965115</v>
      </c>
      <c r="H89">
        <f t="shared" si="3"/>
        <v>1.940828708</v>
      </c>
      <c r="I89">
        <f t="shared" si="4"/>
        <v>0.7261263628</v>
      </c>
    </row>
    <row r="90">
      <c r="A90" s="6">
        <v>35915.0</v>
      </c>
      <c r="B90" s="7">
        <v>49.39</v>
      </c>
      <c r="C90" s="19">
        <v>301.09</v>
      </c>
      <c r="D90">
        <f t="shared" si="5"/>
        <v>0.1666666667</v>
      </c>
      <c r="E90">
        <f t="shared" si="6"/>
        <v>0.25</v>
      </c>
      <c r="F90" s="15">
        <f t="shared" si="1"/>
        <v>35915</v>
      </c>
      <c r="G90">
        <f t="shared" si="2"/>
        <v>1.694103424</v>
      </c>
      <c r="H90">
        <f t="shared" si="3"/>
        <v>1.945942841</v>
      </c>
      <c r="I90">
        <f t="shared" si="4"/>
        <v>0.6487587022</v>
      </c>
    </row>
    <row r="91">
      <c r="A91" s="3">
        <v>35946.0</v>
      </c>
      <c r="B91" s="4">
        <v>38.48</v>
      </c>
      <c r="C91" s="19">
        <v>303.82</v>
      </c>
      <c r="D91">
        <f t="shared" si="5"/>
        <v>0</v>
      </c>
      <c r="E91">
        <f t="shared" si="6"/>
        <v>0</v>
      </c>
      <c r="F91" s="15">
        <f t="shared" si="1"/>
        <v>35946</v>
      </c>
      <c r="G91">
        <f t="shared" si="2"/>
        <v>1.65380976</v>
      </c>
      <c r="H91">
        <f t="shared" si="3"/>
        <v>1.874088243</v>
      </c>
      <c r="I91">
        <f t="shared" si="4"/>
        <v>0.5054512019</v>
      </c>
    </row>
    <row r="92">
      <c r="A92" s="3">
        <v>35976.0</v>
      </c>
      <c r="B92" s="4">
        <v>34.37</v>
      </c>
      <c r="C92" s="19">
        <v>331.11</v>
      </c>
      <c r="D92">
        <f t="shared" si="5"/>
        <v>0</v>
      </c>
      <c r="E92">
        <f t="shared" si="6"/>
        <v>0</v>
      </c>
      <c r="F92" s="15">
        <f t="shared" si="1"/>
        <v>35976</v>
      </c>
      <c r="G92">
        <f t="shared" si="2"/>
        <v>1.802359784</v>
      </c>
      <c r="H92">
        <f t="shared" si="3"/>
        <v>2.042424324</v>
      </c>
      <c r="I92">
        <f t="shared" si="4"/>
        <v>0.4514646</v>
      </c>
    </row>
    <row r="93">
      <c r="A93" s="3">
        <v>36007.0</v>
      </c>
      <c r="B93" s="4">
        <v>39.51</v>
      </c>
      <c r="C93" s="19">
        <v>354.04</v>
      </c>
      <c r="D93">
        <f t="shared" si="5"/>
        <v>0.1666666667</v>
      </c>
      <c r="E93">
        <f t="shared" si="6"/>
        <v>0.08333333333</v>
      </c>
      <c r="F93" s="15">
        <f t="shared" si="1"/>
        <v>36007</v>
      </c>
      <c r="G93">
        <f t="shared" si="2"/>
        <v>1.927176642</v>
      </c>
      <c r="H93">
        <f t="shared" si="3"/>
        <v>2.18386611</v>
      </c>
      <c r="I93">
        <f t="shared" si="4"/>
        <v>0.5189806909</v>
      </c>
    </row>
    <row r="94">
      <c r="A94" s="3">
        <v>36038.0</v>
      </c>
      <c r="B94" s="4">
        <v>35.55</v>
      </c>
      <c r="C94" s="19">
        <v>361.63</v>
      </c>
      <c r="D94">
        <f t="shared" si="5"/>
        <v>0.08333333333</v>
      </c>
      <c r="E94">
        <f t="shared" si="6"/>
        <v>0</v>
      </c>
      <c r="F94" s="15">
        <f t="shared" si="1"/>
        <v>36038</v>
      </c>
      <c r="G94">
        <f t="shared" si="2"/>
        <v>1.934995953</v>
      </c>
      <c r="H94">
        <f t="shared" si="3"/>
        <v>2.210245747</v>
      </c>
      <c r="I94">
        <f t="shared" si="4"/>
        <v>0.466964403</v>
      </c>
    </row>
    <row r="95">
      <c r="A95" s="6">
        <v>36068.0</v>
      </c>
      <c r="B95" s="7">
        <v>35.45</v>
      </c>
      <c r="C95" s="19">
        <v>363.23</v>
      </c>
      <c r="D95">
        <f t="shared" si="5"/>
        <v>0.08333333333</v>
      </c>
      <c r="E95">
        <f t="shared" si="6"/>
        <v>0</v>
      </c>
      <c r="F95" s="15">
        <f t="shared" si="1"/>
        <v>36068</v>
      </c>
      <c r="G95">
        <f t="shared" si="2"/>
        <v>1.942479922</v>
      </c>
      <c r="H95">
        <f t="shared" si="3"/>
        <v>2.220024785</v>
      </c>
      <c r="I95">
        <f t="shared" si="4"/>
        <v>0.4656508604</v>
      </c>
    </row>
    <row r="96">
      <c r="A96" s="3">
        <v>36099.0</v>
      </c>
      <c r="B96" s="4">
        <v>47.61</v>
      </c>
      <c r="C96" s="19">
        <v>395.82</v>
      </c>
      <c r="D96">
        <f t="shared" si="5"/>
        <v>0.5833333333</v>
      </c>
      <c r="E96">
        <f t="shared" si="6"/>
        <v>0.3333333333</v>
      </c>
      <c r="F96" s="15">
        <f t="shared" si="1"/>
        <v>36099</v>
      </c>
      <c r="G96">
        <f t="shared" si="2"/>
        <v>2.154612404</v>
      </c>
      <c r="H96">
        <f t="shared" si="3"/>
        <v>2.419211547</v>
      </c>
      <c r="I96">
        <f t="shared" si="4"/>
        <v>0.6253776435</v>
      </c>
    </row>
    <row r="97">
      <c r="A97" s="3">
        <v>36129.0</v>
      </c>
      <c r="B97" s="4">
        <v>51.93</v>
      </c>
      <c r="C97" s="19">
        <v>402.79</v>
      </c>
      <c r="D97">
        <f t="shared" si="5"/>
        <v>0.75</v>
      </c>
      <c r="E97">
        <f t="shared" si="6"/>
        <v>0.5</v>
      </c>
      <c r="F97" s="15">
        <f t="shared" si="1"/>
        <v>36129</v>
      </c>
      <c r="G97">
        <f t="shared" si="2"/>
        <v>2.250602525</v>
      </c>
      <c r="H97">
        <f t="shared" si="3"/>
        <v>2.50603964</v>
      </c>
      <c r="I97">
        <f t="shared" si="4"/>
        <v>0.6821226849</v>
      </c>
    </row>
    <row r="98">
      <c r="A98" s="3">
        <v>36160.0</v>
      </c>
      <c r="B98" s="4">
        <v>64.94</v>
      </c>
      <c r="C98" s="19">
        <v>418.0</v>
      </c>
      <c r="D98">
        <f t="shared" si="5"/>
        <v>0.8333333333</v>
      </c>
      <c r="E98">
        <f t="shared" si="6"/>
        <v>0.6666666667</v>
      </c>
      <c r="F98" s="15">
        <f t="shared" si="1"/>
        <v>36160</v>
      </c>
      <c r="G98">
        <f t="shared" si="2"/>
        <v>2.540812939</v>
      </c>
      <c r="H98">
        <f t="shared" si="3"/>
        <v>2.778406707</v>
      </c>
      <c r="I98">
        <f t="shared" si="4"/>
        <v>0.8530145803</v>
      </c>
    </row>
    <row r="99">
      <c r="A99" s="3">
        <v>36191.0</v>
      </c>
      <c r="B99" s="4">
        <v>65.72</v>
      </c>
      <c r="C99" s="19">
        <v>418.97</v>
      </c>
      <c r="D99">
        <f t="shared" si="5"/>
        <v>0.9166666667</v>
      </c>
      <c r="E99">
        <f t="shared" si="6"/>
        <v>0.6666666667</v>
      </c>
      <c r="F99" s="15">
        <f t="shared" si="1"/>
        <v>36191</v>
      </c>
      <c r="G99">
        <f t="shared" si="2"/>
        <v>2.557900802</v>
      </c>
      <c r="H99">
        <f t="shared" si="3"/>
        <v>2.79562388</v>
      </c>
      <c r="I99">
        <f t="shared" si="4"/>
        <v>0.8632602128</v>
      </c>
    </row>
    <row r="100">
      <c r="A100" s="6">
        <v>36219.0</v>
      </c>
      <c r="B100" s="7">
        <v>60.28</v>
      </c>
      <c r="C100" s="19">
        <v>422.25</v>
      </c>
      <c r="D100">
        <f t="shared" si="5"/>
        <v>0.75</v>
      </c>
      <c r="E100">
        <f t="shared" si="6"/>
        <v>0.5833333333</v>
      </c>
      <c r="F100" s="15">
        <f t="shared" si="1"/>
        <v>36219</v>
      </c>
      <c r="G100">
        <f t="shared" si="2"/>
        <v>2.467085888</v>
      </c>
      <c r="H100">
        <f t="shared" si="3"/>
        <v>2.716192013</v>
      </c>
      <c r="I100">
        <f t="shared" si="4"/>
        <v>0.791803494</v>
      </c>
    </row>
    <row r="101">
      <c r="A101" s="3">
        <v>36250.0</v>
      </c>
      <c r="B101" s="4">
        <v>71.84</v>
      </c>
      <c r="C101" s="19">
        <v>430.07</v>
      </c>
      <c r="D101">
        <f t="shared" si="5"/>
        <v>1</v>
      </c>
      <c r="E101">
        <f t="shared" si="6"/>
        <v>0.9166666667</v>
      </c>
      <c r="F101" s="15">
        <f t="shared" si="1"/>
        <v>36250</v>
      </c>
      <c r="G101">
        <f t="shared" si="2"/>
        <v>2.695959043</v>
      </c>
      <c r="H101">
        <f t="shared" si="3"/>
        <v>2.939869015</v>
      </c>
      <c r="I101">
        <f t="shared" si="4"/>
        <v>0.9436490214</v>
      </c>
    </row>
    <row r="102">
      <c r="A102" s="3">
        <v>36280.0</v>
      </c>
      <c r="B102" s="4">
        <v>87.15</v>
      </c>
      <c r="C102" s="19">
        <v>430.39</v>
      </c>
      <c r="D102">
        <f t="shared" si="5"/>
        <v>1</v>
      </c>
      <c r="E102">
        <f t="shared" si="6"/>
        <v>1</v>
      </c>
      <c r="F102" s="15">
        <f t="shared" si="1"/>
        <v>36280</v>
      </c>
      <c r="G102">
        <f t="shared" si="2"/>
        <v>2.984233275</v>
      </c>
      <c r="H102">
        <f t="shared" si="3"/>
        <v>3.240651612</v>
      </c>
      <c r="I102">
        <f t="shared" si="4"/>
        <v>1.144752397</v>
      </c>
    </row>
    <row r="103">
      <c r="A103" s="3">
        <v>36311.0</v>
      </c>
      <c r="B103" s="4">
        <v>85.68</v>
      </c>
      <c r="C103" s="19">
        <v>432.3</v>
      </c>
      <c r="D103">
        <f t="shared" si="5"/>
        <v>0.9166666667</v>
      </c>
      <c r="E103">
        <f t="shared" si="6"/>
        <v>0.9166666667</v>
      </c>
      <c r="F103" s="15">
        <f t="shared" si="1"/>
        <v>36311</v>
      </c>
      <c r="G103">
        <f t="shared" si="2"/>
        <v>2.965686811</v>
      </c>
      <c r="H103">
        <f t="shared" si="3"/>
        <v>3.220511554</v>
      </c>
      <c r="I103">
        <f t="shared" si="4"/>
        <v>1.125443321</v>
      </c>
    </row>
    <row r="104">
      <c r="A104" s="3">
        <v>36341.0</v>
      </c>
      <c r="B104" s="4">
        <v>105.47</v>
      </c>
      <c r="C104" s="19">
        <v>428.44</v>
      </c>
      <c r="D104">
        <f t="shared" si="5"/>
        <v>1</v>
      </c>
      <c r="E104">
        <f t="shared" si="6"/>
        <v>1</v>
      </c>
      <c r="F104" s="15">
        <f t="shared" si="1"/>
        <v>36341</v>
      </c>
      <c r="G104">
        <f t="shared" si="2"/>
        <v>3.279480349</v>
      </c>
      <c r="H104">
        <f t="shared" si="3"/>
        <v>3.561267601</v>
      </c>
      <c r="I104">
        <f t="shared" si="4"/>
        <v>1.385393406</v>
      </c>
    </row>
    <row r="105">
      <c r="A105" s="6">
        <v>36372.0</v>
      </c>
      <c r="B105" s="7">
        <v>116.14</v>
      </c>
      <c r="C105" s="19">
        <v>416.89</v>
      </c>
      <c r="D105">
        <f t="shared" si="5"/>
        <v>1</v>
      </c>
      <c r="E105">
        <f t="shared" si="6"/>
        <v>1</v>
      </c>
      <c r="F105" s="15">
        <f t="shared" si="1"/>
        <v>36372</v>
      </c>
      <c r="G105">
        <f t="shared" si="2"/>
        <v>3.401162091</v>
      </c>
      <c r="H105">
        <f t="shared" si="3"/>
        <v>3.69340477</v>
      </c>
      <c r="I105">
        <f t="shared" si="4"/>
        <v>1.525548404</v>
      </c>
    </row>
    <row r="106">
      <c r="A106" s="3">
        <v>36403.0</v>
      </c>
      <c r="B106" s="4">
        <v>112.79</v>
      </c>
      <c r="C106" s="19">
        <v>412.67</v>
      </c>
      <c r="D106">
        <f t="shared" si="5"/>
        <v>0.9166666667</v>
      </c>
      <c r="E106">
        <f t="shared" si="6"/>
        <v>0.9166666667</v>
      </c>
      <c r="F106" s="15">
        <f t="shared" si="1"/>
        <v>36403</v>
      </c>
      <c r="G106">
        <f t="shared" si="2"/>
        <v>3.334895427</v>
      </c>
      <c r="H106">
        <f t="shared" si="3"/>
        <v>3.621444184</v>
      </c>
      <c r="I106">
        <f t="shared" si="4"/>
        <v>1.481544726</v>
      </c>
    </row>
    <row r="107">
      <c r="A107" s="3">
        <v>36433.0</v>
      </c>
      <c r="B107" s="4">
        <v>100.71</v>
      </c>
      <c r="C107" s="19">
        <v>416.63</v>
      </c>
      <c r="D107">
        <f t="shared" si="5"/>
        <v>0.75</v>
      </c>
      <c r="E107">
        <f t="shared" si="6"/>
        <v>0.75</v>
      </c>
      <c r="F107" s="15">
        <f t="shared" si="1"/>
        <v>36433</v>
      </c>
      <c r="G107">
        <f t="shared" si="2"/>
        <v>3.180770178</v>
      </c>
      <c r="H107">
        <f t="shared" si="3"/>
        <v>3.454075822</v>
      </c>
      <c r="I107">
        <f t="shared" si="4"/>
        <v>1.322868777</v>
      </c>
    </row>
    <row r="108">
      <c r="A108" s="3">
        <v>36464.0</v>
      </c>
      <c r="B108" s="4">
        <v>100.19</v>
      </c>
      <c r="C108" s="19">
        <v>428.99</v>
      </c>
      <c r="D108">
        <f t="shared" si="5"/>
        <v>0.6666666667</v>
      </c>
      <c r="E108">
        <f t="shared" si="6"/>
        <v>0.6666666667</v>
      </c>
      <c r="F108" s="15">
        <f t="shared" si="1"/>
        <v>36464</v>
      </c>
      <c r="G108">
        <f t="shared" si="2"/>
        <v>3.227653104</v>
      </c>
      <c r="H108">
        <f t="shared" si="3"/>
        <v>3.504987134</v>
      </c>
      <c r="I108">
        <f t="shared" si="4"/>
        <v>1.316038355</v>
      </c>
    </row>
    <row r="109">
      <c r="A109" s="3">
        <v>36494.0</v>
      </c>
      <c r="B109" s="4">
        <v>123.59</v>
      </c>
      <c r="C109" s="19">
        <v>426.97</v>
      </c>
      <c r="D109">
        <f t="shared" si="5"/>
        <v>1</v>
      </c>
      <c r="E109">
        <f t="shared" si="6"/>
        <v>1</v>
      </c>
      <c r="F109" s="15">
        <f t="shared" si="1"/>
        <v>36494</v>
      </c>
      <c r="G109">
        <f t="shared" si="2"/>
        <v>3.52006962</v>
      </c>
      <c r="H109">
        <f t="shared" si="3"/>
        <v>3.822529352</v>
      </c>
      <c r="I109">
        <f t="shared" si="4"/>
        <v>1.62340733</v>
      </c>
    </row>
    <row r="110">
      <c r="A110" s="6">
        <v>36525.0</v>
      </c>
      <c r="B110" s="7">
        <v>130.02</v>
      </c>
      <c r="C110" s="19">
        <v>425.4</v>
      </c>
      <c r="D110">
        <f t="shared" si="5"/>
        <v>1</v>
      </c>
      <c r="E110">
        <f t="shared" si="6"/>
        <v>1</v>
      </c>
      <c r="F110" s="15">
        <f t="shared" si="1"/>
        <v>36525</v>
      </c>
      <c r="G110">
        <f t="shared" si="2"/>
        <v>3.605166933</v>
      </c>
      <c r="H110">
        <f t="shared" si="3"/>
        <v>3.914938597</v>
      </c>
      <c r="I110">
        <f t="shared" si="4"/>
        <v>1.70786812</v>
      </c>
    </row>
    <row r="111">
      <c r="A111" s="3">
        <v>36556.0</v>
      </c>
      <c r="B111" s="4">
        <v>119.08</v>
      </c>
      <c r="C111" s="19">
        <v>429.17</v>
      </c>
      <c r="D111">
        <f t="shared" si="5"/>
        <v>0.8333333333</v>
      </c>
      <c r="E111">
        <f t="shared" si="6"/>
        <v>0.75</v>
      </c>
      <c r="F111" s="15">
        <f t="shared" si="1"/>
        <v>36556</v>
      </c>
      <c r="G111">
        <f t="shared" si="2"/>
        <v>3.469470876</v>
      </c>
      <c r="H111">
        <f t="shared" si="3"/>
        <v>3.767582943</v>
      </c>
      <c r="I111">
        <f t="shared" si="4"/>
        <v>1.564166557</v>
      </c>
    </row>
    <row r="112">
      <c r="A112" s="3">
        <v>36585.0</v>
      </c>
      <c r="B112" s="4">
        <v>103.17</v>
      </c>
      <c r="C112" s="19">
        <v>433.27</v>
      </c>
      <c r="D112">
        <f t="shared" si="5"/>
        <v>0.5</v>
      </c>
      <c r="E112">
        <f t="shared" si="6"/>
        <v>0.4166666667</v>
      </c>
      <c r="F112" s="15">
        <f t="shared" si="1"/>
        <v>36585</v>
      </c>
      <c r="G112">
        <f t="shared" si="2"/>
        <v>3.276846373</v>
      </c>
      <c r="H112">
        <f t="shared" si="3"/>
        <v>3.572416936</v>
      </c>
      <c r="I112">
        <f t="shared" si="4"/>
        <v>1.355181926</v>
      </c>
    </row>
    <row r="113">
      <c r="A113" s="3">
        <v>36616.0</v>
      </c>
      <c r="B113" s="4">
        <v>108.03</v>
      </c>
      <c r="C113" s="19">
        <v>435.56</v>
      </c>
      <c r="D113">
        <f t="shared" si="5"/>
        <v>0.5833333333</v>
      </c>
      <c r="E113">
        <f t="shared" si="6"/>
        <v>0.5833333333</v>
      </c>
      <c r="F113" s="15">
        <f t="shared" si="1"/>
        <v>36616</v>
      </c>
      <c r="G113">
        <f t="shared" si="2"/>
        <v>3.339846468</v>
      </c>
      <c r="H113">
        <f t="shared" si="3"/>
        <v>3.63524067</v>
      </c>
      <c r="I113">
        <f t="shared" si="4"/>
        <v>1.419020097</v>
      </c>
    </row>
    <row r="114">
      <c r="A114" s="3">
        <v>36646.0</v>
      </c>
      <c r="B114" s="4">
        <v>91.21</v>
      </c>
      <c r="C114" s="19">
        <v>439.6</v>
      </c>
      <c r="D114">
        <f t="shared" si="5"/>
        <v>0.1666666667</v>
      </c>
      <c r="E114">
        <f t="shared" si="6"/>
        <v>0.1666666667</v>
      </c>
      <c r="F114" s="15">
        <f t="shared" si="1"/>
        <v>36646</v>
      </c>
      <c r="G114">
        <f t="shared" si="2"/>
        <v>3.16783076</v>
      </c>
      <c r="H114">
        <f t="shared" si="3"/>
        <v>3.448010957</v>
      </c>
      <c r="I114">
        <f t="shared" si="4"/>
        <v>1.198082228</v>
      </c>
    </row>
    <row r="115">
      <c r="A115" s="6">
        <v>36677.0</v>
      </c>
      <c r="B115" s="7">
        <v>92.74</v>
      </c>
      <c r="C115" s="19">
        <v>443.64</v>
      </c>
      <c r="D115">
        <f t="shared" si="5"/>
        <v>0.1666666667</v>
      </c>
      <c r="E115">
        <f t="shared" si="6"/>
        <v>0.1666666667</v>
      </c>
      <c r="F115" s="15">
        <f t="shared" si="1"/>
        <v>36677</v>
      </c>
      <c r="G115">
        <f t="shared" si="2"/>
        <v>3.200375928</v>
      </c>
      <c r="H115">
        <f t="shared" si="3"/>
        <v>3.483434597</v>
      </c>
      <c r="I115">
        <f t="shared" si="4"/>
        <v>1.21817943</v>
      </c>
    </row>
    <row r="116">
      <c r="A116" s="3">
        <v>36707.0</v>
      </c>
      <c r="B116" s="4">
        <v>104.43</v>
      </c>
      <c r="C116" s="19">
        <v>453.55</v>
      </c>
      <c r="D116">
        <f t="shared" si="5"/>
        <v>0.4166666667</v>
      </c>
      <c r="E116">
        <f t="shared" si="6"/>
        <v>0.1666666667</v>
      </c>
      <c r="F116" s="15">
        <f t="shared" si="1"/>
        <v>36707</v>
      </c>
      <c r="G116">
        <f t="shared" si="2"/>
        <v>3.319283114</v>
      </c>
      <c r="H116">
        <f t="shared" si="3"/>
        <v>3.612858582</v>
      </c>
      <c r="I116">
        <f t="shared" si="4"/>
        <v>1.371732563</v>
      </c>
    </row>
    <row r="117">
      <c r="A117" s="3">
        <v>36738.0</v>
      </c>
      <c r="B117" s="4">
        <v>89.35</v>
      </c>
      <c r="C117" s="19">
        <v>459.56</v>
      </c>
      <c r="D117">
        <f t="shared" si="5"/>
        <v>0</v>
      </c>
      <c r="E117">
        <f t="shared" si="6"/>
        <v>0</v>
      </c>
      <c r="F117" s="15">
        <f t="shared" si="1"/>
        <v>36738</v>
      </c>
      <c r="G117">
        <f t="shared" si="2"/>
        <v>3.209355777</v>
      </c>
      <c r="H117">
        <f t="shared" si="3"/>
        <v>3.579363857</v>
      </c>
      <c r="I117">
        <f t="shared" si="4"/>
        <v>1.173650335</v>
      </c>
    </row>
    <row r="118">
      <c r="A118" s="3">
        <v>36769.0</v>
      </c>
      <c r="B118" s="4">
        <v>86.54</v>
      </c>
      <c r="C118" s="19">
        <v>466.13</v>
      </c>
      <c r="D118">
        <f t="shared" si="5"/>
        <v>0</v>
      </c>
      <c r="E118">
        <f t="shared" si="6"/>
        <v>0</v>
      </c>
      <c r="F118" s="15">
        <f t="shared" si="1"/>
        <v>36769</v>
      </c>
      <c r="G118">
        <f t="shared" si="2"/>
        <v>3.255237637</v>
      </c>
      <c r="H118">
        <f t="shared" si="3"/>
        <v>3.630535457</v>
      </c>
      <c r="I118">
        <f t="shared" si="4"/>
        <v>1.136739787</v>
      </c>
    </row>
    <row r="119">
      <c r="A119" s="3">
        <v>36799.0</v>
      </c>
      <c r="B119" s="4">
        <v>76.37</v>
      </c>
      <c r="C119" s="19">
        <v>465.62</v>
      </c>
      <c r="D119">
        <f t="shared" si="5"/>
        <v>0</v>
      </c>
      <c r="E119">
        <f t="shared" si="6"/>
        <v>0</v>
      </c>
      <c r="F119" s="15">
        <f t="shared" si="1"/>
        <v>36799</v>
      </c>
      <c r="G119">
        <f t="shared" si="2"/>
        <v>3.251676031</v>
      </c>
      <c r="H119">
        <f t="shared" si="3"/>
        <v>3.626563232</v>
      </c>
      <c r="I119">
        <f t="shared" si="4"/>
        <v>1.003152502</v>
      </c>
    </row>
    <row r="120">
      <c r="A120" s="6">
        <v>36830.0</v>
      </c>
      <c r="B120" s="7">
        <v>64.0</v>
      </c>
      <c r="C120" s="19">
        <v>474.21</v>
      </c>
      <c r="D120">
        <f t="shared" si="5"/>
        <v>0</v>
      </c>
      <c r="E120">
        <f t="shared" si="6"/>
        <v>0</v>
      </c>
      <c r="F120" s="15">
        <f t="shared" si="1"/>
        <v>36830</v>
      </c>
      <c r="G120">
        <f t="shared" si="2"/>
        <v>3.311664642</v>
      </c>
      <c r="H120">
        <f t="shared" si="3"/>
        <v>3.693467958</v>
      </c>
      <c r="I120">
        <f t="shared" si="4"/>
        <v>0.8406672797</v>
      </c>
    </row>
    <row r="121">
      <c r="A121" s="3">
        <v>36860.0</v>
      </c>
      <c r="B121" s="4">
        <v>63.48</v>
      </c>
      <c r="C121" s="19">
        <v>483.29</v>
      </c>
      <c r="D121">
        <f t="shared" si="5"/>
        <v>0</v>
      </c>
      <c r="E121">
        <f t="shared" si="6"/>
        <v>0</v>
      </c>
      <c r="F121" s="15">
        <f t="shared" si="1"/>
        <v>36860</v>
      </c>
      <c r="G121">
        <f t="shared" si="2"/>
        <v>3.375075188</v>
      </c>
      <c r="H121">
        <f t="shared" si="3"/>
        <v>3.764189134</v>
      </c>
      <c r="I121">
        <f t="shared" si="4"/>
        <v>0.833836858</v>
      </c>
    </row>
    <row r="122">
      <c r="A122" s="3">
        <v>36891.0</v>
      </c>
      <c r="B122" s="4">
        <v>63.35</v>
      </c>
      <c r="C122" s="19">
        <v>492.13</v>
      </c>
      <c r="D122">
        <f t="shared" si="5"/>
        <v>0</v>
      </c>
      <c r="E122">
        <f t="shared" si="6"/>
        <v>0</v>
      </c>
      <c r="F122" s="15">
        <f t="shared" si="1"/>
        <v>36891</v>
      </c>
      <c r="G122">
        <f t="shared" si="2"/>
        <v>3.436809685</v>
      </c>
      <c r="H122">
        <f t="shared" si="3"/>
        <v>3.833041028</v>
      </c>
      <c r="I122">
        <f t="shared" si="4"/>
        <v>0.8321292526</v>
      </c>
    </row>
    <row r="123">
      <c r="A123" s="3">
        <v>36922.0</v>
      </c>
      <c r="B123" s="4">
        <v>77.98</v>
      </c>
      <c r="C123" s="19">
        <v>508.81</v>
      </c>
      <c r="D123">
        <f t="shared" si="5"/>
        <v>0.3333333333</v>
      </c>
      <c r="E123">
        <f t="shared" si="6"/>
        <v>0.25</v>
      </c>
      <c r="F123" s="15">
        <f t="shared" si="1"/>
        <v>36922</v>
      </c>
      <c r="G123">
        <f t="shared" si="2"/>
        <v>3.553295137</v>
      </c>
      <c r="H123">
        <f t="shared" si="3"/>
        <v>3.962956141</v>
      </c>
      <c r="I123">
        <f t="shared" si="4"/>
        <v>1.024300539</v>
      </c>
    </row>
    <row r="124">
      <c r="A124" s="3">
        <v>36950.0</v>
      </c>
      <c r="B124" s="4">
        <v>72.14</v>
      </c>
      <c r="C124" s="19">
        <v>514.36</v>
      </c>
      <c r="D124">
        <f t="shared" si="5"/>
        <v>0.25</v>
      </c>
      <c r="E124">
        <f t="shared" si="6"/>
        <v>0.25</v>
      </c>
      <c r="F124" s="15">
        <f t="shared" si="1"/>
        <v>36950</v>
      </c>
      <c r="G124">
        <f t="shared" si="2"/>
        <v>3.515836669</v>
      </c>
      <c r="H124">
        <f t="shared" si="3"/>
        <v>3.938179914</v>
      </c>
      <c r="I124">
        <f t="shared" si="4"/>
        <v>0.9475896493</v>
      </c>
    </row>
    <row r="125">
      <c r="A125" s="6">
        <v>36981.0</v>
      </c>
      <c r="B125" s="7">
        <v>65.16</v>
      </c>
      <c r="C125" s="19">
        <v>504.27</v>
      </c>
      <c r="D125">
        <f t="shared" si="5"/>
        <v>0.25</v>
      </c>
      <c r="E125">
        <f t="shared" si="6"/>
        <v>0.08333333333</v>
      </c>
      <c r="F125" s="15">
        <f t="shared" si="1"/>
        <v>36981</v>
      </c>
      <c r="G125">
        <f t="shared" si="2"/>
        <v>3.392625754</v>
      </c>
      <c r="H125">
        <f t="shared" si="3"/>
        <v>3.80016817</v>
      </c>
      <c r="I125">
        <f t="shared" si="4"/>
        <v>0.8559043741</v>
      </c>
    </row>
    <row r="126">
      <c r="A126" s="3">
        <v>37011.0</v>
      </c>
      <c r="B126" s="4">
        <v>72.45</v>
      </c>
      <c r="C126" s="19">
        <v>500.14</v>
      </c>
      <c r="D126">
        <f t="shared" si="5"/>
        <v>0.4166666667</v>
      </c>
      <c r="E126">
        <f t="shared" si="6"/>
        <v>0.4166666667</v>
      </c>
      <c r="F126" s="15">
        <f t="shared" si="1"/>
        <v>37011</v>
      </c>
      <c r="G126">
        <f t="shared" si="2"/>
        <v>3.44630946</v>
      </c>
      <c r="H126">
        <f t="shared" si="3"/>
        <v>3.804143079</v>
      </c>
      <c r="I126">
        <f t="shared" si="4"/>
        <v>0.9516616314</v>
      </c>
    </row>
    <row r="127">
      <c r="A127" s="3">
        <v>37042.0</v>
      </c>
      <c r="B127" s="4">
        <v>76.09</v>
      </c>
      <c r="C127" s="19">
        <v>511.64</v>
      </c>
      <c r="D127">
        <f t="shared" si="5"/>
        <v>0.5</v>
      </c>
      <c r="E127">
        <f t="shared" si="6"/>
        <v>0.5</v>
      </c>
      <c r="F127" s="15">
        <f t="shared" si="1"/>
        <v>37042</v>
      </c>
      <c r="G127">
        <f t="shared" si="2"/>
        <v>3.553171503</v>
      </c>
      <c r="H127">
        <f t="shared" si="3"/>
        <v>3.92210071</v>
      </c>
      <c r="I127">
        <f t="shared" si="4"/>
        <v>0.999474583</v>
      </c>
    </row>
    <row r="128">
      <c r="A128" s="3">
        <v>37072.0</v>
      </c>
      <c r="B128" s="4">
        <v>73.2</v>
      </c>
      <c r="C128" s="19">
        <v>517.6</v>
      </c>
      <c r="D128">
        <f t="shared" si="5"/>
        <v>0.5</v>
      </c>
      <c r="E128">
        <f t="shared" si="6"/>
        <v>0.4166666667</v>
      </c>
      <c r="F128" s="15">
        <f t="shared" si="1"/>
        <v>37072</v>
      </c>
      <c r="G128">
        <f t="shared" si="2"/>
        <v>3.53578026</v>
      </c>
      <c r="H128">
        <f t="shared" si="3"/>
        <v>3.902903718</v>
      </c>
      <c r="I128">
        <f t="shared" si="4"/>
        <v>0.9615132011</v>
      </c>
    </row>
    <row r="129">
      <c r="A129" s="3">
        <v>37103.0</v>
      </c>
      <c r="B129" s="4">
        <v>66.98</v>
      </c>
      <c r="C129" s="19">
        <v>525.19</v>
      </c>
      <c r="D129">
        <f t="shared" si="5"/>
        <v>0.3333333333</v>
      </c>
      <c r="E129">
        <f t="shared" si="6"/>
        <v>0</v>
      </c>
      <c r="F129" s="15">
        <f t="shared" si="1"/>
        <v>37103</v>
      </c>
      <c r="G129">
        <f t="shared" si="2"/>
        <v>3.470197416</v>
      </c>
      <c r="H129">
        <f t="shared" si="3"/>
        <v>3.845761215</v>
      </c>
      <c r="I129">
        <f t="shared" si="4"/>
        <v>0.8798108499</v>
      </c>
    </row>
    <row r="130">
      <c r="A130" s="6">
        <v>37134.0</v>
      </c>
      <c r="B130" s="7">
        <v>67.42</v>
      </c>
      <c r="C130" s="19">
        <v>533.81</v>
      </c>
      <c r="D130">
        <f t="shared" si="5"/>
        <v>0.4166666667</v>
      </c>
      <c r="E130">
        <f t="shared" si="6"/>
        <v>0</v>
      </c>
      <c r="F130" s="15">
        <f t="shared" si="1"/>
        <v>37134</v>
      </c>
      <c r="G130">
        <f t="shared" si="2"/>
        <v>3.518613999</v>
      </c>
      <c r="H130">
        <f t="shared" si="3"/>
        <v>3.908882107</v>
      </c>
      <c r="I130">
        <f t="shared" si="4"/>
        <v>0.8855904374</v>
      </c>
    </row>
    <row r="131">
      <c r="A131" s="3">
        <v>37164.0</v>
      </c>
      <c r="B131" s="4">
        <v>58.91</v>
      </c>
      <c r="C131" s="19">
        <v>546.5</v>
      </c>
      <c r="D131">
        <f t="shared" si="5"/>
        <v>0</v>
      </c>
      <c r="E131">
        <f t="shared" si="6"/>
        <v>0</v>
      </c>
      <c r="F131" s="15">
        <f t="shared" si="1"/>
        <v>37164</v>
      </c>
      <c r="G131">
        <f t="shared" si="2"/>
        <v>3.447031249</v>
      </c>
      <c r="H131">
        <f t="shared" si="3"/>
        <v>4.00180602</v>
      </c>
      <c r="I131">
        <f t="shared" si="4"/>
        <v>0.7738079601</v>
      </c>
    </row>
    <row r="132">
      <c r="A132" s="3">
        <v>37195.0</v>
      </c>
      <c r="B132" s="4">
        <v>66.44</v>
      </c>
      <c r="C132" s="19">
        <v>540.57</v>
      </c>
      <c r="D132">
        <f t="shared" si="5"/>
        <v>0.4166666667</v>
      </c>
      <c r="E132">
        <f t="shared" si="6"/>
        <v>0.08333333333</v>
      </c>
      <c r="F132" s="15">
        <f t="shared" si="1"/>
        <v>37195</v>
      </c>
      <c r="G132">
        <f t="shared" si="2"/>
        <v>3.409627964</v>
      </c>
      <c r="H132">
        <f t="shared" si="3"/>
        <v>3.958382947</v>
      </c>
      <c r="I132">
        <f t="shared" si="4"/>
        <v>0.8727177197</v>
      </c>
    </row>
    <row r="133">
      <c r="A133" s="3">
        <v>37225.0</v>
      </c>
      <c r="B133" s="4">
        <v>80.03</v>
      </c>
      <c r="C133" s="19">
        <v>532.34</v>
      </c>
      <c r="D133">
        <f t="shared" si="5"/>
        <v>1</v>
      </c>
      <c r="E133">
        <f t="shared" si="6"/>
        <v>0.9166666667</v>
      </c>
      <c r="F133" s="15">
        <f t="shared" si="1"/>
        <v>37225</v>
      </c>
      <c r="G133">
        <f t="shared" si="2"/>
        <v>3.578109962</v>
      </c>
      <c r="H133">
        <f t="shared" si="3"/>
        <v>3.965035896</v>
      </c>
      <c r="I133">
        <f t="shared" si="4"/>
        <v>1.051228162</v>
      </c>
    </row>
    <row r="134">
      <c r="A134" s="3">
        <v>37256.0</v>
      </c>
      <c r="B134" s="4">
        <v>86.97</v>
      </c>
      <c r="C134" s="19">
        <v>531.57</v>
      </c>
      <c r="D134">
        <f t="shared" si="5"/>
        <v>1</v>
      </c>
      <c r="E134">
        <f t="shared" si="6"/>
        <v>1</v>
      </c>
      <c r="F134" s="15">
        <f t="shared" si="1"/>
        <v>37256</v>
      </c>
      <c r="G134">
        <f t="shared" si="2"/>
        <v>3.730664535</v>
      </c>
      <c r="H134">
        <f t="shared" si="3"/>
        <v>4.126487841</v>
      </c>
      <c r="I134">
        <f t="shared" si="4"/>
        <v>1.14238802</v>
      </c>
    </row>
    <row r="135">
      <c r="A135" s="6">
        <v>37287.0</v>
      </c>
      <c r="B135" s="7">
        <v>92.99</v>
      </c>
      <c r="C135" s="19">
        <v>532.51</v>
      </c>
      <c r="D135">
        <f t="shared" si="5"/>
        <v>1</v>
      </c>
      <c r="E135">
        <f t="shared" si="6"/>
        <v>1</v>
      </c>
      <c r="F135" s="15">
        <f t="shared" si="1"/>
        <v>37287</v>
      </c>
      <c r="G135">
        <f t="shared" si="2"/>
        <v>3.863080029</v>
      </c>
      <c r="H135">
        <f t="shared" si="3"/>
        <v>4.272952612</v>
      </c>
      <c r="I135">
        <f t="shared" si="4"/>
        <v>1.221463286</v>
      </c>
    </row>
    <row r="136">
      <c r="A136" s="3">
        <v>37315.0</v>
      </c>
      <c r="B136" s="4">
        <v>102.62</v>
      </c>
      <c r="C136" s="19">
        <v>539.68</v>
      </c>
      <c r="D136">
        <f t="shared" si="5"/>
        <v>1</v>
      </c>
      <c r="E136">
        <f t="shared" si="6"/>
        <v>1</v>
      </c>
      <c r="F136" s="15">
        <f t="shared" si="1"/>
        <v>37315</v>
      </c>
      <c r="G136">
        <f t="shared" si="2"/>
        <v>4.08911668</v>
      </c>
      <c r="H136">
        <f t="shared" si="3"/>
        <v>4.52297174</v>
      </c>
      <c r="I136">
        <f t="shared" si="4"/>
        <v>1.347957441</v>
      </c>
    </row>
    <row r="137">
      <c r="A137" s="3">
        <v>37346.0</v>
      </c>
      <c r="B137" s="4">
        <v>111.84</v>
      </c>
      <c r="C137" s="19">
        <v>532.32</v>
      </c>
      <c r="D137">
        <f t="shared" si="5"/>
        <v>1</v>
      </c>
      <c r="E137">
        <f t="shared" si="6"/>
        <v>1</v>
      </c>
      <c r="F137" s="15">
        <f t="shared" si="1"/>
        <v>37346</v>
      </c>
      <c r="G137">
        <f t="shared" si="2"/>
        <v>4.244929042</v>
      </c>
      <c r="H137">
        <f t="shared" si="3"/>
        <v>4.695315785</v>
      </c>
      <c r="I137">
        <f t="shared" si="4"/>
        <v>1.469066071</v>
      </c>
    </row>
    <row r="138">
      <c r="A138" s="3">
        <v>37376.0</v>
      </c>
      <c r="B138" s="4">
        <v>106.39</v>
      </c>
      <c r="C138" s="19">
        <v>536.13</v>
      </c>
      <c r="D138">
        <f t="shared" si="5"/>
        <v>0.9166666667</v>
      </c>
      <c r="E138">
        <f t="shared" si="6"/>
        <v>0.9166666667</v>
      </c>
      <c r="F138" s="15">
        <f t="shared" si="1"/>
        <v>37376</v>
      </c>
      <c r="G138">
        <f t="shared" si="2"/>
        <v>4.156691867</v>
      </c>
      <c r="H138">
        <f t="shared" si="3"/>
        <v>4.59771665</v>
      </c>
      <c r="I138">
        <f t="shared" si="4"/>
        <v>1.397477998</v>
      </c>
    </row>
    <row r="139">
      <c r="A139" s="3">
        <v>37407.0</v>
      </c>
      <c r="B139" s="4">
        <v>100.8</v>
      </c>
      <c r="C139" s="19">
        <v>541.82</v>
      </c>
      <c r="D139">
        <f t="shared" si="5"/>
        <v>0.75</v>
      </c>
      <c r="E139">
        <f t="shared" si="6"/>
        <v>0.75</v>
      </c>
      <c r="F139" s="15">
        <f t="shared" si="1"/>
        <v>37407</v>
      </c>
      <c r="G139">
        <f t="shared" si="2"/>
        <v>4.075254921</v>
      </c>
      <c r="H139">
        <f t="shared" si="3"/>
        <v>4.507639248</v>
      </c>
      <c r="I139">
        <f t="shared" si="4"/>
        <v>1.324050965</v>
      </c>
    </row>
    <row r="140">
      <c r="A140" s="6">
        <v>37437.0</v>
      </c>
      <c r="B140" s="7">
        <v>93.69</v>
      </c>
      <c r="C140" s="19">
        <v>551.65</v>
      </c>
      <c r="D140">
        <f t="shared" si="5"/>
        <v>0.6666666667</v>
      </c>
      <c r="E140">
        <f t="shared" si="6"/>
        <v>0.5833333333</v>
      </c>
      <c r="F140" s="15">
        <f t="shared" si="1"/>
        <v>37437</v>
      </c>
      <c r="G140">
        <f t="shared" si="2"/>
        <v>3.99431051</v>
      </c>
      <c r="H140">
        <f t="shared" si="3"/>
        <v>4.418106639</v>
      </c>
      <c r="I140">
        <f t="shared" si="4"/>
        <v>1.230658085</v>
      </c>
    </row>
    <row r="141">
      <c r="A141" s="3">
        <v>37468.0</v>
      </c>
      <c r="B141" s="4">
        <v>90.16</v>
      </c>
      <c r="C141" s="19">
        <v>556.2</v>
      </c>
      <c r="D141">
        <f t="shared" si="5"/>
        <v>0.5</v>
      </c>
      <c r="E141">
        <f t="shared" si="6"/>
        <v>0.4166666667</v>
      </c>
      <c r="F141" s="15">
        <f t="shared" si="1"/>
        <v>37468</v>
      </c>
      <c r="G141">
        <f t="shared" si="2"/>
        <v>3.953879345</v>
      </c>
      <c r="H141">
        <f t="shared" si="3"/>
        <v>4.379793207</v>
      </c>
      <c r="I141">
        <f t="shared" si="4"/>
        <v>1.18429003</v>
      </c>
    </row>
    <row r="142">
      <c r="A142" s="3">
        <v>37499.0</v>
      </c>
      <c r="B142" s="4">
        <v>92.55</v>
      </c>
      <c r="C142" s="19">
        <v>560.05</v>
      </c>
      <c r="D142">
        <f t="shared" si="5"/>
        <v>0.5</v>
      </c>
      <c r="E142">
        <f t="shared" si="6"/>
        <v>0.5</v>
      </c>
      <c r="F142" s="15">
        <f t="shared" si="1"/>
        <v>37499</v>
      </c>
      <c r="G142">
        <f t="shared" si="2"/>
        <v>4.007062146</v>
      </c>
      <c r="H142">
        <f t="shared" si="3"/>
        <v>4.435340783</v>
      </c>
      <c r="I142">
        <f t="shared" si="4"/>
        <v>1.215683699</v>
      </c>
    </row>
    <row r="143">
      <c r="A143" s="3">
        <v>37529.0</v>
      </c>
      <c r="B143" s="4">
        <v>81.37</v>
      </c>
      <c r="C143" s="19">
        <v>564.93</v>
      </c>
      <c r="D143">
        <f t="shared" si="5"/>
        <v>0.25</v>
      </c>
      <c r="E143">
        <f t="shared" si="6"/>
        <v>0.1666666667</v>
      </c>
      <c r="F143" s="15">
        <f t="shared" si="1"/>
        <v>37529</v>
      </c>
      <c r="G143">
        <f t="shared" si="2"/>
        <v>3.868988732</v>
      </c>
      <c r="H143">
        <f t="shared" si="3"/>
        <v>4.28250995</v>
      </c>
      <c r="I143">
        <f t="shared" si="4"/>
        <v>1.068829634</v>
      </c>
    </row>
    <row r="144">
      <c r="A144" s="3">
        <v>37560.0</v>
      </c>
      <c r="B144" s="4">
        <v>83.1</v>
      </c>
      <c r="C144" s="19">
        <v>567.04</v>
      </c>
      <c r="D144">
        <f t="shared" si="5"/>
        <v>0.25</v>
      </c>
      <c r="E144">
        <f t="shared" si="6"/>
        <v>0.1666666667</v>
      </c>
      <c r="F144" s="15">
        <f t="shared" si="1"/>
        <v>37560</v>
      </c>
      <c r="G144">
        <f t="shared" si="2"/>
        <v>3.897000838</v>
      </c>
      <c r="H144">
        <f t="shared" si="3"/>
        <v>4.309227162</v>
      </c>
      <c r="I144">
        <f t="shared" si="4"/>
        <v>1.091553921</v>
      </c>
    </row>
    <row r="145">
      <c r="A145" s="6">
        <v>37590.0</v>
      </c>
      <c r="B145" s="7">
        <v>92.05</v>
      </c>
      <c r="C145" s="19">
        <v>569.1</v>
      </c>
      <c r="D145">
        <f t="shared" si="5"/>
        <v>0.4166666667</v>
      </c>
      <c r="E145">
        <f t="shared" si="6"/>
        <v>0.25</v>
      </c>
      <c r="F145" s="15">
        <f t="shared" si="1"/>
        <v>37590</v>
      </c>
      <c r="G145">
        <f t="shared" si="2"/>
        <v>3.992269389</v>
      </c>
      <c r="H145">
        <f t="shared" si="3"/>
        <v>4.388947229</v>
      </c>
      <c r="I145">
        <f t="shared" si="4"/>
        <v>1.209115986</v>
      </c>
    </row>
    <row r="146">
      <c r="A146" s="3">
        <v>37621.0</v>
      </c>
      <c r="B146" s="4">
        <v>79.87</v>
      </c>
      <c r="C146" s="19">
        <v>575.58</v>
      </c>
      <c r="D146">
        <f t="shared" si="5"/>
        <v>0</v>
      </c>
      <c r="E146">
        <f t="shared" si="6"/>
        <v>0</v>
      </c>
      <c r="F146" s="15">
        <f t="shared" si="1"/>
        <v>37621</v>
      </c>
      <c r="G146">
        <f t="shared" si="2"/>
        <v>3.868988072</v>
      </c>
      <c r="H146">
        <f t="shared" si="3"/>
        <v>4.312778109</v>
      </c>
      <c r="I146">
        <f t="shared" si="4"/>
        <v>1.049126494</v>
      </c>
    </row>
    <row r="147">
      <c r="A147" s="3">
        <v>37652.0</v>
      </c>
      <c r="B147" s="4">
        <v>75.22</v>
      </c>
      <c r="C147" s="19">
        <v>583.47</v>
      </c>
      <c r="D147">
        <f t="shared" si="5"/>
        <v>0</v>
      </c>
      <c r="E147">
        <f t="shared" si="6"/>
        <v>0</v>
      </c>
      <c r="F147" s="15">
        <f t="shared" si="1"/>
        <v>37652</v>
      </c>
      <c r="G147">
        <f t="shared" si="2"/>
        <v>3.92202382</v>
      </c>
      <c r="H147">
        <f t="shared" si="3"/>
        <v>4.371897292</v>
      </c>
      <c r="I147">
        <f t="shared" si="4"/>
        <v>0.9880467621</v>
      </c>
    </row>
    <row r="148">
      <c r="A148" s="3">
        <v>37680.0</v>
      </c>
      <c r="B148" s="4">
        <v>72.85</v>
      </c>
      <c r="C148" s="19">
        <v>588.47</v>
      </c>
      <c r="D148">
        <f t="shared" si="5"/>
        <v>0</v>
      </c>
      <c r="E148">
        <f t="shared" si="6"/>
        <v>0</v>
      </c>
      <c r="F148" s="15">
        <f t="shared" si="1"/>
        <v>37680</v>
      </c>
      <c r="G148">
        <f t="shared" si="2"/>
        <v>3.955633293</v>
      </c>
      <c r="H148">
        <f t="shared" si="3"/>
        <v>4.40936192</v>
      </c>
      <c r="I148">
        <f t="shared" si="4"/>
        <v>0.9569158019</v>
      </c>
    </row>
    <row r="149">
      <c r="A149" s="3">
        <v>37711.0</v>
      </c>
      <c r="B149" s="4">
        <v>68.05</v>
      </c>
      <c r="C149" s="19">
        <v>590.4</v>
      </c>
      <c r="D149">
        <f t="shared" si="5"/>
        <v>0</v>
      </c>
      <c r="E149">
        <f t="shared" si="6"/>
        <v>0</v>
      </c>
      <c r="F149" s="15">
        <f t="shared" si="1"/>
        <v>37711</v>
      </c>
      <c r="G149">
        <f t="shared" si="2"/>
        <v>3.968606549</v>
      </c>
      <c r="H149">
        <f t="shared" si="3"/>
        <v>4.423823266</v>
      </c>
      <c r="I149">
        <f t="shared" si="4"/>
        <v>0.8938657559</v>
      </c>
    </row>
    <row r="150">
      <c r="A150" s="6">
        <v>37741.0</v>
      </c>
      <c r="B150" s="7">
        <v>76.45</v>
      </c>
      <c r="C150" s="19">
        <v>595.31</v>
      </c>
      <c r="D150">
        <f t="shared" si="5"/>
        <v>0.25</v>
      </c>
      <c r="E150">
        <f t="shared" si="6"/>
        <v>0.1666666667</v>
      </c>
      <c r="F150" s="15">
        <f t="shared" si="1"/>
        <v>37741</v>
      </c>
      <c r="G150">
        <f t="shared" si="2"/>
        <v>4.001611052</v>
      </c>
      <c r="H150">
        <f t="shared" si="3"/>
        <v>4.460613531</v>
      </c>
      <c r="I150">
        <f t="shared" si="4"/>
        <v>1.004203336</v>
      </c>
    </row>
    <row r="151">
      <c r="A151" s="3">
        <v>37772.0</v>
      </c>
      <c r="B151" s="4">
        <v>80.53</v>
      </c>
      <c r="C151" s="19">
        <v>603.52</v>
      </c>
      <c r="D151">
        <f t="shared" si="5"/>
        <v>0.4166666667</v>
      </c>
      <c r="E151">
        <f t="shared" si="6"/>
        <v>0.3333333333</v>
      </c>
      <c r="F151" s="15">
        <f t="shared" si="1"/>
        <v>37772</v>
      </c>
      <c r="G151">
        <f t="shared" si="2"/>
        <v>4.088472223</v>
      </c>
      <c r="H151">
        <f t="shared" si="3"/>
        <v>4.547350173</v>
      </c>
      <c r="I151">
        <f t="shared" si="4"/>
        <v>1.057795875</v>
      </c>
    </row>
    <row r="152">
      <c r="A152" s="3">
        <v>37802.0</v>
      </c>
      <c r="B152" s="4">
        <v>85.47</v>
      </c>
      <c r="C152" s="19">
        <v>604.57</v>
      </c>
      <c r="D152">
        <f t="shared" si="5"/>
        <v>0.6666666667</v>
      </c>
      <c r="E152">
        <f t="shared" si="6"/>
        <v>0.5</v>
      </c>
      <c r="F152" s="15">
        <f t="shared" si="1"/>
        <v>37802</v>
      </c>
      <c r="G152">
        <f t="shared" si="2"/>
        <v>4.167258408</v>
      </c>
      <c r="H152">
        <f t="shared" si="3"/>
        <v>4.623021466</v>
      </c>
      <c r="I152">
        <f t="shared" si="4"/>
        <v>1.122684881</v>
      </c>
    </row>
    <row r="153">
      <c r="A153" s="3">
        <v>37833.0</v>
      </c>
      <c r="B153" s="4">
        <v>91.52</v>
      </c>
      <c r="C153" s="19">
        <v>599.61</v>
      </c>
      <c r="D153">
        <f t="shared" si="5"/>
        <v>0.8333333333</v>
      </c>
      <c r="E153">
        <f t="shared" si="6"/>
        <v>0.75</v>
      </c>
      <c r="F153" s="15">
        <f t="shared" si="1"/>
        <v>37833</v>
      </c>
      <c r="G153">
        <f t="shared" si="2"/>
        <v>4.264736922</v>
      </c>
      <c r="H153">
        <f t="shared" si="3"/>
        <v>4.706816372</v>
      </c>
      <c r="I153">
        <f t="shared" si="4"/>
        <v>1.20215421</v>
      </c>
    </row>
    <row r="154">
      <c r="A154" s="3">
        <v>37864.0</v>
      </c>
      <c r="B154" s="4">
        <v>97.59</v>
      </c>
      <c r="C154" s="19">
        <v>603.85</v>
      </c>
      <c r="D154">
        <f t="shared" si="5"/>
        <v>1</v>
      </c>
      <c r="E154">
        <f t="shared" si="6"/>
        <v>0.8333333333</v>
      </c>
      <c r="F154" s="15">
        <f t="shared" si="1"/>
        <v>37864</v>
      </c>
      <c r="G154">
        <f t="shared" si="2"/>
        <v>4.409757007</v>
      </c>
      <c r="H154">
        <f t="shared" si="3"/>
        <v>4.859625151</v>
      </c>
      <c r="I154">
        <f t="shared" si="4"/>
        <v>1.281886247</v>
      </c>
    </row>
    <row r="155">
      <c r="A155" s="6">
        <v>37894.0</v>
      </c>
      <c r="B155" s="7">
        <v>89.55</v>
      </c>
      <c r="C155" s="19">
        <v>612.13</v>
      </c>
      <c r="D155">
        <f t="shared" si="5"/>
        <v>0.75</v>
      </c>
      <c r="E155">
        <f t="shared" si="6"/>
        <v>0.6666666667</v>
      </c>
      <c r="F155" s="15">
        <f t="shared" si="1"/>
        <v>37894</v>
      </c>
      <c r="G155">
        <f t="shared" si="2"/>
        <v>4.258340336</v>
      </c>
      <c r="H155">
        <f t="shared" si="3"/>
        <v>4.713988652</v>
      </c>
      <c r="I155">
        <f t="shared" si="4"/>
        <v>1.17627742</v>
      </c>
    </row>
    <row r="156">
      <c r="A156" s="3">
        <v>37925.0</v>
      </c>
      <c r="B156" s="4">
        <v>101.44</v>
      </c>
      <c r="C156" s="19">
        <v>607.92</v>
      </c>
      <c r="D156">
        <f t="shared" si="5"/>
        <v>1</v>
      </c>
      <c r="E156">
        <f t="shared" si="6"/>
        <v>1</v>
      </c>
      <c r="F156" s="15">
        <f t="shared" si="1"/>
        <v>37925</v>
      </c>
      <c r="G156">
        <f t="shared" si="2"/>
        <v>4.483919505</v>
      </c>
      <c r="H156">
        <f t="shared" si="3"/>
        <v>4.944895937</v>
      </c>
      <c r="I156">
        <f t="shared" si="4"/>
        <v>1.332457638</v>
      </c>
    </row>
    <row r="157">
      <c r="A157" s="3">
        <v>37955.0</v>
      </c>
      <c r="B157" s="4">
        <v>103.61</v>
      </c>
      <c r="C157" s="19">
        <v>603.27</v>
      </c>
      <c r="D157">
        <f t="shared" si="5"/>
        <v>1</v>
      </c>
      <c r="E157">
        <f t="shared" si="6"/>
        <v>1</v>
      </c>
      <c r="F157" s="15">
        <f t="shared" si="1"/>
        <v>37955</v>
      </c>
      <c r="G157">
        <f t="shared" si="2"/>
        <v>4.514730585</v>
      </c>
      <c r="H157">
        <f t="shared" si="3"/>
        <v>4.9788746</v>
      </c>
      <c r="I157">
        <f t="shared" si="4"/>
        <v>1.360961513</v>
      </c>
    </row>
    <row r="158">
      <c r="A158" s="3">
        <v>37986.0</v>
      </c>
      <c r="B158" s="4">
        <v>105.21</v>
      </c>
      <c r="C158" s="19">
        <v>606.92</v>
      </c>
      <c r="D158">
        <f t="shared" si="5"/>
        <v>1</v>
      </c>
      <c r="E158">
        <f t="shared" si="6"/>
        <v>1</v>
      </c>
      <c r="F158" s="15">
        <f t="shared" si="1"/>
        <v>37986</v>
      </c>
      <c r="G158">
        <f t="shared" si="2"/>
        <v>4.563247875</v>
      </c>
      <c r="H158">
        <f t="shared" si="3"/>
        <v>5.032379786</v>
      </c>
      <c r="I158">
        <f t="shared" si="4"/>
        <v>1.381978195</v>
      </c>
    </row>
    <row r="159">
      <c r="A159" s="3">
        <v>38017.0</v>
      </c>
      <c r="B159" s="4">
        <v>110.89</v>
      </c>
      <c r="C159" s="19">
        <v>607.3</v>
      </c>
      <c r="D159">
        <f t="shared" si="5"/>
        <v>1</v>
      </c>
      <c r="E159">
        <f t="shared" si="6"/>
        <v>1</v>
      </c>
      <c r="F159" s="15">
        <f t="shared" si="1"/>
        <v>38017</v>
      </c>
      <c r="G159">
        <f t="shared" si="2"/>
        <v>4.68785506</v>
      </c>
      <c r="H159">
        <f t="shared" si="3"/>
        <v>5.16979741</v>
      </c>
      <c r="I159">
        <f t="shared" si="4"/>
        <v>1.456587416</v>
      </c>
    </row>
    <row r="160">
      <c r="A160" s="6">
        <v>38046.0</v>
      </c>
      <c r="B160" s="7">
        <v>115.92</v>
      </c>
      <c r="C160" s="19">
        <v>612.29</v>
      </c>
      <c r="D160">
        <f t="shared" si="5"/>
        <v>1</v>
      </c>
      <c r="E160">
        <f t="shared" si="6"/>
        <v>1</v>
      </c>
      <c r="F160" s="15">
        <f t="shared" si="1"/>
        <v>38046</v>
      </c>
      <c r="G160">
        <f t="shared" si="2"/>
        <v>4.813435581</v>
      </c>
      <c r="H160">
        <f t="shared" si="3"/>
        <v>5.308288435</v>
      </c>
      <c r="I160">
        <f t="shared" si="4"/>
        <v>1.52265861</v>
      </c>
    </row>
    <row r="161">
      <c r="A161" s="3">
        <v>38077.0</v>
      </c>
      <c r="B161" s="4">
        <v>115.98</v>
      </c>
      <c r="C161" s="19">
        <v>619.71</v>
      </c>
      <c r="D161">
        <f t="shared" si="5"/>
        <v>1</v>
      </c>
      <c r="E161">
        <f t="shared" si="6"/>
        <v>0.9166666667</v>
      </c>
      <c r="F161" s="15">
        <f t="shared" si="1"/>
        <v>38077</v>
      </c>
      <c r="G161">
        <f t="shared" si="2"/>
        <v>4.843846961</v>
      </c>
      <c r="H161">
        <f t="shared" si="3"/>
        <v>5.341826304</v>
      </c>
      <c r="I161">
        <f t="shared" si="4"/>
        <v>1.523446736</v>
      </c>
    </row>
    <row r="162">
      <c r="A162" s="3">
        <v>38107.0</v>
      </c>
      <c r="B162" s="4">
        <v>112.4</v>
      </c>
      <c r="C162" s="19">
        <v>623.22</v>
      </c>
      <c r="D162">
        <f t="shared" si="5"/>
        <v>0.8333333333</v>
      </c>
      <c r="E162">
        <f t="shared" si="6"/>
        <v>0.75</v>
      </c>
      <c r="F162" s="15">
        <f t="shared" si="1"/>
        <v>38107</v>
      </c>
      <c r="G162">
        <f t="shared" si="2"/>
        <v>4.78280613</v>
      </c>
      <c r="H162">
        <f t="shared" si="3"/>
        <v>5.278752336</v>
      </c>
      <c r="I162">
        <f t="shared" si="4"/>
        <v>1.47642191</v>
      </c>
    </row>
    <row r="163">
      <c r="A163" s="3">
        <v>38138.0</v>
      </c>
      <c r="B163" s="4">
        <v>104.14</v>
      </c>
      <c r="C163" s="19">
        <v>628.91</v>
      </c>
      <c r="D163">
        <f t="shared" si="5"/>
        <v>0.5833333333</v>
      </c>
      <c r="E163">
        <f t="shared" si="6"/>
        <v>0.4166666667</v>
      </c>
      <c r="F163" s="15">
        <f t="shared" si="1"/>
        <v>38138</v>
      </c>
      <c r="G163">
        <f t="shared" si="2"/>
        <v>4.646862384</v>
      </c>
      <c r="H163">
        <f t="shared" si="3"/>
        <v>5.140039828</v>
      </c>
      <c r="I163">
        <f t="shared" si="4"/>
        <v>1.367923289</v>
      </c>
    </row>
    <row r="164">
      <c r="A164" s="3">
        <v>38168.0</v>
      </c>
      <c r="B164" s="4">
        <v>101.85</v>
      </c>
      <c r="C164" s="19">
        <v>631.12</v>
      </c>
      <c r="D164">
        <f t="shared" si="5"/>
        <v>0.4166666667</v>
      </c>
      <c r="E164">
        <f t="shared" si="6"/>
        <v>0.25</v>
      </c>
      <c r="F164" s="15">
        <f t="shared" si="1"/>
        <v>38168</v>
      </c>
      <c r="G164">
        <f t="shared" si="2"/>
        <v>4.619529243</v>
      </c>
      <c r="H164">
        <f t="shared" si="3"/>
        <v>5.119546201</v>
      </c>
      <c r="I164">
        <f t="shared" si="4"/>
        <v>1.337843163</v>
      </c>
    </row>
    <row r="165">
      <c r="A165" s="6">
        <v>38199.0</v>
      </c>
      <c r="B165" s="7">
        <v>95.27</v>
      </c>
      <c r="C165" s="19">
        <v>636.18</v>
      </c>
      <c r="D165">
        <f t="shared" si="5"/>
        <v>0.1666666667</v>
      </c>
      <c r="E165">
        <f t="shared" si="6"/>
        <v>0.08333333333</v>
      </c>
      <c r="F165" s="15">
        <f t="shared" si="1"/>
        <v>38199</v>
      </c>
      <c r="G165">
        <f t="shared" si="2"/>
        <v>4.557895446</v>
      </c>
      <c r="H165">
        <f t="shared" si="3"/>
        <v>5.086233478</v>
      </c>
      <c r="I165">
        <f t="shared" si="4"/>
        <v>1.251412058</v>
      </c>
    </row>
    <row r="166">
      <c r="A166" s="3">
        <v>38230.0</v>
      </c>
      <c r="B166" s="4">
        <v>102.89</v>
      </c>
      <c r="C166" s="19">
        <v>647.83</v>
      </c>
      <c r="D166">
        <f t="shared" si="5"/>
        <v>0.4166666667</v>
      </c>
      <c r="E166">
        <f t="shared" si="6"/>
        <v>0.1666666667</v>
      </c>
      <c r="F166" s="15">
        <f t="shared" si="1"/>
        <v>38230</v>
      </c>
      <c r="G166">
        <f t="shared" si="2"/>
        <v>4.68151714</v>
      </c>
      <c r="H166">
        <f t="shared" si="3"/>
        <v>5.203503372</v>
      </c>
      <c r="I166">
        <f t="shared" si="4"/>
        <v>1.351504006</v>
      </c>
    </row>
    <row r="167">
      <c r="A167" s="3">
        <v>38260.0</v>
      </c>
      <c r="B167" s="4">
        <v>107.69</v>
      </c>
      <c r="C167" s="19">
        <v>650.29</v>
      </c>
      <c r="D167">
        <f t="shared" si="5"/>
        <v>0.6666666667</v>
      </c>
      <c r="E167">
        <f t="shared" si="6"/>
        <v>0.4166666667</v>
      </c>
      <c r="F167" s="15">
        <f t="shared" si="1"/>
        <v>38260</v>
      </c>
      <c r="G167">
        <f t="shared" si="2"/>
        <v>4.758301272</v>
      </c>
      <c r="H167">
        <f t="shared" si="3"/>
        <v>5.255118795</v>
      </c>
      <c r="I167">
        <f t="shared" si="4"/>
        <v>1.414554052</v>
      </c>
    </row>
    <row r="168">
      <c r="A168" s="3">
        <v>38291.0</v>
      </c>
      <c r="B168" s="4">
        <v>107.99</v>
      </c>
      <c r="C168" s="19">
        <v>653.6</v>
      </c>
      <c r="D168">
        <f t="shared" si="5"/>
        <v>0.6666666667</v>
      </c>
      <c r="E168">
        <f t="shared" si="6"/>
        <v>0.25</v>
      </c>
      <c r="F168" s="15">
        <f t="shared" si="1"/>
        <v>38291</v>
      </c>
      <c r="G168">
        <f t="shared" si="2"/>
        <v>4.77813545</v>
      </c>
      <c r="H168">
        <f t="shared" si="3"/>
        <v>5.278306021</v>
      </c>
      <c r="I168">
        <f t="shared" si="4"/>
        <v>1.41849468</v>
      </c>
    </row>
    <row r="169">
      <c r="A169" s="3">
        <v>38321.0</v>
      </c>
      <c r="B169" s="4">
        <v>113.4</v>
      </c>
      <c r="C169" s="19">
        <v>658.18</v>
      </c>
      <c r="D169">
        <f t="shared" si="5"/>
        <v>0.8333333333</v>
      </c>
      <c r="E169">
        <f t="shared" si="6"/>
        <v>0.5833333333</v>
      </c>
      <c r="F169" s="15">
        <f t="shared" si="1"/>
        <v>38321</v>
      </c>
      <c r="G169">
        <f t="shared" si="2"/>
        <v>4.893973216</v>
      </c>
      <c r="H169">
        <f t="shared" si="3"/>
        <v>5.360781249</v>
      </c>
      <c r="I169">
        <f t="shared" si="4"/>
        <v>1.489557336</v>
      </c>
    </row>
    <row r="170">
      <c r="A170" s="6">
        <v>38352.0</v>
      </c>
      <c r="B170" s="7">
        <v>115.25</v>
      </c>
      <c r="C170" s="19">
        <v>660.58</v>
      </c>
      <c r="D170">
        <f t="shared" si="5"/>
        <v>0.8333333333</v>
      </c>
      <c r="E170">
        <f t="shared" si="6"/>
        <v>0.6666666667</v>
      </c>
      <c r="F170" s="15">
        <f t="shared" si="1"/>
        <v>38352</v>
      </c>
      <c r="G170">
        <f t="shared" si="2"/>
        <v>4.939997999</v>
      </c>
      <c r="H170">
        <f t="shared" si="3"/>
        <v>5.405347555</v>
      </c>
      <c r="I170">
        <f t="shared" si="4"/>
        <v>1.513857875</v>
      </c>
    </row>
    <row r="171">
      <c r="A171" s="3">
        <v>38383.0</v>
      </c>
      <c r="B171" s="4">
        <v>121.06</v>
      </c>
      <c r="C171" s="19">
        <v>647.97</v>
      </c>
      <c r="D171">
        <f t="shared" si="5"/>
        <v>1</v>
      </c>
      <c r="E171">
        <f t="shared" si="6"/>
        <v>0.8333333333</v>
      </c>
      <c r="F171" s="15">
        <f t="shared" si="1"/>
        <v>38383</v>
      </c>
      <c r="G171">
        <f t="shared" si="2"/>
        <v>5.001759213</v>
      </c>
      <c r="H171">
        <f t="shared" si="3"/>
        <v>5.452435094</v>
      </c>
      <c r="I171">
        <f t="shared" si="4"/>
        <v>1.590174701</v>
      </c>
    </row>
    <row r="172">
      <c r="A172" s="3">
        <v>38411.0</v>
      </c>
      <c r="B172" s="4">
        <v>130.85</v>
      </c>
      <c r="C172" s="19">
        <v>650.38</v>
      </c>
      <c r="D172">
        <f t="shared" si="5"/>
        <v>1</v>
      </c>
      <c r="E172">
        <f t="shared" si="6"/>
        <v>1</v>
      </c>
      <c r="F172" s="15">
        <f t="shared" si="1"/>
        <v>38411</v>
      </c>
      <c r="G172">
        <f t="shared" si="2"/>
        <v>5.213304364</v>
      </c>
      <c r="H172">
        <f t="shared" si="3"/>
        <v>5.663920578</v>
      </c>
      <c r="I172">
        <f t="shared" si="4"/>
        <v>1.718770524</v>
      </c>
    </row>
    <row r="173">
      <c r="A173" s="3">
        <v>38442.0</v>
      </c>
      <c r="B173" s="4">
        <v>124.78</v>
      </c>
      <c r="C173" s="19">
        <v>655.02</v>
      </c>
      <c r="D173">
        <f t="shared" si="5"/>
        <v>0.9166666667</v>
      </c>
      <c r="E173">
        <f t="shared" si="6"/>
        <v>0.9166666667</v>
      </c>
      <c r="F173" s="15">
        <f t="shared" si="1"/>
        <v>38442</v>
      </c>
      <c r="G173">
        <f t="shared" si="2"/>
        <v>5.110981003</v>
      </c>
      <c r="H173">
        <f t="shared" si="3"/>
        <v>5.552752814</v>
      </c>
      <c r="I173">
        <f t="shared" si="4"/>
        <v>1.639038487</v>
      </c>
    </row>
    <row r="174">
      <c r="A174" s="3">
        <v>38472.0</v>
      </c>
      <c r="B174" s="4">
        <v>117.58</v>
      </c>
      <c r="C174" s="19">
        <v>659.84</v>
      </c>
      <c r="D174">
        <f t="shared" si="5"/>
        <v>0.75</v>
      </c>
      <c r="E174">
        <f t="shared" si="6"/>
        <v>0.6666666667</v>
      </c>
      <c r="F174" s="15">
        <f t="shared" si="1"/>
        <v>38472</v>
      </c>
      <c r="G174">
        <f t="shared" si="2"/>
        <v>4.98955866</v>
      </c>
      <c r="H174">
        <f t="shared" si="3"/>
        <v>5.420835232</v>
      </c>
      <c r="I174">
        <f t="shared" si="4"/>
        <v>1.544463418</v>
      </c>
    </row>
    <row r="175">
      <c r="A175" s="6">
        <v>38503.0</v>
      </c>
      <c r="B175" s="7">
        <v>124.84</v>
      </c>
      <c r="C175" s="19">
        <v>663.69</v>
      </c>
      <c r="D175">
        <f t="shared" si="5"/>
        <v>0.9166666667</v>
      </c>
      <c r="E175">
        <f t="shared" si="6"/>
        <v>0.8333333333</v>
      </c>
      <c r="F175" s="15">
        <f t="shared" si="1"/>
        <v>38503</v>
      </c>
      <c r="G175">
        <f t="shared" si="2"/>
        <v>5.138229385</v>
      </c>
      <c r="H175">
        <f t="shared" si="3"/>
        <v>5.573696967</v>
      </c>
      <c r="I175">
        <f t="shared" si="4"/>
        <v>1.639826612</v>
      </c>
    </row>
    <row r="176">
      <c r="A176" s="3">
        <v>38533.0</v>
      </c>
      <c r="B176" s="4">
        <v>129.43</v>
      </c>
      <c r="C176" s="19">
        <v>659.12</v>
      </c>
      <c r="D176">
        <f t="shared" si="5"/>
        <v>0.9166666667</v>
      </c>
      <c r="E176">
        <f t="shared" si="6"/>
        <v>0.9166666667</v>
      </c>
      <c r="F176" s="15">
        <f t="shared" si="1"/>
        <v>38533</v>
      </c>
      <c r="G176">
        <f t="shared" si="2"/>
        <v>5.210121869</v>
      </c>
      <c r="H176">
        <f t="shared" si="3"/>
        <v>5.645912237</v>
      </c>
      <c r="I176">
        <f t="shared" si="4"/>
        <v>1.700118219</v>
      </c>
    </row>
    <row r="177">
      <c r="A177" s="3">
        <v>38564.0</v>
      </c>
      <c r="B177" s="4">
        <v>143.32</v>
      </c>
      <c r="C177" s="19">
        <v>657.31</v>
      </c>
      <c r="D177">
        <f t="shared" si="5"/>
        <v>1</v>
      </c>
      <c r="E177">
        <f t="shared" si="6"/>
        <v>1</v>
      </c>
      <c r="F177" s="15">
        <f t="shared" si="1"/>
        <v>38564</v>
      </c>
      <c r="G177">
        <f t="shared" si="2"/>
        <v>5.470068584</v>
      </c>
      <c r="H177">
        <f t="shared" si="3"/>
        <v>5.927601682</v>
      </c>
      <c r="I177">
        <f t="shared" si="4"/>
        <v>1.882569289</v>
      </c>
    </row>
    <row r="178">
      <c r="A178" s="3">
        <v>38595.0</v>
      </c>
      <c r="B178" s="4">
        <v>140.09</v>
      </c>
      <c r="C178" s="19">
        <v>661.17</v>
      </c>
      <c r="D178">
        <f t="shared" si="5"/>
        <v>0.9166666667</v>
      </c>
      <c r="E178">
        <f t="shared" si="6"/>
        <v>0.9166666667</v>
      </c>
      <c r="F178" s="15">
        <f t="shared" si="1"/>
        <v>38595</v>
      </c>
      <c r="G178">
        <f t="shared" si="2"/>
        <v>5.424490439</v>
      </c>
      <c r="H178">
        <f t="shared" si="3"/>
        <v>5.878211242</v>
      </c>
      <c r="I178">
        <f t="shared" si="4"/>
        <v>1.840141863</v>
      </c>
    </row>
    <row r="179">
      <c r="A179" s="3">
        <v>38625.0</v>
      </c>
      <c r="B179" s="4">
        <v>157.55</v>
      </c>
      <c r="C179" s="19">
        <v>655.38</v>
      </c>
      <c r="D179">
        <f t="shared" si="5"/>
        <v>1</v>
      </c>
      <c r="E179">
        <f t="shared" si="6"/>
        <v>1</v>
      </c>
      <c r="F179" s="15">
        <f t="shared" si="1"/>
        <v>38625</v>
      </c>
      <c r="G179">
        <f t="shared" si="2"/>
        <v>5.723047167</v>
      </c>
      <c r="H179">
        <f t="shared" si="3"/>
        <v>6.201740159</v>
      </c>
      <c r="I179">
        <f t="shared" si="4"/>
        <v>2.069486405</v>
      </c>
    </row>
    <row r="180">
      <c r="A180" s="6">
        <v>38656.0</v>
      </c>
      <c r="B180" s="7">
        <v>148.84</v>
      </c>
      <c r="C180" s="19">
        <v>651.58</v>
      </c>
      <c r="D180">
        <f t="shared" si="5"/>
        <v>0.9166666667</v>
      </c>
      <c r="E180">
        <f t="shared" si="6"/>
        <v>0.9166666667</v>
      </c>
      <c r="F180" s="15">
        <f t="shared" si="1"/>
        <v>38656</v>
      </c>
      <c r="G180">
        <f t="shared" si="2"/>
        <v>5.548259012</v>
      </c>
      <c r="H180">
        <f t="shared" si="3"/>
        <v>6.012332194</v>
      </c>
      <c r="I180">
        <f t="shared" si="4"/>
        <v>1.955076842</v>
      </c>
    </row>
    <row r="181">
      <c r="A181" s="3">
        <v>38686.0</v>
      </c>
      <c r="B181" s="4">
        <v>165.95</v>
      </c>
      <c r="C181" s="19">
        <v>651.56</v>
      </c>
      <c r="D181">
        <f t="shared" si="5"/>
        <v>1</v>
      </c>
      <c r="E181">
        <f t="shared" si="6"/>
        <v>1</v>
      </c>
      <c r="F181" s="15">
        <f t="shared" si="1"/>
        <v>38686</v>
      </c>
      <c r="G181">
        <f t="shared" si="2"/>
        <v>5.85320674</v>
      </c>
      <c r="H181">
        <f t="shared" si="3"/>
        <v>6.342786673</v>
      </c>
      <c r="I181">
        <f t="shared" si="4"/>
        <v>2.179823985</v>
      </c>
    </row>
    <row r="182">
      <c r="A182" s="3">
        <v>38717.0</v>
      </c>
      <c r="B182" s="4">
        <v>177.43</v>
      </c>
      <c r="C182" s="19">
        <v>654.6</v>
      </c>
      <c r="D182">
        <f t="shared" si="5"/>
        <v>1</v>
      </c>
      <c r="E182">
        <f t="shared" si="6"/>
        <v>1</v>
      </c>
      <c r="F182" s="15">
        <f t="shared" si="1"/>
        <v>38717</v>
      </c>
      <c r="G182">
        <f t="shared" si="2"/>
        <v>6.069316464</v>
      </c>
      <c r="H182">
        <f t="shared" si="3"/>
        <v>6.576972469</v>
      </c>
      <c r="I182">
        <f t="shared" si="4"/>
        <v>2.330618679</v>
      </c>
    </row>
    <row r="183">
      <c r="A183" s="3">
        <v>38748.0</v>
      </c>
      <c r="B183" s="4">
        <v>180.65</v>
      </c>
      <c r="C183" s="19">
        <v>660.43</v>
      </c>
      <c r="D183">
        <f t="shared" si="5"/>
        <v>1</v>
      </c>
      <c r="E183">
        <f t="shared" si="6"/>
        <v>1</v>
      </c>
      <c r="F183" s="15">
        <f t="shared" si="1"/>
        <v>38748</v>
      </c>
      <c r="G183">
        <f t="shared" si="2"/>
        <v>6.151416728</v>
      </c>
      <c r="H183">
        <f t="shared" si="3"/>
        <v>6.665939847</v>
      </c>
      <c r="I183">
        <f t="shared" si="4"/>
        <v>2.372914751</v>
      </c>
    </row>
    <row r="184">
      <c r="A184" s="3">
        <v>38776.0</v>
      </c>
      <c r="B184" s="4">
        <v>177.45</v>
      </c>
      <c r="C184" s="19">
        <v>663.27</v>
      </c>
      <c r="D184">
        <f t="shared" si="5"/>
        <v>0.9166666667</v>
      </c>
      <c r="E184">
        <f t="shared" si="6"/>
        <v>0.8333333333</v>
      </c>
      <c r="F184" s="15">
        <f t="shared" si="1"/>
        <v>38776</v>
      </c>
      <c r="G184">
        <f t="shared" si="2"/>
        <v>6.11016046</v>
      </c>
      <c r="H184">
        <f t="shared" si="3"/>
        <v>6.62123278</v>
      </c>
      <c r="I184">
        <f t="shared" si="4"/>
        <v>2.330881387</v>
      </c>
    </row>
    <row r="185">
      <c r="A185" s="6">
        <v>38807.0</v>
      </c>
      <c r="B185" s="7">
        <v>176.21</v>
      </c>
      <c r="C185" s="19">
        <v>665.47</v>
      </c>
      <c r="D185">
        <f t="shared" si="5"/>
        <v>0.75</v>
      </c>
      <c r="E185">
        <f t="shared" si="6"/>
        <v>0.75</v>
      </c>
      <c r="F185" s="15">
        <f t="shared" si="1"/>
        <v>38807</v>
      </c>
      <c r="G185">
        <f t="shared" si="2"/>
        <v>6.100314088</v>
      </c>
      <c r="H185">
        <f t="shared" si="3"/>
        <v>6.61218094</v>
      </c>
      <c r="I185">
        <f t="shared" si="4"/>
        <v>2.314593459</v>
      </c>
    </row>
    <row r="186">
      <c r="A186" s="3">
        <v>38837.0</v>
      </c>
      <c r="B186" s="4">
        <v>184.1</v>
      </c>
      <c r="C186" s="19">
        <v>670.25</v>
      </c>
      <c r="D186">
        <f t="shared" si="5"/>
        <v>1</v>
      </c>
      <c r="E186">
        <f t="shared" si="6"/>
        <v>1</v>
      </c>
      <c r="F186" s="15">
        <f t="shared" si="1"/>
        <v>38837</v>
      </c>
      <c r="G186">
        <f t="shared" si="2"/>
        <v>6.242416488</v>
      </c>
      <c r="H186">
        <f t="shared" si="3"/>
        <v>6.766206907</v>
      </c>
      <c r="I186">
        <f t="shared" si="4"/>
        <v>2.418231972</v>
      </c>
    </row>
    <row r="187">
      <c r="A187" s="3">
        <v>38868.0</v>
      </c>
      <c r="B187" s="4">
        <v>171.01</v>
      </c>
      <c r="C187" s="19">
        <v>674.76</v>
      </c>
      <c r="D187">
        <f t="shared" si="5"/>
        <v>0.5833333333</v>
      </c>
      <c r="E187">
        <f t="shared" si="6"/>
        <v>0.5</v>
      </c>
      <c r="F187" s="15">
        <f t="shared" si="1"/>
        <v>38868</v>
      </c>
      <c r="G187">
        <f t="shared" si="2"/>
        <v>6.041492362</v>
      </c>
      <c r="H187">
        <f t="shared" si="3"/>
        <v>6.548423583</v>
      </c>
      <c r="I187">
        <f t="shared" si="4"/>
        <v>2.246289242</v>
      </c>
    </row>
    <row r="188">
      <c r="A188" s="3">
        <v>38898.0</v>
      </c>
      <c r="B188" s="4">
        <v>167.45</v>
      </c>
      <c r="C188" s="19">
        <v>673.76</v>
      </c>
      <c r="D188">
        <f t="shared" si="5"/>
        <v>0.5</v>
      </c>
      <c r="E188">
        <f t="shared" si="6"/>
        <v>0.4166666667</v>
      </c>
      <c r="F188" s="15">
        <f t="shared" si="1"/>
        <v>38898</v>
      </c>
      <c r="G188">
        <f t="shared" si="2"/>
        <v>5.98950164</v>
      </c>
      <c r="H188">
        <f t="shared" si="3"/>
        <v>6.49651311</v>
      </c>
      <c r="I188">
        <f t="shared" si="4"/>
        <v>2.199527125</v>
      </c>
    </row>
    <row r="189">
      <c r="A189" s="3">
        <v>38929.0</v>
      </c>
      <c r="B189" s="4">
        <v>168.51</v>
      </c>
      <c r="C189" s="19">
        <v>678.27</v>
      </c>
      <c r="D189">
        <f t="shared" si="5"/>
        <v>0.5</v>
      </c>
      <c r="E189">
        <f t="shared" si="6"/>
        <v>0.3333333333</v>
      </c>
      <c r="F189" s="15">
        <f t="shared" si="1"/>
        <v>38929</v>
      </c>
      <c r="G189">
        <f t="shared" si="2"/>
        <v>6.028868247</v>
      </c>
      <c r="H189">
        <f t="shared" si="3"/>
        <v>6.539304716</v>
      </c>
      <c r="I189">
        <f t="shared" si="4"/>
        <v>2.213450676</v>
      </c>
    </row>
    <row r="190">
      <c r="A190" s="6">
        <v>38960.0</v>
      </c>
      <c r="B190" s="7">
        <v>175.44</v>
      </c>
      <c r="C190" s="19">
        <v>682.36</v>
      </c>
      <c r="D190">
        <f t="shared" si="5"/>
        <v>0.5833333333</v>
      </c>
      <c r="E190">
        <f t="shared" si="6"/>
        <v>0.5833333333</v>
      </c>
      <c r="F190" s="15">
        <f t="shared" si="1"/>
        <v>38960</v>
      </c>
      <c r="G190">
        <f t="shared" si="2"/>
        <v>6.135750535</v>
      </c>
      <c r="H190">
        <f t="shared" si="3"/>
        <v>6.636111434</v>
      </c>
      <c r="I190">
        <f t="shared" si="4"/>
        <v>2.30447918</v>
      </c>
    </row>
    <row r="191">
      <c r="A191" s="3">
        <v>38990.0</v>
      </c>
      <c r="B191" s="4">
        <v>178.05</v>
      </c>
      <c r="C191" s="19">
        <v>688.58</v>
      </c>
      <c r="D191">
        <f t="shared" si="5"/>
        <v>0.8333333333</v>
      </c>
      <c r="E191">
        <f t="shared" si="6"/>
        <v>0.5833333333</v>
      </c>
      <c r="F191" s="15">
        <f t="shared" si="1"/>
        <v>38990</v>
      </c>
      <c r="G191">
        <f t="shared" si="2"/>
        <v>6.204704501</v>
      </c>
      <c r="H191">
        <f t="shared" si="3"/>
        <v>6.710688488</v>
      </c>
      <c r="I191">
        <f t="shared" si="4"/>
        <v>2.338762643</v>
      </c>
    </row>
    <row r="192">
      <c r="A192" s="3">
        <v>39021.0</v>
      </c>
      <c r="B192" s="4">
        <v>176.84</v>
      </c>
      <c r="C192" s="19">
        <v>688.64</v>
      </c>
      <c r="D192">
        <f t="shared" si="5"/>
        <v>0.5833333333</v>
      </c>
      <c r="E192">
        <f t="shared" si="6"/>
        <v>0.4166666667</v>
      </c>
      <c r="F192" s="15">
        <f t="shared" si="1"/>
        <v>39021</v>
      </c>
      <c r="G192">
        <f t="shared" si="2"/>
        <v>6.185832946</v>
      </c>
      <c r="H192">
        <f t="shared" si="3"/>
        <v>6.694256033</v>
      </c>
      <c r="I192">
        <f t="shared" si="4"/>
        <v>2.322868777</v>
      </c>
    </row>
    <row r="193">
      <c r="A193" s="3">
        <v>39051.0</v>
      </c>
      <c r="B193" s="4">
        <v>184.96</v>
      </c>
      <c r="C193" s="19">
        <v>689.17</v>
      </c>
      <c r="D193">
        <f t="shared" si="5"/>
        <v>1</v>
      </c>
      <c r="E193">
        <f t="shared" si="6"/>
        <v>0.75</v>
      </c>
      <c r="F193" s="15">
        <f t="shared" si="1"/>
        <v>39051</v>
      </c>
      <c r="G193">
        <f t="shared" si="2"/>
        <v>6.2934847</v>
      </c>
      <c r="H193">
        <f t="shared" si="3"/>
        <v>6.788299171</v>
      </c>
      <c r="I193">
        <f t="shared" si="4"/>
        <v>2.429528438</v>
      </c>
    </row>
    <row r="194">
      <c r="A194" s="3">
        <v>39082.0</v>
      </c>
      <c r="B194" s="4">
        <v>185.39</v>
      </c>
      <c r="C194" s="19">
        <v>689.86</v>
      </c>
      <c r="D194">
        <f t="shared" si="5"/>
        <v>1</v>
      </c>
      <c r="E194">
        <f t="shared" si="6"/>
        <v>0.75</v>
      </c>
      <c r="F194" s="15">
        <f t="shared" si="1"/>
        <v>39082</v>
      </c>
      <c r="G194">
        <f t="shared" si="2"/>
        <v>6.303950863</v>
      </c>
      <c r="H194">
        <f t="shared" si="3"/>
        <v>6.798946423</v>
      </c>
      <c r="I194">
        <f t="shared" si="4"/>
        <v>2.435176671</v>
      </c>
    </row>
    <row r="195">
      <c r="A195" s="6">
        <v>39113.0</v>
      </c>
      <c r="B195" s="7">
        <v>175.99</v>
      </c>
      <c r="C195" s="19">
        <v>691.02</v>
      </c>
      <c r="D195">
        <f t="shared" si="5"/>
        <v>0.3333333333</v>
      </c>
      <c r="E195">
        <f t="shared" si="6"/>
        <v>0.25</v>
      </c>
      <c r="F195" s="15">
        <f t="shared" si="1"/>
        <v>39113</v>
      </c>
      <c r="G195">
        <f t="shared" si="2"/>
        <v>6.149433397</v>
      </c>
      <c r="H195">
        <f t="shared" si="3"/>
        <v>6.657736422</v>
      </c>
      <c r="I195">
        <f t="shared" si="4"/>
        <v>2.311703665</v>
      </c>
    </row>
    <row r="196">
      <c r="A196" s="3">
        <v>39141.0</v>
      </c>
      <c r="B196" s="4">
        <v>183.2</v>
      </c>
      <c r="C196" s="19">
        <v>696.74</v>
      </c>
      <c r="D196">
        <f t="shared" si="5"/>
        <v>0.75</v>
      </c>
      <c r="E196">
        <f t="shared" si="6"/>
        <v>0.5833333333</v>
      </c>
      <c r="F196" s="15">
        <f t="shared" si="1"/>
        <v>39141</v>
      </c>
      <c r="G196">
        <f t="shared" si="2"/>
        <v>6.250593256</v>
      </c>
      <c r="H196">
        <f t="shared" si="3"/>
        <v>6.756375729</v>
      </c>
      <c r="I196">
        <f t="shared" si="4"/>
        <v>2.406410088</v>
      </c>
    </row>
    <row r="197">
      <c r="A197" s="3">
        <v>39172.0</v>
      </c>
      <c r="B197" s="4">
        <v>187.6</v>
      </c>
      <c r="C197" s="19">
        <v>701.46</v>
      </c>
      <c r="D197">
        <f t="shared" si="5"/>
        <v>1</v>
      </c>
      <c r="E197">
        <f t="shared" si="6"/>
        <v>0.75</v>
      </c>
      <c r="F197" s="15">
        <f t="shared" si="1"/>
        <v>39172</v>
      </c>
      <c r="G197">
        <f t="shared" si="2"/>
        <v>6.33912847</v>
      </c>
      <c r="H197">
        <f t="shared" si="3"/>
        <v>6.845067437</v>
      </c>
      <c r="I197">
        <f t="shared" si="4"/>
        <v>2.464205963</v>
      </c>
    </row>
    <row r="198">
      <c r="A198" s="3">
        <v>39202.0</v>
      </c>
      <c r="B198" s="4">
        <v>198.55</v>
      </c>
      <c r="C198" s="19">
        <v>698.68</v>
      </c>
      <c r="D198">
        <f t="shared" si="5"/>
        <v>1</v>
      </c>
      <c r="E198">
        <f t="shared" si="6"/>
        <v>1</v>
      </c>
      <c r="F198" s="15">
        <f t="shared" si="1"/>
        <v>39202</v>
      </c>
      <c r="G198">
        <f t="shared" si="2"/>
        <v>6.511570854</v>
      </c>
      <c r="H198">
        <f t="shared" si="3"/>
        <v>7.000796593</v>
      </c>
      <c r="I198">
        <f t="shared" si="4"/>
        <v>2.608038881</v>
      </c>
    </row>
    <row r="199">
      <c r="A199" s="3">
        <v>39233.0</v>
      </c>
      <c r="B199" s="4">
        <v>216.45</v>
      </c>
      <c r="C199" s="19">
        <v>699.36</v>
      </c>
      <c r="D199">
        <f t="shared" si="5"/>
        <v>1</v>
      </c>
      <c r="E199">
        <f t="shared" si="6"/>
        <v>1</v>
      </c>
      <c r="F199" s="15">
        <f t="shared" si="1"/>
        <v>39233</v>
      </c>
      <c r="G199">
        <f t="shared" si="2"/>
        <v>6.808260414</v>
      </c>
      <c r="H199">
        <f t="shared" si="3"/>
        <v>7.31977696</v>
      </c>
      <c r="I199">
        <f t="shared" si="4"/>
        <v>2.843163011</v>
      </c>
    </row>
    <row r="200">
      <c r="A200" s="6">
        <v>39263.0</v>
      </c>
      <c r="B200" s="7">
        <v>221.31</v>
      </c>
      <c r="C200" s="19">
        <v>700.5</v>
      </c>
      <c r="D200">
        <f t="shared" si="5"/>
        <v>1</v>
      </c>
      <c r="E200">
        <f t="shared" si="6"/>
        <v>1</v>
      </c>
      <c r="F200" s="15">
        <f t="shared" si="1"/>
        <v>39263</v>
      </c>
      <c r="G200">
        <f t="shared" si="2"/>
        <v>6.890243049</v>
      </c>
      <c r="H200">
        <f t="shared" si="3"/>
        <v>7.407919095</v>
      </c>
      <c r="I200">
        <f t="shared" si="4"/>
        <v>2.907001182</v>
      </c>
    </row>
    <row r="201">
      <c r="A201" s="3">
        <v>39294.0</v>
      </c>
      <c r="B201" s="4">
        <v>244.32</v>
      </c>
      <c r="C201" s="19">
        <v>704.57</v>
      </c>
      <c r="D201">
        <f t="shared" si="5"/>
        <v>1</v>
      </c>
      <c r="E201">
        <f t="shared" si="6"/>
        <v>1</v>
      </c>
      <c r="F201" s="15">
        <f t="shared" si="1"/>
        <v>39294</v>
      </c>
      <c r="G201">
        <f t="shared" si="2"/>
        <v>7.268455174</v>
      </c>
      <c r="H201">
        <f t="shared" si="3"/>
        <v>7.814546959</v>
      </c>
      <c r="I201">
        <f t="shared" si="4"/>
        <v>3.20924734</v>
      </c>
    </row>
    <row r="202">
      <c r="A202" s="3">
        <v>39325.0</v>
      </c>
      <c r="B202" s="4">
        <v>238.28</v>
      </c>
      <c r="C202" s="19">
        <v>703.58</v>
      </c>
      <c r="D202">
        <f t="shared" si="5"/>
        <v>0.9166666667</v>
      </c>
      <c r="E202">
        <f t="shared" si="6"/>
        <v>0.9166666667</v>
      </c>
      <c r="F202" s="15">
        <f t="shared" si="1"/>
        <v>39325</v>
      </c>
      <c r="G202">
        <f t="shared" si="2"/>
        <v>7.173504477</v>
      </c>
      <c r="H202">
        <f t="shared" si="3"/>
        <v>7.71246245</v>
      </c>
      <c r="I202">
        <f t="shared" si="4"/>
        <v>3.129909366</v>
      </c>
    </row>
    <row r="203">
      <c r="A203" s="3">
        <v>39355.0</v>
      </c>
      <c r="B203" s="4">
        <v>247.2</v>
      </c>
      <c r="C203" s="19">
        <v>705.91</v>
      </c>
      <c r="D203">
        <f t="shared" si="5"/>
        <v>1</v>
      </c>
      <c r="E203">
        <f t="shared" si="6"/>
        <v>1</v>
      </c>
      <c r="F203" s="15">
        <f t="shared" si="1"/>
        <v>39355</v>
      </c>
      <c r="G203">
        <f t="shared" si="2"/>
        <v>7.314330997</v>
      </c>
      <c r="H203">
        <f t="shared" si="3"/>
        <v>7.863869513</v>
      </c>
      <c r="I203">
        <f t="shared" si="4"/>
        <v>3.247077368</v>
      </c>
    </row>
    <row r="204">
      <c r="A204" s="3">
        <v>39386.0</v>
      </c>
      <c r="B204" s="4">
        <v>260.42</v>
      </c>
      <c r="C204" s="19">
        <v>709.96</v>
      </c>
      <c r="D204">
        <f t="shared" si="5"/>
        <v>1</v>
      </c>
      <c r="E204">
        <f t="shared" si="6"/>
        <v>1</v>
      </c>
      <c r="F204" s="15">
        <f t="shared" si="1"/>
        <v>39386</v>
      </c>
      <c r="G204">
        <f t="shared" si="2"/>
        <v>7.530894585</v>
      </c>
      <c r="H204">
        <f t="shared" si="3"/>
        <v>8.096703904</v>
      </c>
      <c r="I204">
        <f t="shared" si="4"/>
        <v>3.420727703</v>
      </c>
    </row>
    <row r="205">
      <c r="A205" s="6">
        <v>39416.0</v>
      </c>
      <c r="B205" s="7">
        <v>241.91</v>
      </c>
      <c r="C205" s="19">
        <v>706.41</v>
      </c>
      <c r="D205">
        <f t="shared" si="5"/>
        <v>0.75</v>
      </c>
      <c r="E205">
        <f t="shared" si="6"/>
        <v>0.75</v>
      </c>
      <c r="F205" s="15">
        <f t="shared" si="1"/>
        <v>39416</v>
      </c>
      <c r="G205">
        <f t="shared" si="2"/>
        <v>7.244427745</v>
      </c>
      <c r="H205">
        <f t="shared" si="3"/>
        <v>7.788714308</v>
      </c>
      <c r="I205">
        <f t="shared" si="4"/>
        <v>3.177590963</v>
      </c>
    </row>
    <row r="206">
      <c r="A206" s="3">
        <v>39447.0</v>
      </c>
      <c r="B206" s="4">
        <v>241.27</v>
      </c>
      <c r="C206" s="19">
        <v>710.5</v>
      </c>
      <c r="D206">
        <f t="shared" si="5"/>
        <v>0.6666666667</v>
      </c>
      <c r="E206">
        <f t="shared" si="6"/>
        <v>0.6666666667</v>
      </c>
      <c r="F206" s="15">
        <f t="shared" si="1"/>
        <v>39447</v>
      </c>
      <c r="G206">
        <f t="shared" si="2"/>
        <v>7.260181808</v>
      </c>
      <c r="H206">
        <f t="shared" si="3"/>
        <v>7.805652001</v>
      </c>
      <c r="I206">
        <f t="shared" si="4"/>
        <v>3.16918429</v>
      </c>
    </row>
    <row r="207">
      <c r="A207" s="3">
        <v>39478.0</v>
      </c>
      <c r="B207" s="4">
        <v>207.77</v>
      </c>
      <c r="C207" s="19">
        <v>727.79</v>
      </c>
      <c r="D207">
        <f t="shared" si="5"/>
        <v>0.3333333333</v>
      </c>
      <c r="E207">
        <f t="shared" si="6"/>
        <v>0.3333333333</v>
      </c>
      <c r="F207" s="15">
        <f t="shared" si="1"/>
        <v>39478</v>
      </c>
      <c r="G207">
        <f t="shared" si="2"/>
        <v>6.962961204</v>
      </c>
      <c r="H207">
        <f t="shared" si="3"/>
        <v>7.486100692</v>
      </c>
      <c r="I207">
        <f t="shared" si="4"/>
        <v>2.729147511</v>
      </c>
    </row>
    <row r="208">
      <c r="A208" s="3">
        <v>39507.0</v>
      </c>
      <c r="B208" s="4">
        <v>216.85</v>
      </c>
      <c r="C208" s="19">
        <v>732.15</v>
      </c>
      <c r="D208">
        <f t="shared" si="5"/>
        <v>0.4166666667</v>
      </c>
      <c r="E208">
        <f t="shared" si="6"/>
        <v>0.3333333333</v>
      </c>
      <c r="F208" s="15">
        <f t="shared" si="1"/>
        <v>39507</v>
      </c>
      <c r="G208">
        <f t="shared" si="2"/>
        <v>7.070320297</v>
      </c>
      <c r="H208">
        <f t="shared" si="3"/>
        <v>7.601525861</v>
      </c>
      <c r="I208">
        <f t="shared" si="4"/>
        <v>2.848417181</v>
      </c>
    </row>
    <row r="209">
      <c r="A209" s="3">
        <v>39538.0</v>
      </c>
      <c r="B209" s="4">
        <v>217.65</v>
      </c>
      <c r="C209" s="19">
        <v>732.62</v>
      </c>
      <c r="D209">
        <f t="shared" si="5"/>
        <v>0.4166666667</v>
      </c>
      <c r="E209">
        <f t="shared" si="6"/>
        <v>0.3333333333</v>
      </c>
      <c r="F209" s="15">
        <f t="shared" si="1"/>
        <v>39538</v>
      </c>
      <c r="G209">
        <f t="shared" si="2"/>
        <v>7.081195809</v>
      </c>
      <c r="H209">
        <f t="shared" si="3"/>
        <v>7.612196543</v>
      </c>
      <c r="I209">
        <f t="shared" si="4"/>
        <v>2.858925522</v>
      </c>
    </row>
    <row r="210">
      <c r="A210" s="6">
        <v>39568.0</v>
      </c>
      <c r="B210" s="7">
        <v>235.0</v>
      </c>
      <c r="C210" s="19">
        <v>740.17</v>
      </c>
      <c r="D210">
        <f t="shared" si="5"/>
        <v>0.5</v>
      </c>
      <c r="E210">
        <f t="shared" si="6"/>
        <v>0.5</v>
      </c>
      <c r="F210" s="15">
        <f t="shared" si="1"/>
        <v>39568</v>
      </c>
      <c r="G210">
        <f t="shared" si="2"/>
        <v>7.298730745</v>
      </c>
      <c r="H210">
        <f t="shared" si="3"/>
        <v>7.822733868</v>
      </c>
      <c r="I210">
        <f t="shared" si="4"/>
        <v>3.086825167</v>
      </c>
    </row>
    <row r="211">
      <c r="A211" s="3">
        <v>39599.0</v>
      </c>
      <c r="B211" s="4">
        <v>237.46</v>
      </c>
      <c r="C211" s="19">
        <v>731.33</v>
      </c>
      <c r="D211">
        <f t="shared" si="5"/>
        <v>0.5</v>
      </c>
      <c r="E211">
        <f t="shared" si="6"/>
        <v>0.5</v>
      </c>
      <c r="F211" s="15">
        <f t="shared" si="1"/>
        <v>39599</v>
      </c>
      <c r="G211">
        <f t="shared" si="2"/>
        <v>7.266085179</v>
      </c>
      <c r="H211">
        <f t="shared" si="3"/>
        <v>7.787744554</v>
      </c>
      <c r="I211">
        <f t="shared" si="4"/>
        <v>3.119138316</v>
      </c>
    </row>
    <row r="212">
      <c r="A212" s="3">
        <v>39629.0</v>
      </c>
      <c r="B212" s="4">
        <v>213.52</v>
      </c>
      <c r="C212" s="19">
        <v>725.88</v>
      </c>
      <c r="D212">
        <f t="shared" si="5"/>
        <v>0.08333333333</v>
      </c>
      <c r="E212">
        <f t="shared" si="6"/>
        <v>0.08333333333</v>
      </c>
      <c r="F212" s="15">
        <f t="shared" si="1"/>
        <v>39629</v>
      </c>
      <c r="G212">
        <f t="shared" si="2"/>
        <v>6.985804827</v>
      </c>
      <c r="H212">
        <f t="shared" si="3"/>
        <v>7.48734183</v>
      </c>
      <c r="I212">
        <f t="shared" si="4"/>
        <v>2.804676212</v>
      </c>
    </row>
    <row r="213">
      <c r="A213" s="3">
        <v>39660.0</v>
      </c>
      <c r="B213" s="4">
        <v>204.12</v>
      </c>
      <c r="C213" s="19">
        <v>731.55</v>
      </c>
      <c r="D213">
        <f t="shared" si="5"/>
        <v>0</v>
      </c>
      <c r="E213">
        <f t="shared" si="6"/>
        <v>0</v>
      </c>
      <c r="F213" s="15">
        <f t="shared" si="1"/>
        <v>39660</v>
      </c>
      <c r="G213">
        <f t="shared" si="2"/>
        <v>7.01251775</v>
      </c>
      <c r="H213">
        <f t="shared" si="3"/>
        <v>7.515972574</v>
      </c>
      <c r="I213">
        <f t="shared" si="4"/>
        <v>2.681203205</v>
      </c>
    </row>
    <row r="214">
      <c r="A214" s="3">
        <v>39691.0</v>
      </c>
      <c r="B214" s="4">
        <v>188.96</v>
      </c>
      <c r="C214" s="19">
        <v>735.5</v>
      </c>
      <c r="D214">
        <f t="shared" si="5"/>
        <v>0</v>
      </c>
      <c r="E214">
        <f t="shared" si="6"/>
        <v>0</v>
      </c>
      <c r="F214" s="15">
        <f t="shared" si="1"/>
        <v>39691</v>
      </c>
      <c r="G214">
        <f t="shared" si="2"/>
        <v>7.0503818</v>
      </c>
      <c r="H214">
        <f t="shared" si="3"/>
        <v>7.556555024</v>
      </c>
      <c r="I214">
        <f t="shared" si="4"/>
        <v>2.482070143</v>
      </c>
    </row>
    <row r="215">
      <c r="A215" s="6">
        <v>39721.0</v>
      </c>
      <c r="B215" s="7">
        <v>186.62</v>
      </c>
      <c r="C215" s="19">
        <v>739.77</v>
      </c>
      <c r="D215">
        <f t="shared" si="5"/>
        <v>0</v>
      </c>
      <c r="E215">
        <f t="shared" si="6"/>
        <v>0</v>
      </c>
      <c r="F215" s="15">
        <f t="shared" si="1"/>
        <v>39721</v>
      </c>
      <c r="G215">
        <f t="shared" si="2"/>
        <v>7.091313316</v>
      </c>
      <c r="H215">
        <f t="shared" si="3"/>
        <v>7.600425167</v>
      </c>
      <c r="I215">
        <f t="shared" si="4"/>
        <v>2.451333246</v>
      </c>
    </row>
    <row r="216">
      <c r="A216" s="3">
        <v>39752.0</v>
      </c>
      <c r="B216" s="4">
        <v>147.5</v>
      </c>
      <c r="C216" s="19">
        <v>769.76</v>
      </c>
      <c r="D216">
        <f t="shared" si="5"/>
        <v>0</v>
      </c>
      <c r="E216">
        <f t="shared" si="6"/>
        <v>0</v>
      </c>
      <c r="F216" s="15">
        <f t="shared" si="1"/>
        <v>39752</v>
      </c>
      <c r="G216">
        <f t="shared" si="2"/>
        <v>7.378792514</v>
      </c>
      <c r="H216">
        <f t="shared" si="3"/>
        <v>7.90854357</v>
      </c>
      <c r="I216">
        <f t="shared" si="4"/>
        <v>1.937475371</v>
      </c>
    </row>
    <row r="217">
      <c r="A217" s="3">
        <v>39782.0</v>
      </c>
      <c r="B217" s="4">
        <v>140.66</v>
      </c>
      <c r="C217" s="19">
        <v>763.83</v>
      </c>
      <c r="D217">
        <f t="shared" si="5"/>
        <v>0</v>
      </c>
      <c r="E217">
        <f t="shared" si="6"/>
        <v>0</v>
      </c>
      <c r="F217" s="15">
        <f t="shared" si="1"/>
        <v>39782</v>
      </c>
      <c r="G217">
        <f t="shared" si="2"/>
        <v>7.321948511</v>
      </c>
      <c r="H217">
        <f t="shared" si="3"/>
        <v>7.847618524</v>
      </c>
      <c r="I217">
        <f t="shared" si="4"/>
        <v>1.847629056</v>
      </c>
    </row>
    <row r="218">
      <c r="A218" s="3">
        <v>39813.0</v>
      </c>
      <c r="B218" s="4">
        <v>146.35</v>
      </c>
      <c r="C218" s="19">
        <v>798.9</v>
      </c>
      <c r="D218">
        <f t="shared" si="5"/>
        <v>0.08333333333</v>
      </c>
      <c r="E218">
        <f t="shared" si="6"/>
        <v>0</v>
      </c>
      <c r="F218" s="15">
        <f t="shared" si="1"/>
        <v>39813</v>
      </c>
      <c r="G218">
        <f t="shared" si="2"/>
        <v>7.658123752</v>
      </c>
      <c r="H218">
        <f t="shared" si="3"/>
        <v>8.20792904</v>
      </c>
      <c r="I218">
        <f t="shared" si="4"/>
        <v>1.922369631</v>
      </c>
    </row>
    <row r="219">
      <c r="A219" s="3">
        <v>39844.0</v>
      </c>
      <c r="B219" s="4">
        <v>151.33</v>
      </c>
      <c r="C219" s="19">
        <v>796.92</v>
      </c>
      <c r="D219">
        <f t="shared" si="5"/>
        <v>0.25</v>
      </c>
      <c r="E219">
        <f t="shared" si="6"/>
        <v>0.1666666667</v>
      </c>
      <c r="F219" s="15">
        <f t="shared" si="1"/>
        <v>39844</v>
      </c>
      <c r="G219">
        <f t="shared" si="2"/>
        <v>7.660649237</v>
      </c>
      <c r="H219">
        <f t="shared" si="3"/>
        <v>8.187586445</v>
      </c>
      <c r="I219">
        <f t="shared" si="4"/>
        <v>1.987784054</v>
      </c>
    </row>
    <row r="220">
      <c r="A220" s="6">
        <v>39872.0</v>
      </c>
      <c r="B220" s="7">
        <v>138.07</v>
      </c>
      <c r="C220" s="19">
        <v>793.85</v>
      </c>
      <c r="D220">
        <f t="shared" si="5"/>
        <v>0</v>
      </c>
      <c r="E220">
        <f t="shared" si="6"/>
        <v>0</v>
      </c>
      <c r="F220" s="15">
        <f t="shared" si="1"/>
        <v>39872</v>
      </c>
      <c r="G220">
        <f t="shared" si="2"/>
        <v>7.50279022</v>
      </c>
      <c r="H220">
        <f t="shared" si="3"/>
        <v>8.058062261</v>
      </c>
      <c r="I220">
        <f t="shared" si="4"/>
        <v>1.813608302</v>
      </c>
    </row>
    <row r="221">
      <c r="A221" s="3">
        <v>39903.0</v>
      </c>
      <c r="B221" s="4">
        <v>157.01</v>
      </c>
      <c r="C221" s="19">
        <v>793.64</v>
      </c>
      <c r="D221">
        <f t="shared" si="5"/>
        <v>0.4166666667</v>
      </c>
      <c r="E221">
        <f t="shared" si="6"/>
        <v>0.4166666667</v>
      </c>
      <c r="F221" s="15">
        <f t="shared" si="1"/>
        <v>39903</v>
      </c>
      <c r="G221">
        <f t="shared" si="2"/>
        <v>7.50080548</v>
      </c>
      <c r="H221">
        <f t="shared" si="3"/>
        <v>8.055930633</v>
      </c>
      <c r="I221">
        <f t="shared" si="4"/>
        <v>2.062393275</v>
      </c>
    </row>
    <row r="222">
      <c r="A222" s="3">
        <v>39933.0</v>
      </c>
      <c r="B222" s="4">
        <v>176.0</v>
      </c>
      <c r="C222" s="19">
        <v>804.05</v>
      </c>
      <c r="D222">
        <f t="shared" si="5"/>
        <v>0.5</v>
      </c>
      <c r="E222">
        <f t="shared" si="6"/>
        <v>0.5</v>
      </c>
      <c r="F222" s="15">
        <f t="shared" si="1"/>
        <v>39933</v>
      </c>
      <c r="G222">
        <f t="shared" si="2"/>
        <v>7.837079779</v>
      </c>
      <c r="H222">
        <f t="shared" si="3"/>
        <v>8.417092168</v>
      </c>
      <c r="I222">
        <f t="shared" si="4"/>
        <v>2.311835019</v>
      </c>
    </row>
    <row r="223">
      <c r="A223" s="3">
        <v>39964.0</v>
      </c>
      <c r="B223" s="4">
        <v>178.7</v>
      </c>
      <c r="C223" s="19">
        <v>800.94</v>
      </c>
      <c r="D223">
        <f t="shared" si="5"/>
        <v>0.5833333333</v>
      </c>
      <c r="E223">
        <f t="shared" si="6"/>
        <v>0.5833333333</v>
      </c>
      <c r="F223" s="15">
        <f t="shared" si="1"/>
        <v>39964</v>
      </c>
      <c r="G223">
        <f t="shared" si="2"/>
        <v>7.856946963</v>
      </c>
      <c r="H223">
        <f t="shared" si="3"/>
        <v>8.438429698</v>
      </c>
      <c r="I223">
        <f t="shared" si="4"/>
        <v>2.34730067</v>
      </c>
    </row>
    <row r="224">
      <c r="A224" s="3">
        <v>39994.0</v>
      </c>
      <c r="B224" s="4">
        <v>178.99</v>
      </c>
      <c r="C224" s="19">
        <v>796.26</v>
      </c>
      <c r="D224">
        <f t="shared" si="5"/>
        <v>0.6666666667</v>
      </c>
      <c r="E224">
        <f t="shared" si="6"/>
        <v>0.6666666667</v>
      </c>
      <c r="F224" s="15">
        <f t="shared" si="1"/>
        <v>39994</v>
      </c>
      <c r="G224">
        <f t="shared" si="2"/>
        <v>7.832649235</v>
      </c>
      <c r="H224">
        <f t="shared" si="3"/>
        <v>8.412333725</v>
      </c>
      <c r="I224">
        <f t="shared" si="4"/>
        <v>2.351109944</v>
      </c>
    </row>
    <row r="225">
      <c r="A225" s="6">
        <v>40025.0</v>
      </c>
      <c r="B225" s="7">
        <v>202.96</v>
      </c>
      <c r="C225" s="19">
        <v>796.73</v>
      </c>
      <c r="D225">
        <f t="shared" si="5"/>
        <v>0.9166666667</v>
      </c>
      <c r="E225">
        <f t="shared" si="6"/>
        <v>0.8333333333</v>
      </c>
      <c r="F225" s="15">
        <f t="shared" si="1"/>
        <v>40025</v>
      </c>
      <c r="G225">
        <f t="shared" si="2"/>
        <v>8.2549966</v>
      </c>
      <c r="H225">
        <f t="shared" si="3"/>
        <v>8.865938487</v>
      </c>
      <c r="I225">
        <f t="shared" si="4"/>
        <v>2.665966111</v>
      </c>
    </row>
    <row r="226">
      <c r="A226" s="3">
        <v>40056.0</v>
      </c>
      <c r="B226" s="4">
        <v>207.44</v>
      </c>
      <c r="C226" s="19">
        <v>796.97</v>
      </c>
      <c r="D226">
        <f t="shared" si="5"/>
        <v>1</v>
      </c>
      <c r="E226">
        <f t="shared" si="6"/>
        <v>1</v>
      </c>
      <c r="F226" s="15">
        <f t="shared" si="1"/>
        <v>40056</v>
      </c>
      <c r="G226">
        <f t="shared" si="2"/>
        <v>8.343440361</v>
      </c>
      <c r="H226">
        <f t="shared" si="3"/>
        <v>8.956350073</v>
      </c>
      <c r="I226">
        <f t="shared" si="4"/>
        <v>2.72481282</v>
      </c>
    </row>
    <row r="227">
      <c r="A227" s="3">
        <v>40086.0</v>
      </c>
      <c r="B227" s="4">
        <v>219.75</v>
      </c>
      <c r="C227" s="19">
        <v>799.6</v>
      </c>
      <c r="D227">
        <f t="shared" si="5"/>
        <v>1</v>
      </c>
      <c r="E227">
        <f t="shared" si="6"/>
        <v>1</v>
      </c>
      <c r="F227" s="15">
        <f t="shared" si="1"/>
        <v>40086</v>
      </c>
      <c r="G227">
        <f t="shared" si="2"/>
        <v>8.604767172</v>
      </c>
      <c r="H227">
        <f t="shared" si="3"/>
        <v>9.236873971</v>
      </c>
      <c r="I227">
        <f t="shared" si="4"/>
        <v>2.886509917</v>
      </c>
    </row>
    <row r="228">
      <c r="A228" s="3">
        <v>40117.0</v>
      </c>
      <c r="B228" s="4">
        <v>206.81</v>
      </c>
      <c r="C228" s="19">
        <v>801.37</v>
      </c>
      <c r="D228">
        <f t="shared" si="5"/>
        <v>0.8333333333</v>
      </c>
      <c r="E228">
        <f t="shared" si="6"/>
        <v>0.8333333333</v>
      </c>
      <c r="F228" s="15">
        <f t="shared" si="1"/>
        <v>40117</v>
      </c>
      <c r="G228">
        <f t="shared" si="2"/>
        <v>8.360944685</v>
      </c>
      <c r="H228">
        <f t="shared" si="3"/>
        <v>8.975140266</v>
      </c>
      <c r="I228">
        <f t="shared" si="4"/>
        <v>2.716537502</v>
      </c>
    </row>
    <row r="229">
      <c r="A229" s="3">
        <v>40147.0</v>
      </c>
      <c r="B229" s="4">
        <v>204.75</v>
      </c>
      <c r="C229" s="19">
        <v>812.07</v>
      </c>
      <c r="D229">
        <f t="shared" si="5"/>
        <v>0.75</v>
      </c>
      <c r="E229">
        <f t="shared" si="6"/>
        <v>0.6666666667</v>
      </c>
      <c r="F229" s="15">
        <f t="shared" si="1"/>
        <v>40147</v>
      </c>
      <c r="G229">
        <f t="shared" si="2"/>
        <v>8.383981853</v>
      </c>
      <c r="H229">
        <f t="shared" si="3"/>
        <v>8.999869746</v>
      </c>
      <c r="I229">
        <f t="shared" si="4"/>
        <v>2.689478524</v>
      </c>
    </row>
    <row r="230">
      <c r="A230" s="6">
        <v>40178.0</v>
      </c>
      <c r="B230" s="7">
        <v>221.86</v>
      </c>
      <c r="C230" s="19">
        <v>807.85</v>
      </c>
      <c r="D230">
        <f t="shared" si="5"/>
        <v>1</v>
      </c>
      <c r="E230">
        <f t="shared" si="6"/>
        <v>0.9166666667</v>
      </c>
      <c r="F230" s="15">
        <f t="shared" si="1"/>
        <v>40178</v>
      </c>
      <c r="G230">
        <f t="shared" si="2"/>
        <v>8.659347252</v>
      </c>
      <c r="H230">
        <f t="shared" si="3"/>
        <v>9.272639343</v>
      </c>
      <c r="I230">
        <f t="shared" si="4"/>
        <v>2.914225667</v>
      </c>
    </row>
    <row r="231">
      <c r="A231" s="3">
        <v>40209.0</v>
      </c>
      <c r="B231" s="4">
        <v>210.34</v>
      </c>
      <c r="C231" s="19">
        <v>813.8</v>
      </c>
      <c r="D231">
        <f t="shared" si="5"/>
        <v>0.8333333333</v>
      </c>
      <c r="E231">
        <f t="shared" si="6"/>
        <v>0.75</v>
      </c>
      <c r="F231" s="15">
        <f t="shared" si="1"/>
        <v>40209</v>
      </c>
      <c r="G231">
        <f t="shared" si="2"/>
        <v>8.466419556</v>
      </c>
      <c r="H231">
        <f t="shared" si="3"/>
        <v>9.077999279</v>
      </c>
      <c r="I231">
        <f t="shared" si="4"/>
        <v>2.762905556</v>
      </c>
    </row>
    <row r="232">
      <c r="A232" s="3">
        <v>40237.0</v>
      </c>
      <c r="B232" s="4">
        <v>208.36</v>
      </c>
      <c r="C232" s="19">
        <v>820.35</v>
      </c>
      <c r="D232">
        <f t="shared" si="5"/>
        <v>0.75</v>
      </c>
      <c r="E232">
        <f t="shared" si="6"/>
        <v>0.5</v>
      </c>
      <c r="F232" s="15">
        <f t="shared" si="1"/>
        <v>40237</v>
      </c>
      <c r="G232">
        <f t="shared" si="2"/>
        <v>8.467362646</v>
      </c>
      <c r="H232">
        <f t="shared" si="3"/>
        <v>9.083127895</v>
      </c>
      <c r="I232">
        <f t="shared" si="4"/>
        <v>2.736897412</v>
      </c>
    </row>
    <row r="233">
      <c r="A233" s="3">
        <v>40268.0</v>
      </c>
      <c r="B233" s="4">
        <v>221.58</v>
      </c>
      <c r="C233" s="19">
        <v>828.18</v>
      </c>
      <c r="D233">
        <f t="shared" si="5"/>
        <v>0.9166666667</v>
      </c>
      <c r="E233">
        <f t="shared" si="6"/>
        <v>0.8333333333</v>
      </c>
      <c r="F233" s="15">
        <f t="shared" si="1"/>
        <v>40268</v>
      </c>
      <c r="G233">
        <f t="shared" si="2"/>
        <v>8.743788725</v>
      </c>
      <c r="H233">
        <f t="shared" si="3"/>
        <v>9.333026821</v>
      </c>
      <c r="I233">
        <f t="shared" si="4"/>
        <v>2.910547747</v>
      </c>
    </row>
    <row r="234">
      <c r="A234" s="3">
        <v>40298.0</v>
      </c>
      <c r="B234" s="4">
        <v>227.95</v>
      </c>
      <c r="C234" s="19">
        <v>837.4</v>
      </c>
      <c r="D234">
        <f t="shared" si="5"/>
        <v>1</v>
      </c>
      <c r="E234">
        <f t="shared" si="6"/>
        <v>0.8333333333</v>
      </c>
      <c r="F234" s="15">
        <f t="shared" si="1"/>
        <v>40298</v>
      </c>
      <c r="G234">
        <f t="shared" si="2"/>
        <v>8.914795582</v>
      </c>
      <c r="H234">
        <f t="shared" si="3"/>
        <v>9.511658818</v>
      </c>
      <c r="I234">
        <f t="shared" si="4"/>
        <v>2.994220412</v>
      </c>
    </row>
    <row r="235">
      <c r="A235" s="6">
        <v>40329.0</v>
      </c>
      <c r="B235" s="7">
        <v>214.34</v>
      </c>
      <c r="C235" s="19">
        <v>840.72</v>
      </c>
      <c r="D235">
        <f t="shared" si="5"/>
        <v>0.6666666667</v>
      </c>
      <c r="E235">
        <f t="shared" si="6"/>
        <v>0.4166666667</v>
      </c>
      <c r="F235" s="15">
        <f t="shared" si="1"/>
        <v>40329</v>
      </c>
      <c r="G235">
        <f t="shared" si="2"/>
        <v>8.666333884</v>
      </c>
      <c r="H235">
        <f t="shared" si="3"/>
        <v>9.274090038</v>
      </c>
      <c r="I235">
        <f t="shared" si="4"/>
        <v>2.815447261</v>
      </c>
    </row>
    <row r="236">
      <c r="A236" s="3">
        <v>40359.0</v>
      </c>
      <c r="B236" s="4">
        <v>220.85</v>
      </c>
      <c r="C236" s="19">
        <v>836.57</v>
      </c>
      <c r="D236">
        <f t="shared" si="5"/>
        <v>0.75</v>
      </c>
      <c r="E236">
        <f t="shared" si="6"/>
        <v>0.6666666667</v>
      </c>
      <c r="F236" s="15">
        <f t="shared" si="1"/>
        <v>40359</v>
      </c>
      <c r="G236">
        <f t="shared" si="2"/>
        <v>8.745953012</v>
      </c>
      <c r="H236">
        <f t="shared" si="3"/>
        <v>9.324621056</v>
      </c>
      <c r="I236">
        <f t="shared" si="4"/>
        <v>2.900958886</v>
      </c>
    </row>
    <row r="237">
      <c r="A237" s="3">
        <v>40390.0</v>
      </c>
      <c r="B237" s="4">
        <v>229.25</v>
      </c>
      <c r="C237" s="19">
        <v>840.67</v>
      </c>
      <c r="D237">
        <f t="shared" si="5"/>
        <v>1</v>
      </c>
      <c r="E237">
        <f t="shared" si="6"/>
        <v>0.8333333333</v>
      </c>
      <c r="F237" s="15">
        <f t="shared" si="1"/>
        <v>40390</v>
      </c>
      <c r="G237">
        <f t="shared" si="2"/>
        <v>8.913011278</v>
      </c>
      <c r="H237">
        <f t="shared" si="3"/>
        <v>9.493905121</v>
      </c>
      <c r="I237">
        <f t="shared" si="4"/>
        <v>3.011296467</v>
      </c>
    </row>
    <row r="238">
      <c r="A238" s="3">
        <v>40421.0</v>
      </c>
      <c r="B238" s="4">
        <v>226.81</v>
      </c>
      <c r="C238" s="19">
        <v>849.44</v>
      </c>
      <c r="D238">
        <f t="shared" si="5"/>
        <v>0.8333333333</v>
      </c>
      <c r="E238">
        <f t="shared" si="6"/>
        <v>0.5833333333</v>
      </c>
      <c r="F238" s="15">
        <f t="shared" si="1"/>
        <v>40421</v>
      </c>
      <c r="G238">
        <f t="shared" si="2"/>
        <v>8.912069854</v>
      </c>
      <c r="H238">
        <f t="shared" si="3"/>
        <v>9.501997312</v>
      </c>
      <c r="I238">
        <f t="shared" si="4"/>
        <v>2.979246027</v>
      </c>
    </row>
    <row r="239">
      <c r="A239" s="3">
        <v>40451.0</v>
      </c>
      <c r="B239" s="4">
        <v>242.95</v>
      </c>
      <c r="C239" s="19">
        <v>857.45</v>
      </c>
      <c r="D239">
        <f t="shared" si="5"/>
        <v>1</v>
      </c>
      <c r="E239">
        <f t="shared" si="6"/>
        <v>1</v>
      </c>
      <c r="F239" s="15">
        <f t="shared" si="1"/>
        <v>40451</v>
      </c>
      <c r="G239">
        <f t="shared" si="2"/>
        <v>9.246177576</v>
      </c>
      <c r="H239">
        <f t="shared" si="3"/>
        <v>9.807703115</v>
      </c>
      <c r="I239">
        <f t="shared" si="4"/>
        <v>3.191251806</v>
      </c>
    </row>
    <row r="240">
      <c r="A240" s="6">
        <v>40482.0</v>
      </c>
      <c r="B240" s="7">
        <v>242.98</v>
      </c>
      <c r="C240" s="19">
        <v>861.33</v>
      </c>
      <c r="D240">
        <f t="shared" si="5"/>
        <v>1</v>
      </c>
      <c r="E240">
        <f t="shared" si="6"/>
        <v>0.9166666667</v>
      </c>
      <c r="F240" s="15">
        <f t="shared" si="1"/>
        <v>40482</v>
      </c>
      <c r="G240">
        <f t="shared" si="2"/>
        <v>9.26766813</v>
      </c>
      <c r="H240">
        <f t="shared" si="3"/>
        <v>9.830498803</v>
      </c>
      <c r="I240">
        <f t="shared" si="4"/>
        <v>3.191645869</v>
      </c>
    </row>
    <row r="241">
      <c r="A241" s="3">
        <v>40512.0</v>
      </c>
      <c r="B241" s="4">
        <v>249.64</v>
      </c>
      <c r="C241" s="19">
        <v>865.35</v>
      </c>
      <c r="D241">
        <f t="shared" si="5"/>
        <v>1</v>
      </c>
      <c r="E241">
        <f t="shared" si="6"/>
        <v>1</v>
      </c>
      <c r="F241" s="15">
        <f t="shared" si="1"/>
        <v>40512</v>
      </c>
      <c r="G241">
        <f t="shared" si="2"/>
        <v>9.416306996</v>
      </c>
      <c r="H241">
        <f t="shared" si="3"/>
        <v>9.983304378</v>
      </c>
      <c r="I241">
        <f t="shared" si="4"/>
        <v>3.279127808</v>
      </c>
    </row>
    <row r="242">
      <c r="A242" s="3">
        <v>40543.0</v>
      </c>
      <c r="B242" s="4">
        <v>271.19</v>
      </c>
      <c r="C242" s="19">
        <v>862.93</v>
      </c>
      <c r="D242">
        <f t="shared" si="5"/>
        <v>1</v>
      </c>
      <c r="E242">
        <f t="shared" si="6"/>
        <v>1</v>
      </c>
      <c r="F242" s="15">
        <f t="shared" si="1"/>
        <v>40543</v>
      </c>
      <c r="G242">
        <f t="shared" si="2"/>
        <v>9.809568467</v>
      </c>
      <c r="H242">
        <f t="shared" si="3"/>
        <v>10.40024586</v>
      </c>
      <c r="I242">
        <f t="shared" si="4"/>
        <v>3.562196243</v>
      </c>
    </row>
    <row r="243">
      <c r="A243" s="3">
        <v>40574.0</v>
      </c>
      <c r="B243" s="4">
        <v>273.12</v>
      </c>
      <c r="C243" s="19">
        <v>851.4</v>
      </c>
      <c r="D243">
        <f t="shared" si="5"/>
        <v>1</v>
      </c>
      <c r="E243">
        <f t="shared" si="6"/>
        <v>1</v>
      </c>
      <c r="F243" s="15">
        <f t="shared" si="1"/>
        <v>40574</v>
      </c>
      <c r="G243">
        <f t="shared" si="2"/>
        <v>9.778939694</v>
      </c>
      <c r="H243">
        <f t="shared" si="3"/>
        <v>10.36777279</v>
      </c>
      <c r="I243">
        <f t="shared" si="4"/>
        <v>3.587547616</v>
      </c>
    </row>
    <row r="244">
      <c r="A244" s="3">
        <v>40602.0</v>
      </c>
      <c r="B244" s="4">
        <v>256.36</v>
      </c>
      <c r="C244" s="19">
        <v>856.88</v>
      </c>
      <c r="D244">
        <f t="shared" si="5"/>
        <v>0.8333333333</v>
      </c>
      <c r="E244">
        <f t="shared" si="6"/>
        <v>0.8333333333</v>
      </c>
      <c r="F244" s="15">
        <f t="shared" si="1"/>
        <v>40602</v>
      </c>
      <c r="G244">
        <f t="shared" si="2"/>
        <v>9.5103684</v>
      </c>
      <c r="H244">
        <f t="shared" si="3"/>
        <v>10.08302963</v>
      </c>
      <c r="I244">
        <f t="shared" si="4"/>
        <v>3.367397872</v>
      </c>
    </row>
    <row r="245">
      <c r="A245" s="6">
        <v>40633.0</v>
      </c>
      <c r="B245" s="7">
        <v>278.87</v>
      </c>
      <c r="C245" s="19">
        <v>862.28</v>
      </c>
      <c r="D245">
        <f t="shared" si="5"/>
        <v>1</v>
      </c>
      <c r="E245">
        <f t="shared" si="6"/>
        <v>1</v>
      </c>
      <c r="F245" s="15">
        <f t="shared" si="1"/>
        <v>40633</v>
      </c>
      <c r="G245">
        <f t="shared" si="2"/>
        <v>9.922636511</v>
      </c>
      <c r="H245">
        <f t="shared" si="3"/>
        <v>10.52012223</v>
      </c>
      <c r="I245">
        <f t="shared" si="4"/>
        <v>3.663076317</v>
      </c>
    </row>
    <row r="246">
      <c r="A246" s="3">
        <v>40663.0</v>
      </c>
      <c r="B246" s="4">
        <v>290.39</v>
      </c>
      <c r="C246" s="19">
        <v>863.85</v>
      </c>
      <c r="D246">
        <f t="shared" si="5"/>
        <v>1</v>
      </c>
      <c r="E246">
        <f t="shared" si="6"/>
        <v>1</v>
      </c>
      <c r="F246" s="15">
        <f t="shared" si="1"/>
        <v>40663</v>
      </c>
      <c r="G246">
        <f t="shared" si="2"/>
        <v>10.13661978</v>
      </c>
      <c r="H246">
        <f t="shared" si="3"/>
        <v>10.74699037</v>
      </c>
      <c r="I246">
        <f t="shared" si="4"/>
        <v>3.814396427</v>
      </c>
    </row>
    <row r="247">
      <c r="A247" s="3">
        <v>40694.0</v>
      </c>
      <c r="B247" s="4">
        <v>282.76</v>
      </c>
      <c r="C247" s="19">
        <v>871.09</v>
      </c>
      <c r="D247">
        <f t="shared" si="5"/>
        <v>0.9166666667</v>
      </c>
      <c r="E247">
        <f t="shared" si="6"/>
        <v>0.9166666667</v>
      </c>
      <c r="F247" s="15">
        <f t="shared" si="1"/>
        <v>40694</v>
      </c>
      <c r="G247">
        <f t="shared" si="2"/>
        <v>10.04592782</v>
      </c>
      <c r="H247">
        <f t="shared" si="3"/>
        <v>10.65083745</v>
      </c>
      <c r="I247">
        <f t="shared" si="4"/>
        <v>3.714173125</v>
      </c>
    </row>
    <row r="248">
      <c r="A248" s="3">
        <v>40724.0</v>
      </c>
      <c r="B248" s="4">
        <v>275.17</v>
      </c>
      <c r="C248" s="19">
        <v>869.46</v>
      </c>
      <c r="D248">
        <f t="shared" si="5"/>
        <v>0.75</v>
      </c>
      <c r="E248">
        <f t="shared" si="6"/>
        <v>0.6666666667</v>
      </c>
      <c r="F248" s="15">
        <f t="shared" si="1"/>
        <v>40724</v>
      </c>
      <c r="G248">
        <f t="shared" si="2"/>
        <v>9.907153073</v>
      </c>
      <c r="H248">
        <f t="shared" si="3"/>
        <v>10.50370646</v>
      </c>
      <c r="I248">
        <f t="shared" si="4"/>
        <v>3.61447524</v>
      </c>
    </row>
    <row r="249">
      <c r="A249" s="3">
        <v>40755.0</v>
      </c>
      <c r="B249" s="4">
        <v>277.11</v>
      </c>
      <c r="C249" s="19">
        <v>869.83</v>
      </c>
      <c r="D249">
        <f t="shared" si="5"/>
        <v>0.75</v>
      </c>
      <c r="E249">
        <f t="shared" si="6"/>
        <v>0.6666666667</v>
      </c>
      <c r="F249" s="15">
        <f t="shared" si="1"/>
        <v>40755</v>
      </c>
      <c r="G249">
        <f t="shared" si="2"/>
        <v>9.939496768</v>
      </c>
      <c r="H249">
        <f t="shared" si="3"/>
        <v>10.53600962</v>
      </c>
      <c r="I249">
        <f t="shared" si="4"/>
        <v>3.639957967</v>
      </c>
    </row>
    <row r="250">
      <c r="A250" s="6">
        <v>40786.0</v>
      </c>
      <c r="B250" s="7">
        <v>242.16</v>
      </c>
      <c r="C250" s="19">
        <v>881.62</v>
      </c>
      <c r="D250">
        <f t="shared" si="5"/>
        <v>0.08333333333</v>
      </c>
      <c r="E250">
        <f t="shared" si="6"/>
        <v>0.08333333333</v>
      </c>
      <c r="F250" s="15">
        <f t="shared" si="1"/>
        <v>40786</v>
      </c>
      <c r="G250">
        <f t="shared" si="2"/>
        <v>9.479224075</v>
      </c>
      <c r="H250">
        <f t="shared" si="3"/>
        <v>10.09016092</v>
      </c>
      <c r="I250">
        <f t="shared" si="4"/>
        <v>3.180874819</v>
      </c>
    </row>
    <row r="251">
      <c r="A251" s="3">
        <v>40816.0</v>
      </c>
      <c r="B251" s="4">
        <v>230.41</v>
      </c>
      <c r="C251" s="19">
        <v>882.56</v>
      </c>
      <c r="D251">
        <f t="shared" si="5"/>
        <v>0</v>
      </c>
      <c r="E251">
        <f t="shared" si="6"/>
        <v>0</v>
      </c>
      <c r="F251" s="15">
        <f t="shared" si="1"/>
        <v>40816</v>
      </c>
      <c r="G251">
        <f t="shared" si="2"/>
        <v>9.453172972</v>
      </c>
      <c r="H251">
        <f t="shared" si="3"/>
        <v>10.06243082</v>
      </c>
      <c r="I251">
        <f t="shared" si="4"/>
        <v>3.026533561</v>
      </c>
    </row>
    <row r="252">
      <c r="A252" s="3">
        <v>40847.0</v>
      </c>
      <c r="B252" s="4">
        <v>249.88</v>
      </c>
      <c r="C252" s="19">
        <v>886.17</v>
      </c>
      <c r="D252">
        <f t="shared" si="5"/>
        <v>0.3333333333</v>
      </c>
      <c r="E252">
        <f t="shared" si="6"/>
        <v>0.1666666667</v>
      </c>
      <c r="F252" s="15">
        <f t="shared" si="1"/>
        <v>40847</v>
      </c>
      <c r="G252">
        <f t="shared" si="2"/>
        <v>9.49183998</v>
      </c>
      <c r="H252">
        <f t="shared" si="3"/>
        <v>10.10358992</v>
      </c>
      <c r="I252">
        <f t="shared" si="4"/>
        <v>3.28228031</v>
      </c>
    </row>
    <row r="253">
      <c r="A253" s="3">
        <v>40877.0</v>
      </c>
      <c r="B253" s="4">
        <v>241.19</v>
      </c>
      <c r="C253" s="19">
        <v>891.95</v>
      </c>
      <c r="D253">
        <f t="shared" si="5"/>
        <v>0.08333333333</v>
      </c>
      <c r="E253">
        <f t="shared" si="6"/>
        <v>0.08333333333</v>
      </c>
      <c r="F253" s="15">
        <f t="shared" si="1"/>
        <v>40877</v>
      </c>
      <c r="G253">
        <f t="shared" si="2"/>
        <v>9.455748822</v>
      </c>
      <c r="H253">
        <f t="shared" si="3"/>
        <v>10.10988014</v>
      </c>
      <c r="I253">
        <f t="shared" si="4"/>
        <v>3.168133456</v>
      </c>
    </row>
    <row r="254">
      <c r="A254" s="3">
        <v>40908.0</v>
      </c>
      <c r="B254" s="4">
        <v>238.08</v>
      </c>
      <c r="C254" s="19">
        <v>895.44</v>
      </c>
      <c r="D254">
        <f t="shared" si="5"/>
        <v>0.08333333333</v>
      </c>
      <c r="E254">
        <f t="shared" si="6"/>
        <v>0.08333333333</v>
      </c>
      <c r="F254" s="15">
        <f t="shared" si="1"/>
        <v>40908</v>
      </c>
      <c r="G254">
        <f t="shared" si="2"/>
        <v>9.480522088</v>
      </c>
      <c r="H254">
        <f t="shared" si="3"/>
        <v>10.13636718</v>
      </c>
      <c r="I254">
        <f t="shared" si="4"/>
        <v>3.12728228</v>
      </c>
    </row>
    <row r="255">
      <c r="A255" s="6">
        <v>40939.0</v>
      </c>
      <c r="B255" s="7">
        <v>256.9</v>
      </c>
      <c r="C255" s="19">
        <v>897.06</v>
      </c>
      <c r="D255">
        <f t="shared" si="5"/>
        <v>0.5</v>
      </c>
      <c r="E255">
        <f t="shared" si="6"/>
        <v>0.4166666667</v>
      </c>
      <c r="F255" s="15">
        <f t="shared" si="1"/>
        <v>40939</v>
      </c>
      <c r="G255">
        <f t="shared" si="2"/>
        <v>9.554002739</v>
      </c>
      <c r="H255">
        <f t="shared" si="3"/>
        <v>10.21493109</v>
      </c>
      <c r="I255">
        <f t="shared" si="4"/>
        <v>3.374491002</v>
      </c>
    </row>
    <row r="256">
      <c r="A256" s="3">
        <v>40968.0</v>
      </c>
      <c r="B256" s="4">
        <v>267.13</v>
      </c>
      <c r="C256" s="19">
        <v>897.7</v>
      </c>
      <c r="D256">
        <f t="shared" si="5"/>
        <v>0.5833333333</v>
      </c>
      <c r="E256">
        <f t="shared" si="6"/>
        <v>0.5</v>
      </c>
      <c r="F256" s="15">
        <f t="shared" si="1"/>
        <v>40968</v>
      </c>
      <c r="G256">
        <f t="shared" si="2"/>
        <v>9.685363351</v>
      </c>
      <c r="H256">
        <f t="shared" si="3"/>
        <v>10.33971309</v>
      </c>
      <c r="I256">
        <f t="shared" si="4"/>
        <v>3.508866413</v>
      </c>
    </row>
    <row r="257">
      <c r="A257" s="3">
        <v>40999.0</v>
      </c>
      <c r="B257" s="4">
        <v>266.58</v>
      </c>
      <c r="C257" s="19">
        <v>897.74</v>
      </c>
      <c r="D257">
        <f t="shared" si="5"/>
        <v>0.5</v>
      </c>
      <c r="E257">
        <f t="shared" si="6"/>
        <v>0.5</v>
      </c>
      <c r="F257" s="15">
        <f t="shared" si="1"/>
        <v>40999</v>
      </c>
      <c r="G257">
        <f t="shared" si="2"/>
        <v>9.678289081</v>
      </c>
      <c r="H257">
        <f t="shared" si="3"/>
        <v>10.33292401</v>
      </c>
      <c r="I257">
        <f t="shared" si="4"/>
        <v>3.501641928</v>
      </c>
    </row>
    <row r="258">
      <c r="A258" s="3">
        <v>41029.0</v>
      </c>
      <c r="B258" s="4">
        <v>264.35</v>
      </c>
      <c r="C258" s="19">
        <v>902.99</v>
      </c>
      <c r="D258">
        <f t="shared" si="5"/>
        <v>0.5</v>
      </c>
      <c r="E258">
        <f t="shared" si="6"/>
        <v>0.5</v>
      </c>
      <c r="F258" s="15">
        <f t="shared" si="1"/>
        <v>41029</v>
      </c>
      <c r="G258">
        <f t="shared" si="2"/>
        <v>9.689034621</v>
      </c>
      <c r="H258">
        <f t="shared" si="3"/>
        <v>10.34439637</v>
      </c>
      <c r="I258">
        <f t="shared" si="4"/>
        <v>3.472349928</v>
      </c>
    </row>
    <row r="259">
      <c r="A259" s="3">
        <v>41060.0</v>
      </c>
      <c r="B259" s="4">
        <v>244.05</v>
      </c>
      <c r="C259" s="19">
        <v>908.97</v>
      </c>
      <c r="D259">
        <f t="shared" si="5"/>
        <v>0.3333333333</v>
      </c>
      <c r="E259">
        <f t="shared" si="6"/>
        <v>0.1666666667</v>
      </c>
      <c r="F259" s="15">
        <f t="shared" si="1"/>
        <v>41060</v>
      </c>
      <c r="G259">
        <f t="shared" si="2"/>
        <v>9.483797468</v>
      </c>
      <c r="H259">
        <f t="shared" si="3"/>
        <v>10.12527708</v>
      </c>
      <c r="I259">
        <f t="shared" si="4"/>
        <v>3.205700775</v>
      </c>
    </row>
    <row r="260">
      <c r="A260" s="6">
        <v>41090.0</v>
      </c>
      <c r="B260" s="7">
        <v>244.9</v>
      </c>
      <c r="C260" s="19">
        <v>911.86</v>
      </c>
      <c r="D260">
        <f t="shared" si="5"/>
        <v>0.4166666667</v>
      </c>
      <c r="E260">
        <f t="shared" si="6"/>
        <v>0.25</v>
      </c>
      <c r="F260" s="15">
        <f t="shared" si="1"/>
        <v>41090</v>
      </c>
      <c r="G260">
        <f t="shared" si="2"/>
        <v>9.514669982</v>
      </c>
      <c r="H260">
        <f t="shared" si="3"/>
        <v>10.15790857</v>
      </c>
      <c r="I260">
        <f t="shared" si="4"/>
        <v>3.216865887</v>
      </c>
    </row>
    <row r="261">
      <c r="A261" s="3">
        <v>41121.0</v>
      </c>
      <c r="B261" s="4">
        <v>250.08</v>
      </c>
      <c r="C261" s="19">
        <v>926.16</v>
      </c>
      <c r="D261">
        <f t="shared" si="5"/>
        <v>0.5833333333</v>
      </c>
      <c r="E261">
        <f t="shared" si="6"/>
        <v>0.3333333333</v>
      </c>
      <c r="F261" s="15">
        <f t="shared" si="1"/>
        <v>41121</v>
      </c>
      <c r="G261">
        <f t="shared" si="2"/>
        <v>9.679186593</v>
      </c>
      <c r="H261">
        <f t="shared" si="3"/>
        <v>10.3283185</v>
      </c>
      <c r="I261">
        <f t="shared" si="4"/>
        <v>3.284907395</v>
      </c>
    </row>
    <row r="262">
      <c r="A262" s="3">
        <v>41152.0</v>
      </c>
      <c r="B262" s="4">
        <v>250.56</v>
      </c>
      <c r="C262" s="19">
        <v>930.8</v>
      </c>
      <c r="D262">
        <f t="shared" si="5"/>
        <v>0.6666666667</v>
      </c>
      <c r="E262">
        <f t="shared" si="6"/>
        <v>0.3333333333</v>
      </c>
      <c r="F262" s="15">
        <f t="shared" si="1"/>
        <v>41152</v>
      </c>
      <c r="G262">
        <f t="shared" si="2"/>
        <v>9.716657732</v>
      </c>
      <c r="H262">
        <f t="shared" si="3"/>
        <v>10.37208264</v>
      </c>
      <c r="I262">
        <f t="shared" si="4"/>
        <v>3.2912124</v>
      </c>
    </row>
    <row r="263">
      <c r="A263" s="3">
        <v>41182.0</v>
      </c>
      <c r="B263" s="4">
        <v>262.49</v>
      </c>
      <c r="C263" s="19">
        <v>931.99</v>
      </c>
      <c r="D263">
        <f t="shared" si="5"/>
        <v>0.75</v>
      </c>
      <c r="E263">
        <f t="shared" si="6"/>
        <v>0.5833333333</v>
      </c>
      <c r="F263" s="15">
        <f t="shared" si="1"/>
        <v>41182</v>
      </c>
      <c r="G263">
        <f t="shared" si="2"/>
        <v>9.909168241</v>
      </c>
      <c r="H263">
        <f t="shared" si="3"/>
        <v>10.50549033</v>
      </c>
      <c r="I263">
        <f t="shared" si="4"/>
        <v>3.447918035</v>
      </c>
    </row>
    <row r="264">
      <c r="A264" s="3">
        <v>41213.0</v>
      </c>
      <c r="B264" s="4">
        <v>250.18</v>
      </c>
      <c r="C264" s="19">
        <v>934.87</v>
      </c>
      <c r="D264">
        <f t="shared" si="5"/>
        <v>0.5</v>
      </c>
      <c r="E264">
        <f t="shared" si="6"/>
        <v>0.08333333333</v>
      </c>
      <c r="F264" s="15">
        <f t="shared" si="1"/>
        <v>41213</v>
      </c>
      <c r="G264">
        <f t="shared" si="2"/>
        <v>9.727504271</v>
      </c>
      <c r="H264">
        <f t="shared" si="3"/>
        <v>10.3444814</v>
      </c>
      <c r="I264">
        <f t="shared" si="4"/>
        <v>3.286220938</v>
      </c>
    </row>
    <row r="265">
      <c r="A265" s="6">
        <v>41243.0</v>
      </c>
      <c r="B265" s="7">
        <v>254.25</v>
      </c>
      <c r="C265" s="19">
        <v>935.12</v>
      </c>
      <c r="D265">
        <f t="shared" si="5"/>
        <v>0.5833333333</v>
      </c>
      <c r="E265">
        <f t="shared" si="6"/>
        <v>0.5833333333</v>
      </c>
      <c r="F265" s="15">
        <f t="shared" si="1"/>
        <v>41243</v>
      </c>
      <c r="G265">
        <f t="shared" si="2"/>
        <v>9.781988414</v>
      </c>
      <c r="H265">
        <f t="shared" si="3"/>
        <v>10.35998005</v>
      </c>
      <c r="I265">
        <f t="shared" si="4"/>
        <v>3.339682123</v>
      </c>
    </row>
    <row r="266">
      <c r="A266" s="3">
        <v>41274.0</v>
      </c>
      <c r="B266" s="4">
        <v>263.92</v>
      </c>
      <c r="C266" s="19">
        <v>937.93</v>
      </c>
      <c r="D266">
        <f t="shared" si="5"/>
        <v>0.75</v>
      </c>
      <c r="E266">
        <f t="shared" si="6"/>
        <v>0.5833333333</v>
      </c>
      <c r="F266" s="15">
        <f t="shared" si="1"/>
        <v>41274</v>
      </c>
      <c r="G266">
        <f t="shared" si="2"/>
        <v>9.937621685</v>
      </c>
      <c r="H266">
        <f t="shared" si="3"/>
        <v>10.52480928</v>
      </c>
      <c r="I266">
        <f t="shared" si="4"/>
        <v>3.466701694</v>
      </c>
    </row>
    <row r="267">
      <c r="A267" s="3">
        <v>41305.0</v>
      </c>
      <c r="B267" s="4">
        <v>258.07</v>
      </c>
      <c r="C267" s="19">
        <v>941.74</v>
      </c>
      <c r="D267">
        <f t="shared" si="5"/>
        <v>0.5833333333</v>
      </c>
      <c r="E267">
        <f t="shared" si="6"/>
        <v>0.5</v>
      </c>
      <c r="F267" s="15">
        <f t="shared" si="1"/>
        <v>41305</v>
      </c>
      <c r="G267">
        <f t="shared" si="2"/>
        <v>9.866285353</v>
      </c>
      <c r="H267">
        <f t="shared" si="3"/>
        <v>10.46586203</v>
      </c>
      <c r="I267">
        <f t="shared" si="4"/>
        <v>3.389859451</v>
      </c>
    </row>
    <row r="268">
      <c r="A268" s="3">
        <v>41333.0</v>
      </c>
      <c r="B268" s="4">
        <v>268.01</v>
      </c>
      <c r="C268" s="19">
        <v>947.26</v>
      </c>
      <c r="D268">
        <f t="shared" si="5"/>
        <v>1</v>
      </c>
      <c r="E268">
        <f t="shared" si="6"/>
        <v>0.75</v>
      </c>
      <c r="F268" s="15">
        <f t="shared" si="1"/>
        <v>41333</v>
      </c>
      <c r="G268">
        <f t="shared" si="2"/>
        <v>10.04281639</v>
      </c>
      <c r="H268">
        <f t="shared" si="3"/>
        <v>10.64112916</v>
      </c>
      <c r="I268">
        <f t="shared" si="4"/>
        <v>3.520425588</v>
      </c>
    </row>
    <row r="269">
      <c r="A269" s="3">
        <v>41364.0</v>
      </c>
      <c r="B269" s="4">
        <v>263.39</v>
      </c>
      <c r="C269" s="19">
        <v>952.23</v>
      </c>
      <c r="D269">
        <f t="shared" si="5"/>
        <v>0.6666666667</v>
      </c>
      <c r="E269">
        <f t="shared" si="6"/>
        <v>0.5833333333</v>
      </c>
      <c r="F269" s="15">
        <f t="shared" si="1"/>
        <v>41364</v>
      </c>
      <c r="G269">
        <f t="shared" si="2"/>
        <v>9.982602416</v>
      </c>
      <c r="H269">
        <f t="shared" si="3"/>
        <v>10.59441818</v>
      </c>
      <c r="I269">
        <f t="shared" si="4"/>
        <v>3.459739919</v>
      </c>
    </row>
    <row r="270">
      <c r="A270" s="6">
        <v>41394.0</v>
      </c>
      <c r="B270" s="7">
        <v>255.72</v>
      </c>
      <c r="C270" s="19">
        <v>955.17</v>
      </c>
      <c r="D270">
        <f t="shared" si="5"/>
        <v>0.5</v>
      </c>
      <c r="E270">
        <f t="shared" si="6"/>
        <v>0.08333333333</v>
      </c>
      <c r="F270" s="15">
        <f t="shared" si="1"/>
        <v>41394</v>
      </c>
      <c r="G270">
        <f t="shared" si="2"/>
        <v>9.884816509</v>
      </c>
      <c r="H270">
        <f t="shared" si="3"/>
        <v>10.50141462</v>
      </c>
      <c r="I270">
        <f t="shared" si="4"/>
        <v>3.358991199</v>
      </c>
    </row>
    <row r="271">
      <c r="A271" s="3">
        <v>41425.0</v>
      </c>
      <c r="B271" s="4">
        <v>261.47</v>
      </c>
      <c r="C271" s="19">
        <v>949.25</v>
      </c>
      <c r="D271">
        <f t="shared" si="5"/>
        <v>0.6666666667</v>
      </c>
      <c r="E271">
        <f t="shared" si="6"/>
        <v>0.6666666667</v>
      </c>
      <c r="F271" s="15">
        <f t="shared" si="1"/>
        <v>41425</v>
      </c>
      <c r="G271">
        <f t="shared" si="2"/>
        <v>9.918061888</v>
      </c>
      <c r="H271">
        <f t="shared" si="3"/>
        <v>10.45949889</v>
      </c>
      <c r="I271">
        <f t="shared" si="4"/>
        <v>3.4345199</v>
      </c>
    </row>
    <row r="272">
      <c r="A272" s="3">
        <v>41455.0</v>
      </c>
      <c r="B272" s="4">
        <v>242.27</v>
      </c>
      <c r="C272" s="19">
        <v>948.55</v>
      </c>
      <c r="D272">
        <f t="shared" si="5"/>
        <v>0</v>
      </c>
      <c r="E272">
        <f t="shared" si="6"/>
        <v>0</v>
      </c>
      <c r="F272" s="15">
        <f t="shared" si="1"/>
        <v>41455</v>
      </c>
      <c r="G272">
        <f t="shared" si="2"/>
        <v>9.622356369</v>
      </c>
      <c r="H272">
        <f t="shared" si="3"/>
        <v>10.14765051</v>
      </c>
      <c r="I272">
        <f t="shared" si="4"/>
        <v>3.182319716</v>
      </c>
    </row>
    <row r="273">
      <c r="A273" s="3">
        <v>41486.0</v>
      </c>
      <c r="B273" s="4">
        <v>247.99</v>
      </c>
      <c r="C273" s="19">
        <v>949.92</v>
      </c>
      <c r="D273">
        <f t="shared" si="5"/>
        <v>0.08333333333</v>
      </c>
      <c r="E273">
        <f t="shared" si="6"/>
        <v>0.08333333333</v>
      </c>
      <c r="F273" s="15">
        <f t="shared" si="1"/>
        <v>41486</v>
      </c>
      <c r="G273">
        <f t="shared" si="2"/>
        <v>9.636254032</v>
      </c>
      <c r="H273">
        <f t="shared" si="3"/>
        <v>10.16230686</v>
      </c>
      <c r="I273">
        <f t="shared" si="4"/>
        <v>3.257454354</v>
      </c>
    </row>
    <row r="274">
      <c r="A274" s="3">
        <v>41517.0</v>
      </c>
      <c r="B274" s="4">
        <v>251.74</v>
      </c>
      <c r="C274" s="19">
        <v>953.31</v>
      </c>
      <c r="D274">
        <f t="shared" si="5"/>
        <v>0.3333333333</v>
      </c>
      <c r="E274">
        <f t="shared" si="6"/>
        <v>0.1666666667</v>
      </c>
      <c r="F274" s="15">
        <f t="shared" si="1"/>
        <v>41517</v>
      </c>
      <c r="G274">
        <f t="shared" si="2"/>
        <v>9.679206698</v>
      </c>
      <c r="H274">
        <f t="shared" si="3"/>
        <v>10.20760436</v>
      </c>
      <c r="I274">
        <f t="shared" si="4"/>
        <v>3.306712203</v>
      </c>
    </row>
    <row r="275">
      <c r="A275" s="6">
        <v>41547.0</v>
      </c>
      <c r="B275" s="7">
        <v>260.91</v>
      </c>
      <c r="C275" s="19">
        <v>957.3</v>
      </c>
      <c r="D275">
        <f t="shared" si="5"/>
        <v>0.5833333333</v>
      </c>
      <c r="E275">
        <f t="shared" si="6"/>
        <v>0.5</v>
      </c>
      <c r="F275" s="15">
        <f t="shared" si="1"/>
        <v>41547</v>
      </c>
      <c r="G275">
        <f t="shared" si="2"/>
        <v>9.797735173</v>
      </c>
      <c r="H275">
        <f t="shared" si="3"/>
        <v>10.29734229</v>
      </c>
      <c r="I275">
        <f t="shared" si="4"/>
        <v>3.427164061</v>
      </c>
    </row>
    <row r="276">
      <c r="A276" s="3">
        <v>41578.0</v>
      </c>
      <c r="B276" s="4">
        <v>266.91</v>
      </c>
      <c r="C276" s="19">
        <v>959.63</v>
      </c>
      <c r="D276">
        <f t="shared" si="5"/>
        <v>0.9166666667</v>
      </c>
      <c r="E276">
        <f t="shared" si="6"/>
        <v>0.8333333333</v>
      </c>
      <c r="F276" s="15">
        <f t="shared" si="1"/>
        <v>41578</v>
      </c>
      <c r="G276">
        <f t="shared" si="2"/>
        <v>9.895806477</v>
      </c>
      <c r="H276">
        <f t="shared" si="3"/>
        <v>10.39298501</v>
      </c>
      <c r="I276">
        <f t="shared" si="4"/>
        <v>3.505976619</v>
      </c>
    </row>
    <row r="277">
      <c r="A277" s="3">
        <v>41608.0</v>
      </c>
      <c r="B277" s="4">
        <v>269.57</v>
      </c>
      <c r="C277" s="19">
        <v>956.58</v>
      </c>
      <c r="D277">
        <f t="shared" si="5"/>
        <v>1</v>
      </c>
      <c r="E277">
        <f t="shared" si="6"/>
        <v>0.9166666667</v>
      </c>
      <c r="F277" s="15">
        <f t="shared" si="1"/>
        <v>41608</v>
      </c>
      <c r="G277">
        <f t="shared" si="2"/>
        <v>9.926563189</v>
      </c>
      <c r="H277">
        <f t="shared" si="3"/>
        <v>10.42204727</v>
      </c>
      <c r="I277">
        <f t="shared" si="4"/>
        <v>3.540916853</v>
      </c>
    </row>
    <row r="278">
      <c r="A278" s="3">
        <v>41639.0</v>
      </c>
      <c r="B278" s="4">
        <v>264.24</v>
      </c>
      <c r="C278" s="19">
        <v>963.25</v>
      </c>
      <c r="D278">
        <f t="shared" si="5"/>
        <v>0.75</v>
      </c>
      <c r="E278">
        <f t="shared" si="6"/>
        <v>0.5</v>
      </c>
      <c r="F278" s="15">
        <f t="shared" si="1"/>
        <v>41639</v>
      </c>
      <c r="G278">
        <f t="shared" si="2"/>
        <v>9.863035801</v>
      </c>
      <c r="H278">
        <f t="shared" si="3"/>
        <v>10.36140843</v>
      </c>
      <c r="I278">
        <f t="shared" si="4"/>
        <v>3.470905031</v>
      </c>
    </row>
    <row r="279">
      <c r="A279" s="3">
        <v>41670.0</v>
      </c>
      <c r="B279" s="4">
        <v>252.89</v>
      </c>
      <c r="C279" s="19">
        <v>964.85</v>
      </c>
      <c r="D279">
        <f t="shared" si="5"/>
        <v>0.25</v>
      </c>
      <c r="E279">
        <f t="shared" si="6"/>
        <v>0.1666666667</v>
      </c>
      <c r="F279" s="15">
        <f t="shared" si="1"/>
        <v>41670</v>
      </c>
      <c r="G279">
        <f t="shared" si="2"/>
        <v>9.690832897</v>
      </c>
      <c r="H279">
        <f t="shared" si="3"/>
        <v>10.22452977</v>
      </c>
      <c r="I279">
        <f t="shared" si="4"/>
        <v>3.321817943</v>
      </c>
    </row>
    <row r="280">
      <c r="A280" s="6">
        <v>41698.0</v>
      </c>
      <c r="B280" s="7">
        <v>258.41</v>
      </c>
      <c r="C280" s="19">
        <v>967.95</v>
      </c>
      <c r="D280">
        <f t="shared" si="5"/>
        <v>0.4166666667</v>
      </c>
      <c r="E280">
        <f t="shared" si="6"/>
        <v>0.3333333333</v>
      </c>
      <c r="F280" s="15">
        <f t="shared" si="1"/>
        <v>41698</v>
      </c>
      <c r="G280">
        <f t="shared" si="2"/>
        <v>9.758047372</v>
      </c>
      <c r="H280">
        <f t="shared" si="3"/>
        <v>10.28457008</v>
      </c>
      <c r="I280">
        <f t="shared" si="4"/>
        <v>3.394325496</v>
      </c>
    </row>
    <row r="281">
      <c r="A281" s="3">
        <v>41729.0</v>
      </c>
      <c r="B281" s="4">
        <v>258.11</v>
      </c>
      <c r="C281" s="19">
        <v>969.75</v>
      </c>
      <c r="D281">
        <f t="shared" si="5"/>
        <v>0.4166666667</v>
      </c>
      <c r="E281">
        <f t="shared" si="6"/>
        <v>0.3333333333</v>
      </c>
      <c r="F281" s="15">
        <f t="shared" si="1"/>
        <v>41729</v>
      </c>
      <c r="G281">
        <f t="shared" si="2"/>
        <v>9.76752443</v>
      </c>
      <c r="H281">
        <f t="shared" si="3"/>
        <v>10.29592901</v>
      </c>
      <c r="I281">
        <f t="shared" si="4"/>
        <v>3.390384868</v>
      </c>
    </row>
    <row r="282">
      <c r="A282" s="3">
        <v>41759.0</v>
      </c>
      <c r="B282" s="4">
        <v>255.33</v>
      </c>
      <c r="C282" s="19">
        <v>971.96</v>
      </c>
      <c r="D282">
        <f t="shared" si="5"/>
        <v>0.3333333333</v>
      </c>
      <c r="E282">
        <f t="shared" si="6"/>
        <v>0.25</v>
      </c>
      <c r="F282" s="15">
        <f t="shared" si="1"/>
        <v>41759</v>
      </c>
      <c r="G282">
        <f t="shared" si="2"/>
        <v>9.752295277</v>
      </c>
      <c r="H282">
        <f t="shared" si="3"/>
        <v>10.28580351</v>
      </c>
      <c r="I282">
        <f t="shared" si="4"/>
        <v>3.353868383</v>
      </c>
    </row>
    <row r="283">
      <c r="A283" s="3">
        <v>41790.0</v>
      </c>
      <c r="B283" s="4">
        <v>259.94</v>
      </c>
      <c r="C283" s="19">
        <v>975.83</v>
      </c>
      <c r="D283">
        <f t="shared" si="5"/>
        <v>0.5833333333</v>
      </c>
      <c r="E283">
        <f t="shared" si="6"/>
        <v>0.5</v>
      </c>
      <c r="F283" s="15">
        <f t="shared" si="1"/>
        <v>41790</v>
      </c>
      <c r="G283">
        <f t="shared" si="2"/>
        <v>9.825437496</v>
      </c>
      <c r="H283">
        <f t="shared" si="3"/>
        <v>10.35570922</v>
      </c>
      <c r="I283">
        <f t="shared" si="4"/>
        <v>3.414422698</v>
      </c>
    </row>
    <row r="284">
      <c r="A284" s="3">
        <v>41820.0</v>
      </c>
      <c r="B284" s="4">
        <v>260.56</v>
      </c>
      <c r="C284" s="19">
        <v>981.94</v>
      </c>
      <c r="D284">
        <f t="shared" si="5"/>
        <v>0.6666666667</v>
      </c>
      <c r="E284">
        <f t="shared" si="6"/>
        <v>0.4166666667</v>
      </c>
      <c r="F284" s="15">
        <f t="shared" si="1"/>
        <v>41820</v>
      </c>
      <c r="G284">
        <f t="shared" si="2"/>
        <v>9.872926524</v>
      </c>
      <c r="H284">
        <f t="shared" si="3"/>
        <v>10.40716964</v>
      </c>
      <c r="I284">
        <f t="shared" si="4"/>
        <v>3.422566662</v>
      </c>
    </row>
    <row r="285">
      <c r="A285" s="6">
        <v>41851.0</v>
      </c>
      <c r="B285" s="7">
        <v>269.68</v>
      </c>
      <c r="C285" s="19">
        <v>988.8</v>
      </c>
      <c r="D285">
        <f t="shared" si="5"/>
        <v>1</v>
      </c>
      <c r="E285">
        <f t="shared" si="6"/>
        <v>0.75</v>
      </c>
      <c r="F285" s="15">
        <f t="shared" si="1"/>
        <v>41851</v>
      </c>
      <c r="G285">
        <f t="shared" si="2"/>
        <v>10.05253793</v>
      </c>
      <c r="H285">
        <f t="shared" si="3"/>
        <v>10.56562903</v>
      </c>
      <c r="I285">
        <f t="shared" si="4"/>
        <v>3.54236175</v>
      </c>
    </row>
    <row r="286">
      <c r="A286" s="3">
        <v>41882.0</v>
      </c>
      <c r="B286" s="4">
        <v>265.41</v>
      </c>
      <c r="C286" s="19">
        <v>990.91</v>
      </c>
      <c r="D286">
        <f t="shared" si="5"/>
        <v>0.75</v>
      </c>
      <c r="E286">
        <f t="shared" si="6"/>
        <v>0.5833333333</v>
      </c>
      <c r="F286" s="15">
        <f t="shared" si="1"/>
        <v>41882</v>
      </c>
      <c r="G286">
        <f t="shared" si="2"/>
        <v>9.983679645</v>
      </c>
      <c r="H286">
        <f t="shared" si="3"/>
        <v>10.506816</v>
      </c>
      <c r="I286">
        <f t="shared" si="4"/>
        <v>3.48627348</v>
      </c>
    </row>
    <row r="287">
      <c r="A287" s="3">
        <v>41912.0</v>
      </c>
      <c r="B287" s="4">
        <v>256.77</v>
      </c>
      <c r="C287" s="19">
        <v>999.2</v>
      </c>
      <c r="D287">
        <f t="shared" si="5"/>
        <v>0.1666666667</v>
      </c>
      <c r="E287">
        <f t="shared" si="6"/>
        <v>0</v>
      </c>
      <c r="F287" s="15">
        <f t="shared" si="1"/>
        <v>41912</v>
      </c>
      <c r="G287">
        <f t="shared" si="2"/>
        <v>9.892120696</v>
      </c>
      <c r="H287">
        <f t="shared" si="3"/>
        <v>10.43632008</v>
      </c>
      <c r="I287">
        <f t="shared" si="4"/>
        <v>3.372783397</v>
      </c>
    </row>
    <row r="288">
      <c r="A288" s="3">
        <v>41943.0</v>
      </c>
      <c r="B288" s="4">
        <v>250.45</v>
      </c>
      <c r="C288" s="19">
        <v>1005.73</v>
      </c>
      <c r="D288">
        <f t="shared" si="5"/>
        <v>0</v>
      </c>
      <c r="E288">
        <f t="shared" si="6"/>
        <v>0</v>
      </c>
      <c r="F288" s="15">
        <f t="shared" si="1"/>
        <v>41943</v>
      </c>
      <c r="G288">
        <f t="shared" si="2"/>
        <v>9.912749868</v>
      </c>
      <c r="H288">
        <f t="shared" si="3"/>
        <v>10.50452381</v>
      </c>
      <c r="I288">
        <f t="shared" si="4"/>
        <v>3.289767503</v>
      </c>
    </row>
    <row r="289">
      <c r="A289" s="3">
        <v>41973.0</v>
      </c>
      <c r="B289" s="4">
        <v>253.7</v>
      </c>
      <c r="C289" s="19">
        <v>1009.26</v>
      </c>
      <c r="D289">
        <f t="shared" si="5"/>
        <v>0.1666666667</v>
      </c>
      <c r="E289">
        <f t="shared" si="6"/>
        <v>0.08333333333</v>
      </c>
      <c r="F289" s="15">
        <f t="shared" si="1"/>
        <v>41973</v>
      </c>
      <c r="G289">
        <f t="shared" si="2"/>
        <v>9.947542513</v>
      </c>
      <c r="H289">
        <f t="shared" si="3"/>
        <v>10.54139352</v>
      </c>
      <c r="I289">
        <f t="shared" si="4"/>
        <v>3.332457638</v>
      </c>
    </row>
    <row r="290">
      <c r="A290" s="6">
        <v>42004.0</v>
      </c>
      <c r="B290" s="7">
        <v>244.05</v>
      </c>
      <c r="C290" s="19">
        <v>1010.5</v>
      </c>
      <c r="D290">
        <f t="shared" si="5"/>
        <v>0</v>
      </c>
      <c r="E290">
        <f t="shared" si="6"/>
        <v>0</v>
      </c>
      <c r="F290" s="15">
        <f t="shared" si="1"/>
        <v>42004</v>
      </c>
      <c r="G290">
        <f t="shared" si="2"/>
        <v>9.903964726</v>
      </c>
      <c r="H290">
        <f t="shared" si="3"/>
        <v>10.52250531</v>
      </c>
      <c r="I290">
        <f t="shared" si="4"/>
        <v>3.205700775</v>
      </c>
    </row>
    <row r="291">
      <c r="A291" s="3">
        <v>42035.0</v>
      </c>
      <c r="B291" s="4">
        <v>249.88</v>
      </c>
      <c r="C291" s="19">
        <v>1015.98</v>
      </c>
      <c r="D291">
        <f t="shared" si="5"/>
        <v>0.08333333333</v>
      </c>
      <c r="E291">
        <f t="shared" si="6"/>
        <v>0.08333333333</v>
      </c>
      <c r="F291" s="15">
        <f t="shared" si="1"/>
        <v>42035</v>
      </c>
      <c r="G291">
        <f t="shared" si="2"/>
        <v>9.9576745</v>
      </c>
      <c r="H291">
        <f t="shared" si="3"/>
        <v>10.57956946</v>
      </c>
      <c r="I291">
        <f t="shared" si="4"/>
        <v>3.28228031</v>
      </c>
    </row>
    <row r="292">
      <c r="A292" s="3">
        <v>42063.0</v>
      </c>
      <c r="B292" s="4">
        <v>251.46</v>
      </c>
      <c r="C292" s="19">
        <v>1015.65</v>
      </c>
      <c r="D292">
        <f t="shared" si="5"/>
        <v>0.25</v>
      </c>
      <c r="E292">
        <f t="shared" si="6"/>
        <v>0.1666666667</v>
      </c>
      <c r="F292" s="15">
        <f t="shared" si="1"/>
        <v>42063</v>
      </c>
      <c r="G292">
        <f t="shared" si="2"/>
        <v>9.959532235</v>
      </c>
      <c r="H292">
        <f t="shared" si="3"/>
        <v>10.58154322</v>
      </c>
      <c r="I292">
        <f t="shared" si="4"/>
        <v>3.303034283</v>
      </c>
    </row>
    <row r="293">
      <c r="A293" s="3">
        <v>42094.0</v>
      </c>
      <c r="B293" s="4">
        <v>257.28</v>
      </c>
      <c r="C293" s="19">
        <v>1026.66</v>
      </c>
      <c r="D293">
        <f t="shared" si="5"/>
        <v>0.5833333333</v>
      </c>
      <c r="E293">
        <f t="shared" si="6"/>
        <v>0.3333333333</v>
      </c>
      <c r="F293" s="15">
        <f t="shared" si="1"/>
        <v>42094</v>
      </c>
      <c r="G293">
        <f t="shared" si="2"/>
        <v>10.09200642</v>
      </c>
      <c r="H293">
        <f t="shared" si="3"/>
        <v>10.7148509</v>
      </c>
      <c r="I293">
        <f t="shared" si="4"/>
        <v>3.379482464</v>
      </c>
    </row>
    <row r="294">
      <c r="A294" s="3">
        <v>42124.0</v>
      </c>
      <c r="B294" s="4">
        <v>266.42</v>
      </c>
      <c r="C294" s="19">
        <v>1024.45</v>
      </c>
      <c r="D294">
        <f t="shared" si="5"/>
        <v>0.9166666667</v>
      </c>
      <c r="E294">
        <f t="shared" si="6"/>
        <v>0.5833333333</v>
      </c>
      <c r="F294" s="15">
        <f t="shared" si="1"/>
        <v>42124</v>
      </c>
      <c r="G294">
        <f t="shared" si="2"/>
        <v>10.21037352</v>
      </c>
      <c r="H294">
        <f t="shared" si="3"/>
        <v>10.79271482</v>
      </c>
      <c r="I294">
        <f t="shared" si="4"/>
        <v>3.49954026</v>
      </c>
    </row>
    <row r="295">
      <c r="A295" s="6">
        <v>42155.0</v>
      </c>
      <c r="B295" s="7">
        <v>260.39</v>
      </c>
      <c r="C295" s="19">
        <v>1028.91</v>
      </c>
      <c r="D295">
        <f t="shared" si="5"/>
        <v>0.6666666667</v>
      </c>
      <c r="E295">
        <f t="shared" si="6"/>
        <v>0.5</v>
      </c>
      <c r="F295" s="15">
        <f t="shared" si="1"/>
        <v>42155</v>
      </c>
      <c r="G295">
        <f t="shared" si="2"/>
        <v>10.12304147</v>
      </c>
      <c r="H295">
        <f t="shared" si="3"/>
        <v>10.73239412</v>
      </c>
      <c r="I295">
        <f t="shared" si="4"/>
        <v>3.42033364</v>
      </c>
    </row>
    <row r="296">
      <c r="A296" s="3">
        <v>42185.0</v>
      </c>
      <c r="B296" s="4">
        <v>252.27</v>
      </c>
      <c r="C296" s="19">
        <v>1029.05</v>
      </c>
      <c r="D296">
        <f t="shared" si="5"/>
        <v>0.3333333333</v>
      </c>
      <c r="E296">
        <f t="shared" si="6"/>
        <v>0.08333333333</v>
      </c>
      <c r="F296" s="15">
        <f t="shared" si="1"/>
        <v>42185</v>
      </c>
      <c r="G296">
        <f t="shared" si="2"/>
        <v>9.997597171</v>
      </c>
      <c r="H296">
        <f t="shared" si="3"/>
        <v>10.62180803</v>
      </c>
      <c r="I296">
        <f t="shared" si="4"/>
        <v>3.313673979</v>
      </c>
    </row>
    <row r="297">
      <c r="A297" s="3">
        <v>42216.0</v>
      </c>
      <c r="B297" s="4">
        <v>244.3</v>
      </c>
      <c r="C297" s="19">
        <v>1031.36</v>
      </c>
      <c r="D297">
        <f t="shared" si="5"/>
        <v>0.08333333333</v>
      </c>
      <c r="E297">
        <f t="shared" si="6"/>
        <v>0</v>
      </c>
      <c r="F297" s="15">
        <f t="shared" si="1"/>
        <v>42216</v>
      </c>
      <c r="G297">
        <f t="shared" si="2"/>
        <v>9.935465184</v>
      </c>
      <c r="H297">
        <f t="shared" si="3"/>
        <v>10.61800406</v>
      </c>
      <c r="I297">
        <f t="shared" si="4"/>
        <v>3.208984632</v>
      </c>
    </row>
    <row r="298">
      <c r="A298" s="3">
        <v>42247.0</v>
      </c>
      <c r="B298" s="4">
        <v>232.8</v>
      </c>
      <c r="C298" s="19">
        <v>1033.88</v>
      </c>
      <c r="D298">
        <f t="shared" si="5"/>
        <v>0</v>
      </c>
      <c r="E298">
        <f t="shared" si="6"/>
        <v>0</v>
      </c>
      <c r="F298" s="15">
        <f t="shared" si="1"/>
        <v>42247</v>
      </c>
      <c r="G298">
        <f t="shared" si="2"/>
        <v>9.921897342</v>
      </c>
      <c r="H298">
        <f t="shared" si="3"/>
        <v>10.64394783</v>
      </c>
      <c r="I298">
        <f t="shared" si="4"/>
        <v>3.05792723</v>
      </c>
    </row>
    <row r="299">
      <c r="A299" s="3">
        <v>42277.0</v>
      </c>
      <c r="B299" s="4">
        <v>236.71</v>
      </c>
      <c r="C299" s="19">
        <v>1040.35</v>
      </c>
      <c r="D299">
        <f t="shared" si="5"/>
        <v>0.08333333333</v>
      </c>
      <c r="E299">
        <f t="shared" si="6"/>
        <v>0.08333333333</v>
      </c>
      <c r="F299" s="15">
        <f t="shared" si="1"/>
        <v>42277</v>
      </c>
      <c r="G299">
        <f t="shared" si="2"/>
        <v>9.983988374</v>
      </c>
      <c r="H299">
        <f t="shared" si="3"/>
        <v>10.71055744</v>
      </c>
      <c r="I299">
        <f t="shared" si="4"/>
        <v>3.109286746</v>
      </c>
    </row>
    <row r="300">
      <c r="A300" s="6">
        <v>42308.0</v>
      </c>
      <c r="B300" s="7">
        <v>249.41</v>
      </c>
      <c r="C300" s="19">
        <v>1039.02</v>
      </c>
      <c r="D300">
        <f t="shared" si="5"/>
        <v>0.3333333333</v>
      </c>
      <c r="E300">
        <f t="shared" si="6"/>
        <v>0.25</v>
      </c>
      <c r="F300" s="15">
        <f t="shared" si="1"/>
        <v>42308</v>
      </c>
      <c r="G300">
        <f t="shared" si="2"/>
        <v>10.01341131</v>
      </c>
      <c r="H300">
        <f t="shared" si="3"/>
        <v>10.74212158</v>
      </c>
      <c r="I300">
        <f t="shared" si="4"/>
        <v>3.27610666</v>
      </c>
    </row>
    <row r="301">
      <c r="A301" s="3">
        <v>42338.0</v>
      </c>
      <c r="B301" s="4">
        <v>244.24</v>
      </c>
      <c r="C301" s="19">
        <v>1036.66</v>
      </c>
      <c r="D301">
        <f t="shared" si="5"/>
        <v>0.25</v>
      </c>
      <c r="E301">
        <f t="shared" si="6"/>
        <v>0.1666666667</v>
      </c>
      <c r="F301" s="15">
        <f t="shared" si="1"/>
        <v>42338</v>
      </c>
      <c r="G301">
        <f t="shared" si="2"/>
        <v>9.944461378</v>
      </c>
      <c r="H301">
        <f t="shared" si="3"/>
        <v>10.67806759</v>
      </c>
      <c r="I301">
        <f t="shared" si="4"/>
        <v>3.208196506</v>
      </c>
    </row>
    <row r="302">
      <c r="A302" s="3">
        <v>42369.0</v>
      </c>
      <c r="B302" s="4">
        <v>240.38</v>
      </c>
      <c r="C302" s="19">
        <v>1041.92</v>
      </c>
      <c r="D302">
        <f t="shared" si="5"/>
        <v>0.1666666667</v>
      </c>
      <c r="E302">
        <f t="shared" si="6"/>
        <v>0.1666666667</v>
      </c>
      <c r="F302" s="15">
        <f t="shared" si="1"/>
        <v>42369</v>
      </c>
      <c r="G302">
        <f t="shared" si="2"/>
        <v>9.95339513</v>
      </c>
      <c r="H302">
        <f t="shared" si="3"/>
        <v>10.7003997</v>
      </c>
      <c r="I302">
        <f t="shared" si="4"/>
        <v>3.157493761</v>
      </c>
    </row>
    <row r="303">
      <c r="A303" s="3">
        <v>42400.0</v>
      </c>
      <c r="B303" s="4">
        <v>232.1</v>
      </c>
      <c r="C303" s="19">
        <v>1046.28</v>
      </c>
      <c r="D303">
        <f t="shared" si="5"/>
        <v>0</v>
      </c>
      <c r="E303">
        <f t="shared" si="6"/>
        <v>0</v>
      </c>
      <c r="F303" s="15">
        <f t="shared" si="1"/>
        <v>42400</v>
      </c>
      <c r="G303">
        <f t="shared" si="2"/>
        <v>9.940117348</v>
      </c>
      <c r="H303">
        <f t="shared" si="3"/>
        <v>10.68612541</v>
      </c>
      <c r="I303">
        <f t="shared" si="4"/>
        <v>3.048732431</v>
      </c>
    </row>
    <row r="304">
      <c r="A304" s="3">
        <v>42429.0</v>
      </c>
      <c r="B304" s="4">
        <v>234.63</v>
      </c>
      <c r="C304" s="19">
        <v>1050.98</v>
      </c>
      <c r="D304">
        <f t="shared" si="5"/>
        <v>0.1666666667</v>
      </c>
      <c r="E304">
        <f t="shared" si="6"/>
        <v>0.08333333333</v>
      </c>
      <c r="F304" s="15">
        <f t="shared" si="1"/>
        <v>42429</v>
      </c>
      <c r="G304">
        <f t="shared" si="2"/>
        <v>9.984769402</v>
      </c>
      <c r="H304">
        <f t="shared" si="3"/>
        <v>10.73412862</v>
      </c>
      <c r="I304">
        <f t="shared" si="4"/>
        <v>3.08196506</v>
      </c>
    </row>
    <row r="305">
      <c r="A305" s="6">
        <v>42460.0</v>
      </c>
      <c r="B305" s="7">
        <v>245.86</v>
      </c>
      <c r="C305" s="19">
        <v>1052.62</v>
      </c>
      <c r="D305">
        <f t="shared" si="5"/>
        <v>0.5833333333</v>
      </c>
      <c r="E305">
        <f t="shared" si="6"/>
        <v>0.4166666667</v>
      </c>
      <c r="F305" s="15">
        <f t="shared" si="1"/>
        <v>42460</v>
      </c>
      <c r="G305">
        <f t="shared" si="2"/>
        <v>10.06639529</v>
      </c>
      <c r="H305">
        <f t="shared" si="3"/>
        <v>10.78911045</v>
      </c>
      <c r="I305">
        <f t="shared" si="4"/>
        <v>3.229475896</v>
      </c>
    </row>
    <row r="306">
      <c r="A306" s="3">
        <v>42490.0</v>
      </c>
      <c r="B306" s="4">
        <v>245.2</v>
      </c>
      <c r="C306" s="19">
        <v>1053.57</v>
      </c>
      <c r="D306">
        <f t="shared" si="5"/>
        <v>0.5833333333</v>
      </c>
      <c r="E306">
        <f t="shared" si="6"/>
        <v>0.4166666667</v>
      </c>
      <c r="F306" s="15">
        <f t="shared" si="1"/>
        <v>42490</v>
      </c>
      <c r="G306">
        <f t="shared" si="2"/>
        <v>10.06217744</v>
      </c>
      <c r="H306">
        <f t="shared" si="3"/>
        <v>10.78746533</v>
      </c>
      <c r="I306">
        <f t="shared" si="4"/>
        <v>3.220806515</v>
      </c>
    </row>
    <row r="307">
      <c r="A307" s="3">
        <v>42521.0</v>
      </c>
      <c r="B307" s="4">
        <v>243.63</v>
      </c>
      <c r="C307" s="19">
        <v>1053.58</v>
      </c>
      <c r="D307">
        <f t="shared" si="5"/>
        <v>0.4166666667</v>
      </c>
      <c r="E307">
        <f t="shared" si="6"/>
        <v>0.4166666667</v>
      </c>
      <c r="F307" s="15">
        <f t="shared" si="1"/>
        <v>42521</v>
      </c>
      <c r="G307">
        <f t="shared" si="2"/>
        <v>10.03850132</v>
      </c>
      <c r="H307">
        <f t="shared" si="3"/>
        <v>10.76722247</v>
      </c>
      <c r="I307">
        <f t="shared" si="4"/>
        <v>3.200183896</v>
      </c>
    </row>
    <row r="308">
      <c r="A308" s="3">
        <v>42538.0</v>
      </c>
      <c r="B308" s="4">
        <v>241.63</v>
      </c>
      <c r="C308" s="19">
        <v>1059.29</v>
      </c>
      <c r="D308">
        <f t="shared" si="5"/>
        <v>0.4166666667</v>
      </c>
      <c r="E308">
        <f t="shared" si="6"/>
        <v>0.3333333333</v>
      </c>
      <c r="F308" s="15">
        <f t="shared" si="1"/>
        <v>42538</v>
      </c>
      <c r="G308">
        <f t="shared" si="2"/>
        <v>10.05266715</v>
      </c>
      <c r="H308">
        <f t="shared" si="3"/>
        <v>10.78241664</v>
      </c>
      <c r="I308">
        <f t="shared" si="4"/>
        <v>3.173913043</v>
      </c>
    </row>
    <row r="309">
      <c r="A309" s="23"/>
      <c r="B309" s="23"/>
      <c r="C309" s="24"/>
    </row>
    <row r="310">
      <c r="A310" s="23"/>
      <c r="B310" s="23"/>
      <c r="C310" s="24"/>
    </row>
    <row r="311">
      <c r="A311" s="23"/>
      <c r="B311" s="23"/>
      <c r="C311" s="24"/>
    </row>
    <row r="312">
      <c r="A312" s="23"/>
      <c r="B312" s="23"/>
      <c r="C312" s="24"/>
    </row>
    <row r="313">
      <c r="A313" s="23"/>
      <c r="B313" s="23"/>
      <c r="C313" s="24"/>
    </row>
    <row r="314">
      <c r="A314" s="23"/>
      <c r="B314" s="23"/>
      <c r="C314" s="24"/>
    </row>
    <row r="315">
      <c r="A315" s="23"/>
      <c r="B315" s="23"/>
      <c r="C315" s="24"/>
    </row>
    <row r="316">
      <c r="A316" s="23"/>
      <c r="B316" s="23"/>
      <c r="C316" s="24"/>
    </row>
    <row r="317">
      <c r="A317" s="23"/>
      <c r="B317" s="23"/>
      <c r="C317" s="24"/>
    </row>
    <row r="318">
      <c r="A318" s="23"/>
      <c r="B318" s="23"/>
      <c r="C318" s="24"/>
    </row>
    <row r="319">
      <c r="A319" s="23"/>
      <c r="B319" s="23"/>
      <c r="C319" s="24"/>
    </row>
    <row r="320">
      <c r="A320" s="23"/>
      <c r="B320" s="23"/>
      <c r="C320" s="24"/>
    </row>
    <row r="321">
      <c r="A321" s="23"/>
      <c r="B321" s="23"/>
      <c r="C321" s="24"/>
    </row>
    <row r="322">
      <c r="A322" s="23"/>
      <c r="B322" s="23"/>
      <c r="C322" s="24"/>
    </row>
    <row r="323">
      <c r="A323" s="23"/>
      <c r="B323" s="23"/>
      <c r="C323" s="24"/>
    </row>
    <row r="324">
      <c r="A324" s="23"/>
      <c r="B324" s="23"/>
      <c r="C324" s="24"/>
    </row>
    <row r="325">
      <c r="A325" s="23"/>
      <c r="B325" s="23"/>
      <c r="C325" s="24"/>
    </row>
    <row r="326">
      <c r="A326" s="23"/>
      <c r="B326" s="23"/>
      <c r="C326" s="24"/>
    </row>
    <row r="327">
      <c r="A327" s="23"/>
      <c r="B327" s="23"/>
      <c r="C327" s="24"/>
    </row>
    <row r="328">
      <c r="A328" s="23"/>
      <c r="B328" s="23"/>
      <c r="C328" s="24"/>
    </row>
    <row r="329">
      <c r="A329" s="23"/>
      <c r="B329" s="23"/>
      <c r="C329" s="24"/>
    </row>
    <row r="330">
      <c r="A330" s="23"/>
      <c r="B330" s="23"/>
      <c r="C330" s="24"/>
    </row>
    <row r="331">
      <c r="A331" s="23"/>
      <c r="B331" s="23"/>
      <c r="C331" s="24"/>
    </row>
    <row r="332">
      <c r="A332" s="23"/>
      <c r="B332" s="23"/>
      <c r="C332" s="24"/>
    </row>
    <row r="333">
      <c r="A333" s="23"/>
      <c r="B333" s="23"/>
      <c r="C333" s="24"/>
    </row>
    <row r="334">
      <c r="A334" s="23"/>
      <c r="B334" s="23"/>
      <c r="C334" s="24"/>
    </row>
    <row r="335">
      <c r="A335" s="23"/>
      <c r="B335" s="23"/>
      <c r="C335" s="24"/>
    </row>
    <row r="336">
      <c r="A336" s="23"/>
      <c r="B336" s="23"/>
      <c r="C336" s="24"/>
    </row>
    <row r="337">
      <c r="A337" s="23"/>
      <c r="B337" s="23"/>
      <c r="C337" s="24"/>
    </row>
    <row r="338">
      <c r="A338" s="23"/>
      <c r="B338" s="23"/>
      <c r="C338" s="24"/>
    </row>
    <row r="339">
      <c r="A339" s="23"/>
      <c r="B339" s="23"/>
      <c r="C339" s="24"/>
    </row>
    <row r="340">
      <c r="A340" s="23"/>
      <c r="B340" s="23"/>
      <c r="C340" s="24"/>
    </row>
    <row r="341">
      <c r="A341" s="23"/>
      <c r="B341" s="23"/>
      <c r="C341" s="24"/>
    </row>
    <row r="342">
      <c r="A342" s="23"/>
      <c r="B342" s="23"/>
      <c r="C342" s="24"/>
    </row>
    <row r="343">
      <c r="A343" s="23"/>
      <c r="B343" s="23"/>
      <c r="C343" s="24"/>
    </row>
    <row r="344">
      <c r="A344" s="23"/>
      <c r="B344" s="23"/>
      <c r="C344" s="24"/>
    </row>
    <row r="345">
      <c r="A345" s="23"/>
      <c r="B345" s="23"/>
      <c r="C345" s="24"/>
    </row>
    <row r="346">
      <c r="A346" s="23"/>
      <c r="B346" s="23"/>
      <c r="C346" s="24"/>
    </row>
    <row r="347">
      <c r="A347" s="23"/>
      <c r="B347" s="23"/>
      <c r="C347" s="24"/>
    </row>
    <row r="348">
      <c r="A348" s="23"/>
      <c r="B348" s="23"/>
      <c r="C348" s="24"/>
    </row>
    <row r="349">
      <c r="A349" s="23"/>
      <c r="B349" s="23"/>
      <c r="C349" s="24"/>
    </row>
    <row r="350">
      <c r="A350" s="23"/>
      <c r="B350" s="23"/>
      <c r="C350" s="24"/>
    </row>
    <row r="351">
      <c r="A351" s="23"/>
      <c r="B351" s="23"/>
      <c r="C351" s="24"/>
    </row>
    <row r="352">
      <c r="A352" s="23"/>
      <c r="B352" s="23"/>
      <c r="C352" s="24"/>
    </row>
    <row r="353">
      <c r="A353" s="23"/>
      <c r="B353" s="23"/>
      <c r="C353" s="24"/>
    </row>
    <row r="354">
      <c r="A354" s="23"/>
      <c r="B354" s="23"/>
      <c r="C354" s="24"/>
    </row>
    <row r="355">
      <c r="A355" s="23"/>
      <c r="B355" s="23"/>
      <c r="C355" s="24"/>
    </row>
    <row r="356">
      <c r="A356" s="23"/>
      <c r="B356" s="23"/>
      <c r="C356" s="24"/>
    </row>
    <row r="357">
      <c r="A357" s="23"/>
      <c r="B357" s="23"/>
      <c r="C357" s="24"/>
    </row>
    <row r="358">
      <c r="A358" s="23"/>
      <c r="B358" s="23"/>
      <c r="C358" s="24"/>
    </row>
    <row r="359">
      <c r="A359" s="23"/>
      <c r="B359" s="23"/>
      <c r="C359" s="24"/>
    </row>
    <row r="360">
      <c r="A360" s="23"/>
      <c r="B360" s="23"/>
      <c r="C360" s="24"/>
    </row>
    <row r="361">
      <c r="A361" s="23"/>
      <c r="B361" s="23"/>
      <c r="C361" s="24"/>
    </row>
    <row r="362">
      <c r="A362" s="23"/>
      <c r="B362" s="23"/>
      <c r="C362" s="24"/>
    </row>
    <row r="363">
      <c r="A363" s="23"/>
      <c r="B363" s="23"/>
      <c r="C363" s="24"/>
    </row>
    <row r="364">
      <c r="A364" s="23"/>
      <c r="B364" s="23"/>
      <c r="C364" s="24"/>
    </row>
    <row r="365">
      <c r="A365" s="23"/>
      <c r="B365" s="23"/>
      <c r="C365" s="24"/>
    </row>
    <row r="366">
      <c r="A366" s="23"/>
      <c r="B366" s="23"/>
      <c r="C366" s="24"/>
    </row>
    <row r="367">
      <c r="A367" s="23"/>
      <c r="B367" s="23"/>
      <c r="C367" s="24"/>
    </row>
    <row r="368">
      <c r="A368" s="23"/>
      <c r="B368" s="23"/>
      <c r="C368" s="24"/>
    </row>
    <row r="369">
      <c r="A369" s="23"/>
      <c r="B369" s="23"/>
      <c r="C369" s="24"/>
    </row>
    <row r="370">
      <c r="A370" s="23"/>
      <c r="B370" s="23"/>
      <c r="C370" s="24"/>
    </row>
    <row r="371">
      <c r="A371" s="23"/>
      <c r="B371" s="23"/>
      <c r="C371" s="24"/>
    </row>
    <row r="372">
      <c r="A372" s="23"/>
      <c r="B372" s="23"/>
      <c r="C372" s="24"/>
    </row>
    <row r="373">
      <c r="A373" s="23"/>
      <c r="B373" s="23"/>
      <c r="C373" s="24"/>
    </row>
    <row r="374">
      <c r="A374" s="23"/>
      <c r="B374" s="23"/>
      <c r="C374" s="24"/>
    </row>
    <row r="375">
      <c r="A375" s="23"/>
      <c r="B375" s="23"/>
      <c r="C375" s="24"/>
    </row>
    <row r="376">
      <c r="A376" s="23"/>
      <c r="B376" s="23"/>
      <c r="C376" s="24"/>
    </row>
    <row r="377">
      <c r="A377" s="23"/>
      <c r="B377" s="23"/>
      <c r="C377" s="24"/>
    </row>
    <row r="378">
      <c r="A378" s="23"/>
      <c r="B378" s="23"/>
      <c r="C378" s="24"/>
    </row>
    <row r="379">
      <c r="A379" s="23"/>
      <c r="B379" s="23"/>
      <c r="C379" s="24"/>
    </row>
    <row r="380">
      <c r="A380" s="23"/>
      <c r="B380" s="23"/>
      <c r="C380" s="24"/>
    </row>
    <row r="381">
      <c r="A381" s="23"/>
      <c r="B381" s="23"/>
      <c r="C381" s="24"/>
    </row>
    <row r="382">
      <c r="A382" s="23"/>
      <c r="B382" s="23"/>
      <c r="C382" s="24"/>
    </row>
    <row r="383">
      <c r="A383" s="23"/>
      <c r="B383" s="23"/>
      <c r="C383" s="24"/>
    </row>
    <row r="384">
      <c r="A384" s="23"/>
      <c r="B384" s="23"/>
      <c r="C384" s="24"/>
    </row>
    <row r="385">
      <c r="A385" s="23"/>
      <c r="B385" s="23"/>
      <c r="C385" s="24"/>
    </row>
    <row r="386">
      <c r="A386" s="23"/>
      <c r="B386" s="23"/>
      <c r="C386" s="24"/>
    </row>
    <row r="387">
      <c r="A387" s="23"/>
      <c r="B387" s="23"/>
      <c r="C387" s="24"/>
    </row>
    <row r="388">
      <c r="A388" s="23"/>
      <c r="B388" s="23"/>
      <c r="C388" s="24"/>
    </row>
    <row r="389">
      <c r="A389" s="23"/>
      <c r="B389" s="23"/>
      <c r="C389" s="24"/>
    </row>
    <row r="390">
      <c r="A390" s="23"/>
      <c r="B390" s="23"/>
      <c r="C390" s="24"/>
    </row>
    <row r="391">
      <c r="A391" s="23"/>
      <c r="B391" s="23"/>
      <c r="C391" s="24"/>
    </row>
    <row r="392">
      <c r="A392" s="23"/>
      <c r="B392" s="23"/>
      <c r="C392" s="24"/>
    </row>
    <row r="393">
      <c r="A393" s="23"/>
      <c r="B393" s="23"/>
      <c r="C393" s="24"/>
    </row>
    <row r="394">
      <c r="A394" s="23"/>
      <c r="B394" s="23"/>
      <c r="C394" s="24"/>
    </row>
    <row r="395">
      <c r="A395" s="23"/>
      <c r="B395" s="23"/>
      <c r="C395" s="24"/>
    </row>
    <row r="396">
      <c r="A396" s="23"/>
      <c r="B396" s="23"/>
      <c r="C396" s="24"/>
    </row>
    <row r="397">
      <c r="A397" s="23"/>
      <c r="B397" s="23"/>
      <c r="C397" s="24"/>
    </row>
    <row r="398">
      <c r="A398" s="23"/>
      <c r="B398" s="23"/>
      <c r="C398" s="24"/>
    </row>
    <row r="399">
      <c r="A399" s="23"/>
      <c r="B399" s="23"/>
      <c r="C399" s="24"/>
    </row>
    <row r="400">
      <c r="A400" s="23"/>
      <c r="B400" s="23"/>
      <c r="C400" s="24"/>
    </row>
    <row r="401">
      <c r="A401" s="23"/>
      <c r="B401" s="23"/>
      <c r="C401" s="24"/>
    </row>
    <row r="402">
      <c r="A402" s="23"/>
      <c r="B402" s="23"/>
      <c r="C402" s="24"/>
    </row>
    <row r="403">
      <c r="A403" s="23"/>
      <c r="B403" s="23"/>
      <c r="C403" s="24"/>
    </row>
    <row r="404">
      <c r="A404" s="23"/>
      <c r="B404" s="23"/>
      <c r="C404" s="24"/>
    </row>
    <row r="405">
      <c r="A405" s="23"/>
      <c r="B405" s="23"/>
      <c r="C405" s="24"/>
    </row>
    <row r="406">
      <c r="A406" s="23"/>
      <c r="B406" s="23"/>
      <c r="C406" s="24"/>
    </row>
    <row r="407">
      <c r="A407" s="23"/>
      <c r="B407" s="23"/>
      <c r="C407" s="24"/>
    </row>
    <row r="408">
      <c r="A408" s="23"/>
      <c r="B408" s="23"/>
      <c r="C408" s="24"/>
    </row>
    <row r="409">
      <c r="A409" s="23"/>
      <c r="B409" s="23"/>
      <c r="C409" s="24"/>
    </row>
    <row r="410">
      <c r="A410" s="23"/>
      <c r="B410" s="23"/>
      <c r="C410" s="24"/>
    </row>
    <row r="411">
      <c r="A411" s="23"/>
      <c r="B411" s="23"/>
      <c r="C411" s="24"/>
    </row>
    <row r="412">
      <c r="A412" s="23"/>
      <c r="B412" s="23"/>
      <c r="C412" s="24"/>
    </row>
    <row r="413">
      <c r="A413" s="23"/>
      <c r="B413" s="23"/>
      <c r="C413" s="24"/>
    </row>
    <row r="414">
      <c r="A414" s="23"/>
      <c r="B414" s="23"/>
      <c r="C414" s="24"/>
    </row>
    <row r="415">
      <c r="A415" s="23"/>
      <c r="B415" s="23"/>
      <c r="C415" s="24"/>
    </row>
    <row r="416">
      <c r="A416" s="23"/>
      <c r="B416" s="23"/>
      <c r="C416" s="24"/>
    </row>
    <row r="417">
      <c r="A417" s="23"/>
      <c r="B417" s="23"/>
      <c r="C417" s="24"/>
    </row>
    <row r="418">
      <c r="A418" s="23"/>
      <c r="B418" s="23"/>
      <c r="C418" s="24"/>
    </row>
    <row r="419">
      <c r="A419" s="23"/>
      <c r="B419" s="23"/>
      <c r="C419" s="24"/>
    </row>
    <row r="420">
      <c r="A420" s="23"/>
      <c r="B420" s="23"/>
      <c r="C420" s="24"/>
    </row>
    <row r="421">
      <c r="A421" s="23"/>
      <c r="B421" s="23"/>
      <c r="C421" s="24"/>
    </row>
    <row r="422">
      <c r="A422" s="23"/>
      <c r="B422" s="23"/>
      <c r="C422" s="24"/>
    </row>
    <row r="423">
      <c r="A423" s="23"/>
      <c r="B423" s="23"/>
      <c r="C423" s="24"/>
    </row>
    <row r="424">
      <c r="A424" s="23"/>
      <c r="B424" s="23"/>
      <c r="C424" s="24"/>
    </row>
    <row r="425">
      <c r="A425" s="23"/>
      <c r="B425" s="23"/>
      <c r="C425" s="24"/>
    </row>
    <row r="426">
      <c r="A426" s="23"/>
      <c r="B426" s="23"/>
      <c r="C426" s="24"/>
    </row>
    <row r="427">
      <c r="A427" s="23"/>
      <c r="B427" s="23"/>
      <c r="C427" s="24"/>
    </row>
    <row r="428">
      <c r="A428" s="23"/>
      <c r="B428" s="23"/>
      <c r="C428" s="24"/>
    </row>
    <row r="429">
      <c r="A429" s="23"/>
      <c r="B429" s="23"/>
      <c r="C429" s="24"/>
    </row>
    <row r="430">
      <c r="A430" s="23"/>
      <c r="B430" s="23"/>
      <c r="C430" s="24"/>
    </row>
    <row r="431">
      <c r="A431" s="23"/>
      <c r="B431" s="23"/>
      <c r="C431" s="24"/>
    </row>
    <row r="432">
      <c r="A432" s="23"/>
      <c r="B432" s="23"/>
      <c r="C432" s="24"/>
    </row>
    <row r="433">
      <c r="A433" s="23"/>
      <c r="B433" s="23"/>
      <c r="C433" s="24"/>
    </row>
    <row r="434">
      <c r="A434" s="23"/>
      <c r="B434" s="23"/>
      <c r="C434" s="24"/>
    </row>
    <row r="435">
      <c r="A435" s="23"/>
      <c r="B435" s="23"/>
      <c r="C435" s="24"/>
    </row>
    <row r="436">
      <c r="A436" s="23"/>
      <c r="B436" s="23"/>
      <c r="C436" s="24"/>
    </row>
    <row r="437">
      <c r="A437" s="23"/>
      <c r="B437" s="23"/>
      <c r="C437" s="24"/>
    </row>
    <row r="438">
      <c r="A438" s="23"/>
      <c r="B438" s="23"/>
      <c r="C438" s="24"/>
    </row>
    <row r="439">
      <c r="A439" s="23"/>
      <c r="B439" s="23"/>
      <c r="C439" s="24"/>
    </row>
    <row r="440">
      <c r="A440" s="23"/>
      <c r="B440" s="23"/>
      <c r="C440" s="24"/>
    </row>
    <row r="441">
      <c r="A441" s="23"/>
      <c r="B441" s="23"/>
      <c r="C441" s="24"/>
    </row>
    <row r="442">
      <c r="A442" s="23"/>
      <c r="B442" s="23"/>
      <c r="C442" s="24"/>
    </row>
    <row r="443">
      <c r="A443" s="23"/>
      <c r="B443" s="23"/>
      <c r="C443" s="24"/>
    </row>
    <row r="444">
      <c r="A444" s="23"/>
      <c r="B444" s="23"/>
      <c r="C444" s="24"/>
    </row>
    <row r="445">
      <c r="A445" s="23"/>
      <c r="B445" s="23"/>
      <c r="C445" s="24"/>
    </row>
    <row r="446">
      <c r="A446" s="23"/>
      <c r="B446" s="23"/>
      <c r="C446" s="24"/>
    </row>
    <row r="447">
      <c r="A447" s="23"/>
      <c r="B447" s="23"/>
      <c r="C447" s="24"/>
    </row>
    <row r="448">
      <c r="A448" s="23"/>
      <c r="B448" s="23"/>
      <c r="C448" s="24"/>
    </row>
    <row r="449">
      <c r="A449" s="23"/>
      <c r="B449" s="23"/>
      <c r="C449" s="24"/>
    </row>
    <row r="450">
      <c r="A450" s="23"/>
      <c r="B450" s="23"/>
      <c r="C450" s="24"/>
    </row>
    <row r="451">
      <c r="A451" s="23"/>
      <c r="B451" s="23"/>
      <c r="C451" s="24"/>
    </row>
    <row r="452">
      <c r="A452" s="23"/>
      <c r="B452" s="23"/>
      <c r="C452" s="24"/>
    </row>
    <row r="453">
      <c r="A453" s="23"/>
      <c r="B453" s="23"/>
      <c r="C453" s="24"/>
    </row>
    <row r="454">
      <c r="A454" s="23"/>
      <c r="B454" s="23"/>
      <c r="C454" s="24"/>
    </row>
    <row r="455">
      <c r="A455" s="23"/>
      <c r="B455" s="23"/>
      <c r="C455" s="24"/>
    </row>
    <row r="456">
      <c r="A456" s="23"/>
      <c r="B456" s="23"/>
      <c r="C456" s="24"/>
    </row>
    <row r="457">
      <c r="A457" s="23"/>
      <c r="B457" s="23"/>
      <c r="C457" s="24"/>
    </row>
    <row r="458">
      <c r="A458" s="23"/>
      <c r="B458" s="23"/>
      <c r="C458" s="24"/>
    </row>
    <row r="459">
      <c r="A459" s="23"/>
      <c r="B459" s="23"/>
      <c r="C459" s="24"/>
    </row>
    <row r="460">
      <c r="A460" s="23"/>
      <c r="B460" s="23"/>
      <c r="C460" s="24"/>
    </row>
    <row r="461">
      <c r="A461" s="23"/>
      <c r="B461" s="23"/>
      <c r="C461" s="24"/>
    </row>
    <row r="462">
      <c r="A462" s="23"/>
      <c r="B462" s="23"/>
      <c r="C462" s="24"/>
    </row>
    <row r="463">
      <c r="A463" s="23"/>
      <c r="B463" s="23"/>
      <c r="C463" s="24"/>
    </row>
    <row r="464">
      <c r="A464" s="23"/>
      <c r="B464" s="23"/>
      <c r="C464" s="24"/>
    </row>
    <row r="465">
      <c r="A465" s="23"/>
      <c r="B465" s="23"/>
      <c r="C465" s="24"/>
    </row>
    <row r="466">
      <c r="A466" s="23"/>
      <c r="B466" s="23"/>
      <c r="C466" s="24"/>
    </row>
    <row r="467">
      <c r="A467" s="23"/>
      <c r="B467" s="23"/>
      <c r="C467" s="24"/>
    </row>
    <row r="468">
      <c r="A468" s="23"/>
      <c r="B468" s="23"/>
      <c r="C468" s="24"/>
    </row>
    <row r="469">
      <c r="A469" s="23"/>
      <c r="B469" s="23"/>
      <c r="C469" s="24"/>
    </row>
    <row r="470">
      <c r="A470" s="23"/>
      <c r="B470" s="23"/>
      <c r="C470" s="24"/>
    </row>
    <row r="471">
      <c r="A471" s="23"/>
      <c r="B471" s="23"/>
      <c r="C471" s="24"/>
    </row>
    <row r="472">
      <c r="A472" s="23"/>
      <c r="B472" s="23"/>
      <c r="C472" s="24"/>
    </row>
    <row r="473">
      <c r="A473" s="23"/>
      <c r="B473" s="23"/>
      <c r="C473" s="24"/>
    </row>
    <row r="474">
      <c r="A474" s="23"/>
      <c r="B474" s="23"/>
      <c r="C474" s="24"/>
    </row>
    <row r="475">
      <c r="A475" s="23"/>
      <c r="B475" s="23"/>
      <c r="C475" s="24"/>
    </row>
    <row r="476">
      <c r="A476" s="23"/>
      <c r="B476" s="23"/>
      <c r="C476" s="24"/>
    </row>
    <row r="477">
      <c r="A477" s="23"/>
      <c r="B477" s="23"/>
      <c r="C477" s="24"/>
    </row>
    <row r="478">
      <c r="A478" s="23"/>
      <c r="B478" s="23"/>
      <c r="C478" s="24"/>
    </row>
    <row r="479">
      <c r="A479" s="23"/>
      <c r="B479" s="23"/>
      <c r="C479" s="24"/>
    </row>
    <row r="480">
      <c r="A480" s="23"/>
      <c r="B480" s="23"/>
      <c r="C480" s="24"/>
    </row>
    <row r="481">
      <c r="A481" s="23"/>
      <c r="B481" s="23"/>
      <c r="C481" s="24"/>
    </row>
    <row r="482">
      <c r="A482" s="23"/>
      <c r="B482" s="23"/>
      <c r="C482" s="24"/>
    </row>
    <row r="483">
      <c r="A483" s="23"/>
      <c r="B483" s="23"/>
      <c r="C483" s="24"/>
    </row>
    <row r="484">
      <c r="A484" s="23"/>
      <c r="B484" s="23"/>
      <c r="C484" s="24"/>
    </row>
    <row r="485">
      <c r="A485" s="23"/>
      <c r="B485" s="23"/>
      <c r="C485" s="24"/>
    </row>
    <row r="486">
      <c r="A486" s="23"/>
      <c r="B486" s="23"/>
      <c r="C486" s="24"/>
    </row>
    <row r="487">
      <c r="A487" s="23"/>
      <c r="B487" s="23"/>
      <c r="C487" s="24"/>
    </row>
    <row r="488">
      <c r="A488" s="23"/>
      <c r="B488" s="23"/>
      <c r="C488" s="24"/>
    </row>
    <row r="489">
      <c r="A489" s="23"/>
      <c r="B489" s="23"/>
      <c r="C489" s="24"/>
    </row>
    <row r="490">
      <c r="A490" s="23"/>
      <c r="B490" s="23"/>
      <c r="C490" s="24"/>
    </row>
    <row r="491">
      <c r="A491" s="23"/>
      <c r="B491" s="23"/>
      <c r="C491" s="24"/>
    </row>
    <row r="492">
      <c r="A492" s="23"/>
      <c r="B492" s="23"/>
      <c r="C492" s="24"/>
    </row>
    <row r="493">
      <c r="A493" s="23"/>
      <c r="B493" s="23"/>
      <c r="C493" s="24"/>
    </row>
    <row r="494">
      <c r="A494" s="23"/>
      <c r="B494" s="23"/>
      <c r="C494" s="24"/>
    </row>
    <row r="495">
      <c r="A495" s="23"/>
      <c r="B495" s="23"/>
      <c r="C495" s="24"/>
    </row>
    <row r="496">
      <c r="A496" s="23"/>
      <c r="B496" s="23"/>
      <c r="C496" s="24"/>
    </row>
    <row r="497">
      <c r="A497" s="23"/>
      <c r="B497" s="23"/>
      <c r="C497" s="24"/>
    </row>
    <row r="498">
      <c r="A498" s="23"/>
      <c r="B498" s="23"/>
      <c r="C498" s="24"/>
    </row>
    <row r="499">
      <c r="A499" s="23"/>
      <c r="B499" s="23"/>
      <c r="C499" s="24"/>
    </row>
    <row r="500">
      <c r="A500" s="23"/>
      <c r="B500" s="23"/>
      <c r="C500" s="24"/>
    </row>
    <row r="501">
      <c r="A501" s="23"/>
      <c r="B501" s="23"/>
      <c r="C501" s="24"/>
    </row>
    <row r="502">
      <c r="A502" s="23"/>
      <c r="B502" s="23"/>
      <c r="C502" s="24"/>
    </row>
    <row r="503">
      <c r="A503" s="23"/>
      <c r="B503" s="23"/>
      <c r="C503" s="24"/>
    </row>
    <row r="504">
      <c r="A504" s="23"/>
      <c r="B504" s="23"/>
      <c r="C504" s="24"/>
    </row>
    <row r="505">
      <c r="A505" s="23"/>
      <c r="B505" s="23"/>
      <c r="C505" s="24"/>
    </row>
    <row r="506">
      <c r="A506" s="23"/>
      <c r="B506" s="23"/>
      <c r="C506" s="24"/>
    </row>
    <row r="507">
      <c r="A507" s="23"/>
      <c r="B507" s="23"/>
      <c r="C507" s="24"/>
    </row>
    <row r="508">
      <c r="A508" s="23"/>
      <c r="B508" s="23"/>
      <c r="C508" s="24"/>
    </row>
    <row r="509">
      <c r="A509" s="23"/>
      <c r="B509" s="23"/>
      <c r="C509" s="24"/>
    </row>
    <row r="510">
      <c r="A510" s="23"/>
      <c r="B510" s="23"/>
      <c r="C510" s="24"/>
    </row>
    <row r="511">
      <c r="A511" s="23"/>
      <c r="B511" s="23"/>
      <c r="C511" s="24"/>
    </row>
    <row r="512">
      <c r="A512" s="23"/>
      <c r="B512" s="23"/>
      <c r="C512" s="24"/>
    </row>
    <row r="513">
      <c r="A513" s="23"/>
      <c r="B513" s="23"/>
      <c r="C513" s="24"/>
    </row>
    <row r="514">
      <c r="A514" s="23"/>
      <c r="B514" s="23"/>
      <c r="C514" s="24"/>
    </row>
    <row r="515">
      <c r="A515" s="23"/>
      <c r="B515" s="23"/>
      <c r="C515" s="24"/>
    </row>
    <row r="516">
      <c r="A516" s="23"/>
      <c r="B516" s="23"/>
      <c r="C516" s="24"/>
    </row>
    <row r="517">
      <c r="A517" s="23"/>
      <c r="B517" s="23"/>
      <c r="C517" s="24"/>
    </row>
    <row r="518">
      <c r="A518" s="23"/>
      <c r="B518" s="23"/>
      <c r="C518" s="24"/>
    </row>
    <row r="519">
      <c r="A519" s="23"/>
      <c r="B519" s="23"/>
      <c r="C519" s="24"/>
    </row>
    <row r="520">
      <c r="A520" s="23"/>
      <c r="B520" s="23"/>
      <c r="C520" s="24"/>
    </row>
    <row r="521">
      <c r="A521" s="23"/>
      <c r="B521" s="23"/>
      <c r="C521" s="24"/>
    </row>
    <row r="522">
      <c r="A522" s="23"/>
      <c r="B522" s="23"/>
      <c r="C522" s="24"/>
    </row>
    <row r="523">
      <c r="A523" s="23"/>
      <c r="B523" s="23"/>
      <c r="C523" s="24"/>
    </row>
    <row r="524">
      <c r="A524" s="23"/>
      <c r="B524" s="23"/>
      <c r="C524" s="24"/>
    </row>
    <row r="525">
      <c r="A525" s="23"/>
      <c r="B525" s="23"/>
      <c r="C525" s="24"/>
    </row>
    <row r="526">
      <c r="A526" s="23"/>
      <c r="B526" s="23"/>
      <c r="C526" s="24"/>
    </row>
    <row r="527">
      <c r="A527" s="23"/>
      <c r="B527" s="23"/>
      <c r="C527" s="24"/>
    </row>
    <row r="528">
      <c r="A528" s="23"/>
      <c r="B528" s="23"/>
      <c r="C528" s="24"/>
    </row>
    <row r="529">
      <c r="A529" s="23"/>
      <c r="B529" s="23"/>
      <c r="C529" s="24"/>
    </row>
    <row r="530">
      <c r="A530" s="23"/>
      <c r="B530" s="23"/>
      <c r="C530" s="24"/>
    </row>
    <row r="531">
      <c r="A531" s="23"/>
      <c r="B531" s="23"/>
      <c r="C531" s="24"/>
    </row>
    <row r="532">
      <c r="A532" s="23"/>
      <c r="B532" s="23"/>
      <c r="C532" s="24"/>
    </row>
    <row r="533">
      <c r="A533" s="23"/>
      <c r="B533" s="23"/>
      <c r="C533" s="24"/>
    </row>
    <row r="534">
      <c r="A534" s="23"/>
      <c r="B534" s="23"/>
      <c r="C534" s="24"/>
    </row>
    <row r="535">
      <c r="A535" s="23"/>
      <c r="B535" s="23"/>
      <c r="C535" s="24"/>
    </row>
    <row r="536">
      <c r="A536" s="23"/>
      <c r="B536" s="23"/>
      <c r="C536" s="24"/>
    </row>
    <row r="537">
      <c r="A537" s="23"/>
      <c r="B537" s="23"/>
      <c r="C537" s="24"/>
    </row>
    <row r="538">
      <c r="A538" s="23"/>
      <c r="B538" s="23"/>
      <c r="C538" s="24"/>
    </row>
    <row r="539">
      <c r="A539" s="23"/>
      <c r="B539" s="23"/>
      <c r="C539" s="24"/>
    </row>
    <row r="540">
      <c r="A540" s="23"/>
      <c r="B540" s="23"/>
      <c r="C540" s="24"/>
    </row>
    <row r="541">
      <c r="A541" s="23"/>
      <c r="B541" s="23"/>
      <c r="C541" s="24"/>
    </row>
    <row r="542">
      <c r="A542" s="23"/>
      <c r="B542" s="23"/>
      <c r="C542" s="24"/>
    </row>
    <row r="543">
      <c r="A543" s="23"/>
      <c r="B543" s="23"/>
      <c r="C543" s="24"/>
    </row>
    <row r="544">
      <c r="A544" s="23"/>
      <c r="B544" s="23"/>
      <c r="C544" s="24"/>
    </row>
    <row r="545">
      <c r="A545" s="23"/>
      <c r="B545" s="23"/>
      <c r="C545" s="24"/>
    </row>
    <row r="546">
      <c r="A546" s="23"/>
      <c r="B546" s="23"/>
      <c r="C546" s="24"/>
    </row>
    <row r="547">
      <c r="A547" s="23"/>
      <c r="B547" s="23"/>
      <c r="C547" s="24"/>
    </row>
    <row r="548">
      <c r="A548" s="23"/>
      <c r="B548" s="23"/>
      <c r="C548" s="24"/>
    </row>
    <row r="549">
      <c r="A549" s="23"/>
      <c r="B549" s="23"/>
      <c r="C549" s="24"/>
    </row>
    <row r="550">
      <c r="A550" s="23"/>
      <c r="B550" s="23"/>
      <c r="C550" s="24"/>
    </row>
    <row r="551">
      <c r="A551" s="23"/>
      <c r="B551" s="23"/>
      <c r="C551" s="24"/>
    </row>
    <row r="552">
      <c r="A552" s="23"/>
      <c r="B552" s="23"/>
      <c r="C552" s="24"/>
    </row>
    <row r="553">
      <c r="A553" s="23"/>
      <c r="B553" s="23"/>
      <c r="C553" s="24"/>
    </row>
    <row r="554">
      <c r="A554" s="23"/>
      <c r="B554" s="23"/>
      <c r="C554" s="24"/>
    </row>
    <row r="555">
      <c r="A555" s="23"/>
      <c r="B555" s="23"/>
      <c r="C555" s="24"/>
    </row>
    <row r="556">
      <c r="A556" s="23"/>
      <c r="B556" s="23"/>
      <c r="C556" s="24"/>
    </row>
    <row r="557">
      <c r="A557" s="23"/>
      <c r="B557" s="23"/>
      <c r="C557" s="24"/>
    </row>
    <row r="558">
      <c r="A558" s="23"/>
      <c r="B558" s="23"/>
      <c r="C558" s="24"/>
    </row>
    <row r="559">
      <c r="A559" s="23"/>
      <c r="B559" s="23"/>
      <c r="C559" s="24"/>
    </row>
    <row r="560">
      <c r="A560" s="23"/>
      <c r="B560" s="23"/>
      <c r="C560" s="24"/>
    </row>
    <row r="561">
      <c r="A561" s="23"/>
      <c r="B561" s="23"/>
      <c r="C561" s="24"/>
    </row>
    <row r="562">
      <c r="A562" s="23"/>
      <c r="B562" s="23"/>
      <c r="C562" s="24"/>
    </row>
    <row r="563">
      <c r="A563" s="23"/>
      <c r="B563" s="23"/>
      <c r="C563" s="24"/>
    </row>
    <row r="564">
      <c r="A564" s="23"/>
      <c r="B564" s="23"/>
      <c r="C564" s="24"/>
    </row>
    <row r="565">
      <c r="A565" s="23"/>
      <c r="B565" s="23"/>
      <c r="C565" s="24"/>
    </row>
    <row r="566">
      <c r="A566" s="23"/>
      <c r="B566" s="23"/>
      <c r="C566" s="24"/>
    </row>
    <row r="567">
      <c r="A567" s="23"/>
      <c r="B567" s="23"/>
      <c r="C567" s="24"/>
    </row>
    <row r="568">
      <c r="A568" s="23"/>
      <c r="B568" s="23"/>
      <c r="C568" s="24"/>
    </row>
    <row r="569">
      <c r="A569" s="23"/>
      <c r="B569" s="23"/>
      <c r="C569" s="24"/>
    </row>
    <row r="570">
      <c r="A570" s="23"/>
      <c r="B570" s="23"/>
      <c r="C570" s="24"/>
    </row>
    <row r="571">
      <c r="A571" s="23"/>
      <c r="B571" s="23"/>
      <c r="C571" s="24"/>
    </row>
    <row r="572">
      <c r="A572" s="23"/>
      <c r="B572" s="23"/>
      <c r="C572" s="24"/>
    </row>
    <row r="573">
      <c r="A573" s="23"/>
      <c r="B573" s="23"/>
      <c r="C573" s="24"/>
    </row>
    <row r="574">
      <c r="A574" s="23"/>
      <c r="B574" s="23"/>
      <c r="C574" s="24"/>
    </row>
    <row r="575">
      <c r="A575" s="23"/>
      <c r="B575" s="23"/>
      <c r="C575" s="24"/>
    </row>
    <row r="576">
      <c r="A576" s="23"/>
      <c r="B576" s="23"/>
      <c r="C576" s="24"/>
    </row>
    <row r="577">
      <c r="A577" s="23"/>
      <c r="B577" s="23"/>
      <c r="C577" s="24"/>
    </row>
    <row r="578">
      <c r="A578" s="23"/>
      <c r="B578" s="23"/>
      <c r="C578" s="24"/>
    </row>
    <row r="579">
      <c r="A579" s="23"/>
      <c r="B579" s="23"/>
      <c r="C579" s="24"/>
    </row>
    <row r="580">
      <c r="A580" s="23"/>
      <c r="B580" s="23"/>
      <c r="C580" s="24"/>
    </row>
    <row r="581">
      <c r="A581" s="23"/>
      <c r="B581" s="23"/>
      <c r="C581" s="24"/>
    </row>
    <row r="582">
      <c r="A582" s="23"/>
      <c r="B582" s="23"/>
      <c r="C582" s="24"/>
    </row>
    <row r="583">
      <c r="A583" s="23"/>
      <c r="B583" s="23"/>
      <c r="C583" s="24"/>
    </row>
    <row r="584">
      <c r="A584" s="23"/>
      <c r="B584" s="23"/>
      <c r="C584" s="24"/>
    </row>
    <row r="585">
      <c r="A585" s="23"/>
      <c r="B585" s="23"/>
      <c r="C585" s="24"/>
    </row>
    <row r="586">
      <c r="A586" s="23"/>
      <c r="B586" s="23"/>
      <c r="C586" s="24"/>
    </row>
    <row r="587">
      <c r="A587" s="23"/>
      <c r="B587" s="23"/>
      <c r="C587" s="24"/>
    </row>
    <row r="588">
      <c r="A588" s="23"/>
      <c r="B588" s="23"/>
      <c r="C588" s="24"/>
    </row>
    <row r="589">
      <c r="A589" s="23"/>
      <c r="B589" s="23"/>
      <c r="C589" s="24"/>
    </row>
    <row r="590">
      <c r="A590" s="23"/>
      <c r="B590" s="23"/>
      <c r="C590" s="24"/>
    </row>
    <row r="591">
      <c r="A591" s="23"/>
      <c r="B591" s="23"/>
      <c r="C591" s="24"/>
    </row>
    <row r="592">
      <c r="A592" s="23"/>
      <c r="B592" s="23"/>
      <c r="C592" s="24"/>
    </row>
    <row r="593">
      <c r="A593" s="23"/>
      <c r="B593" s="23"/>
      <c r="C593" s="24"/>
    </row>
    <row r="594">
      <c r="A594" s="23"/>
      <c r="B594" s="23"/>
      <c r="C594" s="24"/>
    </row>
    <row r="595">
      <c r="A595" s="23"/>
      <c r="B595" s="23"/>
      <c r="C595" s="24"/>
    </row>
    <row r="596">
      <c r="A596" s="23"/>
      <c r="B596" s="23"/>
      <c r="C596" s="24"/>
    </row>
    <row r="597">
      <c r="A597" s="23"/>
      <c r="B597" s="23"/>
      <c r="C597" s="24"/>
    </row>
    <row r="598">
      <c r="A598" s="23"/>
      <c r="B598" s="23"/>
      <c r="C598" s="24"/>
    </row>
    <row r="599">
      <c r="A599" s="23"/>
      <c r="B599" s="23"/>
      <c r="C599" s="24"/>
    </row>
    <row r="600">
      <c r="A600" s="23"/>
      <c r="B600" s="23"/>
      <c r="C600" s="24"/>
    </row>
    <row r="601">
      <c r="A601" s="23"/>
      <c r="B601" s="23"/>
      <c r="C601" s="24"/>
    </row>
    <row r="602">
      <c r="A602" s="23"/>
      <c r="B602" s="23"/>
      <c r="C602" s="24"/>
    </row>
    <row r="603">
      <c r="A603" s="23"/>
      <c r="B603" s="23"/>
      <c r="C603" s="24"/>
    </row>
    <row r="604">
      <c r="A604" s="23"/>
      <c r="B604" s="23"/>
      <c r="C604" s="24"/>
    </row>
    <row r="605">
      <c r="A605" s="23"/>
      <c r="B605" s="23"/>
      <c r="C605" s="24"/>
    </row>
    <row r="606">
      <c r="A606" s="23"/>
      <c r="B606" s="23"/>
      <c r="C606" s="24"/>
    </row>
    <row r="607">
      <c r="A607" s="23"/>
      <c r="B607" s="23"/>
      <c r="C607" s="24"/>
    </row>
    <row r="608">
      <c r="A608" s="23"/>
      <c r="B608" s="23"/>
      <c r="C608" s="24"/>
    </row>
    <row r="609">
      <c r="A609" s="23"/>
      <c r="B609" s="23"/>
      <c r="C609" s="24"/>
    </row>
    <row r="610">
      <c r="A610" s="23"/>
      <c r="B610" s="23"/>
      <c r="C610" s="24"/>
    </row>
    <row r="611">
      <c r="A611" s="23"/>
      <c r="B611" s="23"/>
      <c r="C611" s="24"/>
    </row>
    <row r="612">
      <c r="A612" s="23"/>
      <c r="B612" s="23"/>
      <c r="C612" s="24"/>
    </row>
    <row r="613">
      <c r="A613" s="23"/>
      <c r="B613" s="23"/>
      <c r="C613" s="24"/>
    </row>
    <row r="614">
      <c r="A614" s="23"/>
      <c r="B614" s="23"/>
      <c r="C614" s="24"/>
    </row>
    <row r="615">
      <c r="A615" s="23"/>
      <c r="B615" s="23"/>
      <c r="C615" s="24"/>
    </row>
    <row r="616">
      <c r="A616" s="23"/>
      <c r="B616" s="23"/>
      <c r="C616" s="24"/>
    </row>
    <row r="617">
      <c r="A617" s="23"/>
      <c r="B617" s="23"/>
      <c r="C617" s="24"/>
    </row>
    <row r="618">
      <c r="A618" s="23"/>
      <c r="B618" s="23"/>
      <c r="C618" s="24"/>
    </row>
    <row r="619">
      <c r="A619" s="23"/>
      <c r="B619" s="23"/>
      <c r="C619" s="24"/>
    </row>
    <row r="620">
      <c r="A620" s="23"/>
      <c r="B620" s="23"/>
      <c r="C620" s="24"/>
    </row>
    <row r="621">
      <c r="A621" s="23"/>
      <c r="B621" s="23"/>
      <c r="C621" s="24"/>
    </row>
    <row r="622">
      <c r="A622" s="23"/>
      <c r="B622" s="23"/>
      <c r="C622" s="24"/>
    </row>
    <row r="623">
      <c r="A623" s="23"/>
      <c r="B623" s="23"/>
      <c r="C623" s="24"/>
    </row>
    <row r="624">
      <c r="A624" s="23"/>
      <c r="B624" s="23"/>
      <c r="C624" s="24"/>
    </row>
    <row r="625">
      <c r="A625" s="23"/>
      <c r="B625" s="23"/>
      <c r="C625" s="24"/>
    </row>
    <row r="626">
      <c r="A626" s="23"/>
      <c r="B626" s="23"/>
      <c r="C626" s="24"/>
    </row>
    <row r="627">
      <c r="A627" s="23"/>
      <c r="B627" s="23"/>
      <c r="C627" s="24"/>
    </row>
    <row r="628">
      <c r="A628" s="23"/>
      <c r="B628" s="23"/>
      <c r="C628" s="24"/>
    </row>
    <row r="629">
      <c r="A629" s="23"/>
      <c r="B629" s="23"/>
      <c r="C629" s="24"/>
    </row>
    <row r="630">
      <c r="A630" s="23"/>
      <c r="B630" s="23"/>
      <c r="C630" s="24"/>
    </row>
    <row r="631">
      <c r="A631" s="23"/>
      <c r="B631" s="23"/>
      <c r="C631" s="24"/>
    </row>
    <row r="632">
      <c r="A632" s="23"/>
      <c r="B632" s="23"/>
      <c r="C632" s="24"/>
    </row>
    <row r="633">
      <c r="A633" s="23"/>
      <c r="B633" s="23"/>
      <c r="C633" s="24"/>
    </row>
    <row r="634">
      <c r="A634" s="23"/>
      <c r="B634" s="23"/>
      <c r="C634" s="24"/>
    </row>
    <row r="635">
      <c r="A635" s="23"/>
      <c r="B635" s="23"/>
      <c r="C635" s="24"/>
    </row>
    <row r="636">
      <c r="A636" s="23"/>
      <c r="B636" s="23"/>
      <c r="C636" s="24"/>
    </row>
    <row r="637">
      <c r="A637" s="23"/>
      <c r="B637" s="23"/>
      <c r="C637" s="24"/>
    </row>
    <row r="638">
      <c r="A638" s="23"/>
      <c r="B638" s="23"/>
      <c r="C638" s="24"/>
    </row>
    <row r="639">
      <c r="A639" s="23"/>
      <c r="B639" s="23"/>
      <c r="C639" s="24"/>
    </row>
    <row r="640">
      <c r="A640" s="23"/>
      <c r="B640" s="23"/>
      <c r="C640" s="24"/>
    </row>
    <row r="641">
      <c r="A641" s="23"/>
      <c r="B641" s="23"/>
      <c r="C641" s="24"/>
    </row>
    <row r="642">
      <c r="A642" s="23"/>
      <c r="B642" s="23"/>
      <c r="C642" s="24"/>
    </row>
    <row r="643">
      <c r="A643" s="23"/>
      <c r="B643" s="23"/>
      <c r="C643" s="24"/>
    </row>
    <row r="644">
      <c r="A644" s="23"/>
      <c r="B644" s="23"/>
      <c r="C644" s="24"/>
    </row>
    <row r="645">
      <c r="A645" s="23"/>
      <c r="B645" s="23"/>
      <c r="C645" s="24"/>
    </row>
    <row r="646">
      <c r="A646" s="23"/>
      <c r="B646" s="23"/>
      <c r="C646" s="24"/>
    </row>
    <row r="647">
      <c r="A647" s="23"/>
      <c r="B647" s="23"/>
      <c r="C647" s="24"/>
    </row>
    <row r="648">
      <c r="A648" s="23"/>
      <c r="B648" s="23"/>
      <c r="C648" s="24"/>
    </row>
    <row r="649">
      <c r="A649" s="23"/>
      <c r="B649" s="23"/>
      <c r="C649" s="24"/>
    </row>
    <row r="650">
      <c r="A650" s="23"/>
      <c r="B650" s="23"/>
      <c r="C650" s="24"/>
    </row>
    <row r="651">
      <c r="A651" s="23"/>
      <c r="B651" s="23"/>
      <c r="C651" s="24"/>
    </row>
    <row r="652">
      <c r="A652" s="23"/>
      <c r="B652" s="23"/>
      <c r="C652" s="24"/>
    </row>
    <row r="653">
      <c r="A653" s="23"/>
      <c r="B653" s="23"/>
      <c r="C653" s="24"/>
    </row>
    <row r="654">
      <c r="A654" s="23"/>
      <c r="B654" s="23"/>
      <c r="C654" s="24"/>
    </row>
    <row r="655">
      <c r="A655" s="23"/>
      <c r="B655" s="23"/>
      <c r="C655" s="24"/>
    </row>
    <row r="656">
      <c r="A656" s="23"/>
      <c r="B656" s="23"/>
      <c r="C656" s="24"/>
    </row>
    <row r="657">
      <c r="A657" s="23"/>
      <c r="B657" s="23"/>
      <c r="C657" s="24"/>
    </row>
    <row r="658">
      <c r="A658" s="23"/>
      <c r="B658" s="23"/>
      <c r="C658" s="24"/>
    </row>
    <row r="659">
      <c r="A659" s="23"/>
      <c r="B659" s="23"/>
      <c r="C659" s="24"/>
    </row>
    <row r="660">
      <c r="A660" s="23"/>
      <c r="B660" s="23"/>
      <c r="C660" s="24"/>
    </row>
    <row r="661">
      <c r="A661" s="23"/>
      <c r="B661" s="23"/>
      <c r="C661" s="24"/>
    </row>
    <row r="662">
      <c r="A662" s="23"/>
      <c r="B662" s="23"/>
      <c r="C662" s="24"/>
    </row>
    <row r="663">
      <c r="A663" s="23"/>
      <c r="B663" s="23"/>
      <c r="C663" s="24"/>
    </row>
    <row r="664">
      <c r="A664" s="23"/>
      <c r="B664" s="23"/>
      <c r="C664" s="24"/>
    </row>
    <row r="665">
      <c r="A665" s="23"/>
      <c r="B665" s="23"/>
      <c r="C665" s="24"/>
    </row>
    <row r="666">
      <c r="A666" s="23"/>
      <c r="B666" s="23"/>
      <c r="C666" s="24"/>
    </row>
    <row r="667">
      <c r="A667" s="23"/>
      <c r="B667" s="23"/>
      <c r="C667" s="24"/>
    </row>
    <row r="668">
      <c r="A668" s="23"/>
      <c r="B668" s="23"/>
      <c r="C668" s="24"/>
    </row>
    <row r="669">
      <c r="A669" s="23"/>
      <c r="B669" s="23"/>
      <c r="C669" s="24"/>
    </row>
    <row r="670">
      <c r="A670" s="23"/>
      <c r="B670" s="23"/>
      <c r="C670" s="24"/>
    </row>
    <row r="671">
      <c r="A671" s="23"/>
      <c r="B671" s="23"/>
      <c r="C671" s="24"/>
    </row>
    <row r="672">
      <c r="A672" s="23"/>
      <c r="B672" s="23"/>
      <c r="C672" s="24"/>
    </row>
    <row r="673">
      <c r="A673" s="23"/>
      <c r="B673" s="23"/>
      <c r="C673" s="24"/>
    </row>
    <row r="674">
      <c r="A674" s="23"/>
      <c r="B674" s="23"/>
      <c r="C674" s="24"/>
    </row>
    <row r="675">
      <c r="A675" s="23"/>
      <c r="B675" s="23"/>
      <c r="C675" s="24"/>
    </row>
    <row r="676">
      <c r="A676" s="23"/>
      <c r="B676" s="23"/>
      <c r="C676" s="24"/>
    </row>
    <row r="677">
      <c r="A677" s="23"/>
      <c r="B677" s="23"/>
      <c r="C677" s="24"/>
    </row>
    <row r="678">
      <c r="A678" s="23"/>
      <c r="B678" s="23"/>
      <c r="C678" s="24"/>
    </row>
    <row r="679">
      <c r="A679" s="23"/>
      <c r="B679" s="23"/>
      <c r="C679" s="24"/>
    </row>
    <row r="680">
      <c r="A680" s="23"/>
      <c r="B680" s="23"/>
      <c r="C680" s="24"/>
    </row>
    <row r="681">
      <c r="A681" s="23"/>
      <c r="B681" s="23"/>
      <c r="C681" s="24"/>
    </row>
    <row r="682">
      <c r="A682" s="23"/>
      <c r="B682" s="23"/>
      <c r="C682" s="24"/>
    </row>
    <row r="683">
      <c r="A683" s="23"/>
      <c r="B683" s="23"/>
      <c r="C683" s="24"/>
    </row>
    <row r="684">
      <c r="A684" s="23"/>
      <c r="B684" s="23"/>
      <c r="C684" s="24"/>
    </row>
    <row r="685">
      <c r="A685" s="23"/>
      <c r="B685" s="23"/>
      <c r="C685" s="24"/>
    </row>
    <row r="686">
      <c r="A686" s="23"/>
      <c r="B686" s="23"/>
      <c r="C686" s="24"/>
    </row>
    <row r="687">
      <c r="A687" s="23"/>
      <c r="B687" s="23"/>
      <c r="C687" s="24"/>
    </row>
    <row r="688">
      <c r="A688" s="23"/>
      <c r="B688" s="23"/>
      <c r="C688" s="24"/>
    </row>
    <row r="689">
      <c r="A689" s="23"/>
      <c r="B689" s="23"/>
      <c r="C689" s="24"/>
    </row>
    <row r="690">
      <c r="A690" s="23"/>
      <c r="B690" s="23"/>
      <c r="C690" s="24"/>
    </row>
    <row r="691">
      <c r="A691" s="23"/>
      <c r="B691" s="23"/>
      <c r="C691" s="24"/>
    </row>
    <row r="692">
      <c r="A692" s="23"/>
      <c r="B692" s="23"/>
      <c r="C692" s="24"/>
    </row>
    <row r="693">
      <c r="A693" s="23"/>
      <c r="B693" s="23"/>
      <c r="C693" s="24"/>
    </row>
    <row r="694">
      <c r="A694" s="23"/>
      <c r="B694" s="23"/>
      <c r="C694" s="24"/>
    </row>
    <row r="695">
      <c r="A695" s="23"/>
      <c r="B695" s="23"/>
      <c r="C695" s="24"/>
    </row>
    <row r="696">
      <c r="A696" s="23"/>
      <c r="B696" s="23"/>
      <c r="C696" s="24"/>
    </row>
    <row r="697">
      <c r="A697" s="23"/>
      <c r="B697" s="23"/>
      <c r="C697" s="24"/>
    </row>
    <row r="698">
      <c r="A698" s="23"/>
      <c r="B698" s="23"/>
      <c r="C698" s="24"/>
    </row>
    <row r="699">
      <c r="A699" s="23"/>
      <c r="B699" s="23"/>
      <c r="C699" s="24"/>
    </row>
    <row r="700">
      <c r="A700" s="23"/>
      <c r="B700" s="23"/>
      <c r="C700" s="24"/>
    </row>
    <row r="701">
      <c r="A701" s="23"/>
      <c r="B701" s="23"/>
      <c r="C701" s="24"/>
    </row>
    <row r="702">
      <c r="A702" s="23"/>
      <c r="B702" s="23"/>
      <c r="C702" s="24"/>
    </row>
    <row r="703">
      <c r="A703" s="23"/>
      <c r="B703" s="23"/>
      <c r="C703" s="24"/>
    </row>
    <row r="704">
      <c r="A704" s="23"/>
      <c r="B704" s="23"/>
      <c r="C704" s="24"/>
    </row>
    <row r="705">
      <c r="A705" s="23"/>
      <c r="B705" s="23"/>
      <c r="C705" s="24"/>
    </row>
    <row r="706">
      <c r="A706" s="23"/>
      <c r="B706" s="23"/>
      <c r="C706" s="24"/>
    </row>
    <row r="707">
      <c r="A707" s="23"/>
      <c r="B707" s="23"/>
      <c r="C707" s="24"/>
    </row>
    <row r="708">
      <c r="A708" s="23"/>
      <c r="B708" s="23"/>
      <c r="C708" s="24"/>
    </row>
    <row r="709">
      <c r="A709" s="23"/>
      <c r="B709" s="23"/>
      <c r="C709" s="24"/>
    </row>
    <row r="710">
      <c r="A710" s="23"/>
      <c r="B710" s="23"/>
      <c r="C710" s="24"/>
    </row>
    <row r="711">
      <c r="A711" s="23"/>
      <c r="B711" s="23"/>
      <c r="C711" s="24"/>
    </row>
    <row r="712">
      <c r="A712" s="23"/>
      <c r="B712" s="23"/>
      <c r="C712" s="24"/>
    </row>
    <row r="713">
      <c r="A713" s="23"/>
      <c r="B713" s="23"/>
      <c r="C713" s="24"/>
    </row>
    <row r="714">
      <c r="A714" s="23"/>
      <c r="B714" s="23"/>
      <c r="C714" s="24"/>
    </row>
    <row r="715">
      <c r="A715" s="23"/>
      <c r="B715" s="23"/>
      <c r="C715" s="24"/>
    </row>
    <row r="716">
      <c r="A716" s="23"/>
      <c r="B716" s="23"/>
      <c r="C716" s="24"/>
    </row>
    <row r="717">
      <c r="A717" s="23"/>
      <c r="B717" s="23"/>
      <c r="C717" s="24"/>
    </row>
    <row r="718">
      <c r="A718" s="23"/>
      <c r="B718" s="23"/>
      <c r="C718" s="24"/>
    </row>
    <row r="719">
      <c r="A719" s="23"/>
      <c r="B719" s="23"/>
      <c r="C719" s="24"/>
    </row>
    <row r="720">
      <c r="A720" s="23"/>
      <c r="B720" s="23"/>
      <c r="C720" s="24"/>
    </row>
    <row r="721">
      <c r="A721" s="23"/>
      <c r="B721" s="23"/>
      <c r="C721" s="24"/>
    </row>
    <row r="722">
      <c r="A722" s="23"/>
      <c r="B722" s="23"/>
      <c r="C722" s="24"/>
    </row>
    <row r="723">
      <c r="A723" s="23"/>
      <c r="B723" s="23"/>
      <c r="C723" s="24"/>
    </row>
    <row r="724">
      <c r="A724" s="23"/>
      <c r="B724" s="23"/>
      <c r="C724" s="24"/>
    </row>
    <row r="725">
      <c r="A725" s="23"/>
      <c r="B725" s="23"/>
      <c r="C725" s="24"/>
    </row>
    <row r="726">
      <c r="A726" s="23"/>
      <c r="B726" s="23"/>
      <c r="C726" s="24"/>
    </row>
    <row r="727">
      <c r="A727" s="23"/>
      <c r="B727" s="23"/>
      <c r="C727" s="24"/>
    </row>
    <row r="728">
      <c r="A728" s="23"/>
      <c r="B728" s="23"/>
      <c r="C728" s="24"/>
    </row>
    <row r="729">
      <c r="A729" s="23"/>
      <c r="B729" s="23"/>
      <c r="C729" s="24"/>
    </row>
    <row r="730">
      <c r="A730" s="23"/>
      <c r="B730" s="23"/>
      <c r="C730" s="24"/>
    </row>
    <row r="731">
      <c r="A731" s="23"/>
      <c r="B731" s="23"/>
      <c r="C731" s="24"/>
    </row>
    <row r="732">
      <c r="A732" s="23"/>
      <c r="B732" s="23"/>
      <c r="C732" s="24"/>
    </row>
    <row r="733">
      <c r="A733" s="23"/>
      <c r="B733" s="23"/>
      <c r="C733" s="24"/>
    </row>
    <row r="734">
      <c r="A734" s="23"/>
      <c r="B734" s="23"/>
      <c r="C734" s="24"/>
    </row>
    <row r="735">
      <c r="A735" s="23"/>
      <c r="B735" s="23"/>
      <c r="C735" s="24"/>
    </row>
    <row r="736">
      <c r="A736" s="23"/>
      <c r="B736" s="23"/>
      <c r="C736" s="24"/>
    </row>
    <row r="737">
      <c r="A737" s="23"/>
      <c r="B737" s="23"/>
      <c r="C737" s="24"/>
    </row>
    <row r="738">
      <c r="A738" s="23"/>
      <c r="B738" s="23"/>
      <c r="C738" s="24"/>
    </row>
    <row r="739">
      <c r="A739" s="23"/>
      <c r="B739" s="23"/>
      <c r="C739" s="24"/>
    </row>
    <row r="740">
      <c r="A740" s="23"/>
      <c r="B740" s="23"/>
      <c r="C740" s="24"/>
    </row>
    <row r="741">
      <c r="A741" s="23"/>
      <c r="B741" s="23"/>
      <c r="C741" s="24"/>
    </row>
    <row r="742">
      <c r="A742" s="23"/>
      <c r="B742" s="23"/>
      <c r="C742" s="24"/>
    </row>
    <row r="743">
      <c r="A743" s="23"/>
      <c r="B743" s="23"/>
      <c r="C743" s="24"/>
    </row>
    <row r="744">
      <c r="A744" s="23"/>
      <c r="B744" s="23"/>
      <c r="C744" s="24"/>
    </row>
    <row r="745">
      <c r="A745" s="23"/>
      <c r="B745" s="23"/>
      <c r="C745" s="24"/>
    </row>
    <row r="746">
      <c r="A746" s="23"/>
      <c r="B746" s="23"/>
      <c r="C746" s="24"/>
    </row>
    <row r="747">
      <c r="A747" s="23"/>
      <c r="B747" s="23"/>
      <c r="C747" s="24"/>
    </row>
    <row r="748">
      <c r="A748" s="23"/>
      <c r="B748" s="23"/>
      <c r="C748" s="24"/>
    </row>
    <row r="749">
      <c r="A749" s="23"/>
      <c r="B749" s="23"/>
      <c r="C749" s="24"/>
    </row>
    <row r="750">
      <c r="A750" s="23"/>
      <c r="B750" s="23"/>
      <c r="C750" s="24"/>
    </row>
    <row r="751">
      <c r="A751" s="23"/>
      <c r="B751" s="23"/>
      <c r="C751" s="24"/>
    </row>
    <row r="752">
      <c r="A752" s="23"/>
      <c r="B752" s="23"/>
      <c r="C752" s="24"/>
    </row>
    <row r="753">
      <c r="A753" s="23"/>
      <c r="B753" s="23"/>
      <c r="C753" s="24"/>
    </row>
    <row r="754">
      <c r="A754" s="23"/>
      <c r="B754" s="23"/>
      <c r="C754" s="24"/>
    </row>
    <row r="755">
      <c r="A755" s="23"/>
      <c r="B755" s="23"/>
      <c r="C755" s="24"/>
    </row>
    <row r="756">
      <c r="A756" s="23"/>
      <c r="B756" s="23"/>
      <c r="C756" s="24"/>
    </row>
    <row r="757">
      <c r="A757" s="23"/>
      <c r="B757" s="23"/>
      <c r="C757" s="24"/>
    </row>
    <row r="758">
      <c r="A758" s="23"/>
      <c r="B758" s="23"/>
      <c r="C758" s="24"/>
    </row>
    <row r="759">
      <c r="A759" s="23"/>
      <c r="B759" s="23"/>
      <c r="C759" s="24"/>
    </row>
    <row r="760">
      <c r="A760" s="23"/>
      <c r="B760" s="23"/>
      <c r="C760" s="24"/>
    </row>
    <row r="761">
      <c r="A761" s="23"/>
      <c r="B761" s="23"/>
      <c r="C761" s="24"/>
    </row>
    <row r="762">
      <c r="A762" s="23"/>
      <c r="B762" s="23"/>
      <c r="C762" s="24"/>
    </row>
    <row r="763">
      <c r="A763" s="23"/>
      <c r="B763" s="23"/>
      <c r="C763" s="24"/>
    </row>
    <row r="764">
      <c r="A764" s="23"/>
      <c r="B764" s="23"/>
      <c r="C764" s="24"/>
    </row>
    <row r="765">
      <c r="A765" s="23"/>
      <c r="B765" s="23"/>
      <c r="C765" s="24"/>
    </row>
    <row r="766">
      <c r="A766" s="23"/>
      <c r="B766" s="23"/>
      <c r="C766" s="24"/>
    </row>
    <row r="767">
      <c r="A767" s="23"/>
      <c r="B767" s="23"/>
      <c r="C767" s="24"/>
    </row>
    <row r="768">
      <c r="A768" s="23"/>
      <c r="B768" s="23"/>
      <c r="C768" s="24"/>
    </row>
    <row r="769">
      <c r="A769" s="23"/>
      <c r="B769" s="23"/>
      <c r="C769" s="24"/>
    </row>
    <row r="770">
      <c r="A770" s="23"/>
      <c r="B770" s="23"/>
      <c r="C770" s="24"/>
    </row>
    <row r="771">
      <c r="A771" s="23"/>
      <c r="B771" s="23"/>
      <c r="C771" s="24"/>
    </row>
    <row r="772">
      <c r="A772" s="23"/>
      <c r="B772" s="23"/>
      <c r="C772" s="24"/>
    </row>
    <row r="773">
      <c r="A773" s="23"/>
      <c r="B773" s="23"/>
      <c r="C773" s="24"/>
    </row>
    <row r="774">
      <c r="A774" s="23"/>
      <c r="B774" s="23"/>
      <c r="C774" s="24"/>
    </row>
    <row r="775">
      <c r="A775" s="23"/>
      <c r="B775" s="23"/>
      <c r="C775" s="24"/>
    </row>
    <row r="776">
      <c r="A776" s="23"/>
      <c r="B776" s="23"/>
      <c r="C776" s="24"/>
    </row>
    <row r="777">
      <c r="A777" s="23"/>
      <c r="B777" s="23"/>
      <c r="C777" s="24"/>
    </row>
    <row r="778">
      <c r="A778" s="23"/>
      <c r="B778" s="23"/>
      <c r="C778" s="24"/>
    </row>
    <row r="779">
      <c r="A779" s="23"/>
      <c r="B779" s="23"/>
      <c r="C779" s="24"/>
    </row>
    <row r="780">
      <c r="A780" s="23"/>
      <c r="B780" s="23"/>
      <c r="C780" s="24"/>
    </row>
    <row r="781">
      <c r="A781" s="23"/>
      <c r="B781" s="23"/>
      <c r="C781" s="24"/>
    </row>
    <row r="782">
      <c r="A782" s="23"/>
      <c r="B782" s="23"/>
      <c r="C782" s="24"/>
    </row>
    <row r="783">
      <c r="A783" s="23"/>
      <c r="B783" s="23"/>
      <c r="C783" s="24"/>
    </row>
    <row r="784">
      <c r="A784" s="23"/>
      <c r="B784" s="23"/>
      <c r="C784" s="24"/>
    </row>
    <row r="785">
      <c r="A785" s="23"/>
      <c r="B785" s="23"/>
      <c r="C785" s="24"/>
    </row>
    <row r="786">
      <c r="A786" s="23"/>
      <c r="B786" s="23"/>
      <c r="C786" s="24"/>
    </row>
    <row r="787">
      <c r="A787" s="23"/>
      <c r="B787" s="23"/>
      <c r="C787" s="24"/>
    </row>
    <row r="788">
      <c r="A788" s="23"/>
      <c r="B788" s="23"/>
      <c r="C788" s="24"/>
    </row>
    <row r="789">
      <c r="A789" s="23"/>
      <c r="B789" s="23"/>
      <c r="C789" s="24"/>
    </row>
    <row r="790">
      <c r="A790" s="23"/>
      <c r="B790" s="23"/>
      <c r="C790" s="24"/>
    </row>
    <row r="791">
      <c r="A791" s="23"/>
      <c r="B791" s="23"/>
      <c r="C791" s="24"/>
    </row>
    <row r="792">
      <c r="A792" s="23"/>
      <c r="B792" s="23"/>
      <c r="C792" s="24"/>
    </row>
    <row r="793">
      <c r="A793" s="23"/>
      <c r="B793" s="23"/>
      <c r="C793" s="24"/>
    </row>
    <row r="794">
      <c r="A794" s="23"/>
      <c r="B794" s="23"/>
      <c r="C794" s="24"/>
    </row>
    <row r="795">
      <c r="A795" s="23"/>
      <c r="B795" s="23"/>
      <c r="C795" s="24"/>
    </row>
    <row r="796">
      <c r="A796" s="23"/>
      <c r="B796" s="23"/>
      <c r="C796" s="24"/>
    </row>
    <row r="797">
      <c r="A797" s="23"/>
      <c r="B797" s="23"/>
      <c r="C797" s="24"/>
    </row>
    <row r="798">
      <c r="A798" s="23"/>
      <c r="B798" s="23"/>
      <c r="C798" s="24"/>
    </row>
    <row r="799">
      <c r="A799" s="23"/>
      <c r="B799" s="23"/>
      <c r="C799" s="24"/>
    </row>
    <row r="800">
      <c r="A800" s="23"/>
      <c r="B800" s="23"/>
      <c r="C800" s="24"/>
    </row>
    <row r="801">
      <c r="A801" s="23"/>
      <c r="B801" s="23"/>
      <c r="C801" s="24"/>
    </row>
    <row r="802">
      <c r="A802" s="23"/>
      <c r="B802" s="23"/>
      <c r="C802" s="24"/>
    </row>
    <row r="803">
      <c r="A803" s="23"/>
      <c r="B803" s="23"/>
      <c r="C803" s="24"/>
    </row>
    <row r="804">
      <c r="A804" s="23"/>
      <c r="B804" s="23"/>
      <c r="C804" s="24"/>
    </row>
    <row r="805">
      <c r="A805" s="23"/>
      <c r="B805" s="23"/>
      <c r="C805" s="24"/>
    </row>
    <row r="806">
      <c r="A806" s="23"/>
      <c r="B806" s="23"/>
      <c r="C806" s="24"/>
    </row>
    <row r="807">
      <c r="A807" s="23"/>
      <c r="B807" s="23"/>
      <c r="C807" s="24"/>
    </row>
    <row r="808">
      <c r="A808" s="23"/>
      <c r="B808" s="23"/>
      <c r="C808" s="24"/>
    </row>
    <row r="809">
      <c r="A809" s="23"/>
      <c r="B809" s="23"/>
      <c r="C809" s="24"/>
    </row>
    <row r="810">
      <c r="A810" s="23"/>
      <c r="B810" s="23"/>
      <c r="C810" s="24"/>
    </row>
    <row r="811">
      <c r="A811" s="23"/>
      <c r="B811" s="23"/>
      <c r="C811" s="24"/>
    </row>
    <row r="812">
      <c r="A812" s="23"/>
      <c r="B812" s="23"/>
      <c r="C812" s="24"/>
    </row>
    <row r="813">
      <c r="A813" s="23"/>
      <c r="B813" s="23"/>
      <c r="C813" s="24"/>
    </row>
    <row r="814">
      <c r="A814" s="23"/>
      <c r="B814" s="23"/>
      <c r="C814" s="24"/>
    </row>
    <row r="815">
      <c r="A815" s="23"/>
      <c r="B815" s="23"/>
      <c r="C815" s="24"/>
    </row>
    <row r="816">
      <c r="A816" s="23"/>
      <c r="B816" s="23"/>
      <c r="C816" s="24"/>
    </row>
    <row r="817">
      <c r="A817" s="23"/>
      <c r="B817" s="23"/>
      <c r="C817" s="24"/>
    </row>
    <row r="818">
      <c r="A818" s="23"/>
      <c r="B818" s="23"/>
      <c r="C818" s="24"/>
    </row>
    <row r="819">
      <c r="A819" s="23"/>
      <c r="B819" s="23"/>
      <c r="C819" s="24"/>
    </row>
    <row r="820">
      <c r="A820" s="23"/>
      <c r="B820" s="23"/>
      <c r="C820" s="24"/>
    </row>
    <row r="821">
      <c r="A821" s="23"/>
      <c r="B821" s="23"/>
      <c r="C821" s="24"/>
    </row>
    <row r="822">
      <c r="A822" s="23"/>
      <c r="B822" s="23"/>
      <c r="C822" s="24"/>
    </row>
    <row r="823">
      <c r="A823" s="23"/>
      <c r="B823" s="23"/>
      <c r="C823" s="24"/>
    </row>
    <row r="824">
      <c r="A824" s="23"/>
      <c r="B824" s="23"/>
      <c r="C824" s="24"/>
    </row>
    <row r="825">
      <c r="A825" s="23"/>
      <c r="B825" s="23"/>
      <c r="C825" s="24"/>
    </row>
    <row r="826">
      <c r="A826" s="23"/>
      <c r="B826" s="23"/>
      <c r="C826" s="24"/>
    </row>
    <row r="827">
      <c r="A827" s="23"/>
      <c r="B827" s="23"/>
      <c r="C827" s="24"/>
    </row>
    <row r="828">
      <c r="A828" s="23"/>
      <c r="B828" s="23"/>
      <c r="C828" s="24"/>
    </row>
    <row r="829">
      <c r="A829" s="23"/>
      <c r="B829" s="23"/>
      <c r="C829" s="24"/>
    </row>
    <row r="830">
      <c r="A830" s="23"/>
      <c r="B830" s="23"/>
      <c r="C830" s="24"/>
    </row>
    <row r="831">
      <c r="A831" s="23"/>
      <c r="B831" s="23"/>
      <c r="C831" s="24"/>
    </row>
    <row r="832">
      <c r="A832" s="23"/>
      <c r="B832" s="23"/>
      <c r="C832" s="24"/>
    </row>
    <row r="833">
      <c r="A833" s="23"/>
      <c r="B833" s="23"/>
      <c r="C833" s="24"/>
    </row>
    <row r="834">
      <c r="A834" s="23"/>
      <c r="B834" s="23"/>
      <c r="C834" s="24"/>
    </row>
    <row r="835">
      <c r="A835" s="23"/>
      <c r="B835" s="23"/>
      <c r="C835" s="24"/>
    </row>
    <row r="836">
      <c r="A836" s="23"/>
      <c r="B836" s="23"/>
      <c r="C836" s="24"/>
    </row>
    <row r="837">
      <c r="A837" s="23"/>
      <c r="B837" s="23"/>
      <c r="C837" s="24"/>
    </row>
    <row r="838">
      <c r="A838" s="23"/>
      <c r="B838" s="23"/>
      <c r="C838" s="24"/>
    </row>
    <row r="839">
      <c r="A839" s="23"/>
      <c r="B839" s="23"/>
      <c r="C839" s="24"/>
    </row>
    <row r="840">
      <c r="A840" s="23"/>
      <c r="B840" s="23"/>
      <c r="C840" s="24"/>
    </row>
    <row r="841">
      <c r="A841" s="23"/>
      <c r="B841" s="23"/>
      <c r="C841" s="24"/>
    </row>
    <row r="842">
      <c r="A842" s="23"/>
      <c r="B842" s="23"/>
      <c r="C842" s="24"/>
    </row>
    <row r="843">
      <c r="A843" s="23"/>
      <c r="B843" s="23"/>
      <c r="C843" s="24"/>
    </row>
    <row r="844">
      <c r="A844" s="23"/>
      <c r="B844" s="23"/>
      <c r="C844" s="24"/>
    </row>
    <row r="845">
      <c r="A845" s="23"/>
      <c r="B845" s="23"/>
      <c r="C845" s="24"/>
    </row>
    <row r="846">
      <c r="A846" s="23"/>
      <c r="B846" s="23"/>
      <c r="C846" s="24"/>
    </row>
    <row r="847">
      <c r="A847" s="23"/>
      <c r="B847" s="23"/>
      <c r="C847" s="24"/>
    </row>
    <row r="848">
      <c r="A848" s="23"/>
      <c r="B848" s="23"/>
      <c r="C848" s="24"/>
    </row>
    <row r="849">
      <c r="A849" s="23"/>
      <c r="B849" s="23"/>
      <c r="C849" s="24"/>
    </row>
    <row r="850">
      <c r="A850" s="23"/>
      <c r="B850" s="23"/>
      <c r="C850" s="24"/>
    </row>
    <row r="851">
      <c r="A851" s="23"/>
      <c r="B851" s="23"/>
      <c r="C851" s="24"/>
    </row>
    <row r="852">
      <c r="A852" s="23"/>
      <c r="B852" s="23"/>
      <c r="C852" s="24"/>
    </row>
    <row r="853">
      <c r="A853" s="23"/>
      <c r="B853" s="23"/>
      <c r="C853" s="24"/>
    </row>
    <row r="854">
      <c r="A854" s="23"/>
      <c r="B854" s="23"/>
      <c r="C854" s="24"/>
    </row>
    <row r="855">
      <c r="A855" s="23"/>
      <c r="B855" s="23"/>
      <c r="C855" s="24"/>
    </row>
    <row r="856">
      <c r="A856" s="23"/>
      <c r="B856" s="23"/>
      <c r="C856" s="24"/>
    </row>
    <row r="857">
      <c r="A857" s="23"/>
      <c r="B857" s="23"/>
      <c r="C857" s="24"/>
    </row>
    <row r="858">
      <c r="A858" s="23"/>
      <c r="B858" s="23"/>
      <c r="C858" s="24"/>
    </row>
    <row r="859">
      <c r="A859" s="23"/>
      <c r="B859" s="23"/>
      <c r="C859" s="24"/>
    </row>
    <row r="860">
      <c r="A860" s="23"/>
      <c r="B860" s="23"/>
      <c r="C860" s="24"/>
    </row>
    <row r="861">
      <c r="A861" s="23"/>
      <c r="B861" s="23"/>
      <c r="C861" s="24"/>
    </row>
    <row r="862">
      <c r="A862" s="23"/>
      <c r="B862" s="23"/>
      <c r="C862" s="24"/>
    </row>
    <row r="863">
      <c r="A863" s="23"/>
      <c r="B863" s="23"/>
      <c r="C863" s="24"/>
    </row>
    <row r="864">
      <c r="A864" s="23"/>
      <c r="B864" s="23"/>
      <c r="C864" s="24"/>
    </row>
    <row r="865">
      <c r="A865" s="23"/>
      <c r="B865" s="23"/>
      <c r="C865" s="24"/>
    </row>
    <row r="866">
      <c r="A866" s="23"/>
      <c r="B866" s="23"/>
      <c r="C866" s="24"/>
    </row>
    <row r="867">
      <c r="A867" s="23"/>
      <c r="B867" s="23"/>
      <c r="C867" s="24"/>
    </row>
    <row r="868">
      <c r="A868" s="23"/>
      <c r="B868" s="23"/>
      <c r="C868" s="24"/>
    </row>
    <row r="869">
      <c r="A869" s="23"/>
      <c r="B869" s="23"/>
      <c r="C869" s="24"/>
    </row>
    <row r="870">
      <c r="A870" s="23"/>
      <c r="B870" s="23"/>
      <c r="C870" s="24"/>
    </row>
    <row r="871">
      <c r="A871" s="23"/>
      <c r="B871" s="23"/>
      <c r="C871" s="24"/>
    </row>
    <row r="872">
      <c r="A872" s="23"/>
      <c r="B872" s="23"/>
      <c r="C872" s="24"/>
    </row>
    <row r="873">
      <c r="A873" s="23"/>
      <c r="B873" s="23"/>
      <c r="C873" s="24"/>
    </row>
    <row r="874">
      <c r="A874" s="23"/>
      <c r="B874" s="23"/>
      <c r="C874" s="24"/>
    </row>
    <row r="875">
      <c r="A875" s="23"/>
      <c r="B875" s="23"/>
      <c r="C875" s="24"/>
    </row>
    <row r="876">
      <c r="A876" s="23"/>
      <c r="B876" s="23"/>
      <c r="C876" s="24"/>
    </row>
    <row r="877">
      <c r="A877" s="23"/>
      <c r="B877" s="23"/>
      <c r="C877" s="24"/>
    </row>
    <row r="878">
      <c r="A878" s="23"/>
      <c r="B878" s="23"/>
      <c r="C878" s="24"/>
    </row>
    <row r="879">
      <c r="A879" s="23"/>
      <c r="B879" s="23"/>
      <c r="C879" s="24"/>
    </row>
    <row r="880">
      <c r="A880" s="23"/>
      <c r="B880" s="23"/>
      <c r="C880" s="24"/>
    </row>
    <row r="881">
      <c r="A881" s="23"/>
      <c r="B881" s="23"/>
      <c r="C881" s="24"/>
    </row>
    <row r="882">
      <c r="A882" s="23"/>
      <c r="B882" s="23"/>
      <c r="C882" s="24"/>
    </row>
    <row r="883">
      <c r="A883" s="23"/>
      <c r="B883" s="23"/>
      <c r="C883" s="24"/>
    </row>
    <row r="884">
      <c r="A884" s="23"/>
      <c r="B884" s="23"/>
      <c r="C884" s="24"/>
    </row>
    <row r="885">
      <c r="A885" s="23"/>
      <c r="B885" s="23"/>
      <c r="C885" s="24"/>
    </row>
    <row r="886">
      <c r="A886" s="23"/>
      <c r="B886" s="23"/>
      <c r="C886" s="24"/>
    </row>
    <row r="887">
      <c r="A887" s="23"/>
      <c r="B887" s="23"/>
      <c r="C887" s="24"/>
    </row>
    <row r="888">
      <c r="A888" s="23"/>
      <c r="B888" s="23"/>
      <c r="C888" s="24"/>
    </row>
    <row r="889">
      <c r="A889" s="23"/>
      <c r="B889" s="23"/>
      <c r="C889" s="24"/>
    </row>
    <row r="890">
      <c r="A890" s="23"/>
      <c r="B890" s="23"/>
      <c r="C890" s="24"/>
    </row>
    <row r="891">
      <c r="A891" s="23"/>
      <c r="B891" s="23"/>
      <c r="C891" s="24"/>
    </row>
    <row r="892">
      <c r="A892" s="23"/>
      <c r="B892" s="23"/>
      <c r="C892" s="24"/>
    </row>
    <row r="893">
      <c r="A893" s="23"/>
      <c r="B893" s="23"/>
      <c r="C893" s="24"/>
    </row>
    <row r="894">
      <c r="A894" s="23"/>
      <c r="B894" s="23"/>
      <c r="C894" s="24"/>
    </row>
    <row r="895">
      <c r="A895" s="23"/>
      <c r="B895" s="23"/>
      <c r="C895" s="24"/>
    </row>
    <row r="896">
      <c r="A896" s="23"/>
      <c r="B896" s="23"/>
      <c r="C896" s="24"/>
    </row>
    <row r="897">
      <c r="A897" s="23"/>
      <c r="B897" s="23"/>
      <c r="C897" s="24"/>
    </row>
    <row r="898">
      <c r="A898" s="23"/>
      <c r="B898" s="23"/>
      <c r="C898" s="24"/>
    </row>
    <row r="899">
      <c r="A899" s="23"/>
      <c r="B899" s="23"/>
      <c r="C899" s="24"/>
    </row>
    <row r="900">
      <c r="A900" s="23"/>
      <c r="B900" s="23"/>
      <c r="C900" s="24"/>
    </row>
    <row r="901">
      <c r="A901" s="23"/>
      <c r="B901" s="23"/>
      <c r="C901" s="24"/>
    </row>
    <row r="902">
      <c r="A902" s="23"/>
      <c r="B902" s="23"/>
      <c r="C902" s="24"/>
    </row>
    <row r="903">
      <c r="A903" s="23"/>
      <c r="B903" s="23"/>
      <c r="C903" s="24"/>
    </row>
    <row r="904">
      <c r="A904" s="23"/>
      <c r="B904" s="23"/>
      <c r="C904" s="24"/>
    </row>
    <row r="905">
      <c r="A905" s="23"/>
      <c r="B905" s="23"/>
      <c r="C905" s="24"/>
    </row>
    <row r="906">
      <c r="A906" s="23"/>
      <c r="B906" s="23"/>
      <c r="C906" s="24"/>
    </row>
    <row r="907">
      <c r="A907" s="23"/>
      <c r="B907" s="23"/>
      <c r="C907" s="24"/>
    </row>
    <row r="908">
      <c r="A908" s="23"/>
      <c r="B908" s="23"/>
      <c r="C908" s="24"/>
    </row>
    <row r="909">
      <c r="A909" s="23"/>
      <c r="B909" s="23"/>
      <c r="C909" s="24"/>
    </row>
    <row r="910">
      <c r="A910" s="23"/>
      <c r="B910" s="23"/>
      <c r="C910" s="24"/>
    </row>
    <row r="911">
      <c r="A911" s="23"/>
      <c r="B911" s="23"/>
      <c r="C911" s="24"/>
    </row>
    <row r="912">
      <c r="A912" s="23"/>
      <c r="B912" s="23"/>
      <c r="C912" s="24"/>
    </row>
    <row r="913">
      <c r="A913" s="23"/>
      <c r="B913" s="23"/>
      <c r="C913" s="24"/>
    </row>
    <row r="914">
      <c r="A914" s="23"/>
      <c r="B914" s="23"/>
      <c r="C914" s="24"/>
    </row>
    <row r="915">
      <c r="A915" s="23"/>
      <c r="B915" s="23"/>
      <c r="C915" s="24"/>
    </row>
    <row r="916">
      <c r="A916" s="23"/>
      <c r="B916" s="23"/>
      <c r="C916" s="24"/>
    </row>
    <row r="917">
      <c r="A917" s="23"/>
      <c r="B917" s="23"/>
      <c r="C917" s="24"/>
    </row>
    <row r="918">
      <c r="A918" s="23"/>
      <c r="B918" s="23"/>
      <c r="C918" s="24"/>
    </row>
    <row r="919">
      <c r="A919" s="23"/>
      <c r="B919" s="23"/>
      <c r="C919" s="24"/>
    </row>
    <row r="920">
      <c r="A920" s="23"/>
      <c r="B920" s="23"/>
      <c r="C920" s="24"/>
    </row>
    <row r="921">
      <c r="A921" s="23"/>
      <c r="B921" s="23"/>
      <c r="C921" s="24"/>
    </row>
    <row r="922">
      <c r="A922" s="23"/>
      <c r="B922" s="23"/>
      <c r="C922" s="24"/>
    </row>
    <row r="923">
      <c r="A923" s="23"/>
      <c r="B923" s="23"/>
      <c r="C923" s="24"/>
    </row>
    <row r="924">
      <c r="A924" s="23"/>
      <c r="B924" s="23"/>
      <c r="C924" s="24"/>
    </row>
    <row r="925">
      <c r="A925" s="23"/>
      <c r="B925" s="23"/>
      <c r="C925" s="24"/>
    </row>
    <row r="926">
      <c r="A926" s="23"/>
      <c r="B926" s="23"/>
      <c r="C926" s="24"/>
    </row>
    <row r="927">
      <c r="A927" s="23"/>
      <c r="B927" s="23"/>
      <c r="C927" s="24"/>
    </row>
    <row r="928">
      <c r="A928" s="23"/>
      <c r="B928" s="23"/>
      <c r="C928" s="24"/>
    </row>
    <row r="929">
      <c r="A929" s="23"/>
      <c r="B929" s="23"/>
      <c r="C929" s="24"/>
    </row>
    <row r="930">
      <c r="A930" s="23"/>
      <c r="B930" s="23"/>
      <c r="C930" s="24"/>
    </row>
    <row r="931">
      <c r="A931" s="23"/>
      <c r="B931" s="23"/>
      <c r="C931" s="24"/>
    </row>
    <row r="932">
      <c r="A932" s="23"/>
      <c r="B932" s="23"/>
      <c r="C932" s="24"/>
    </row>
    <row r="933">
      <c r="A933" s="23"/>
      <c r="B933" s="23"/>
      <c r="C933" s="24"/>
    </row>
    <row r="934">
      <c r="A934" s="23"/>
      <c r="B934" s="23"/>
      <c r="C934" s="24"/>
    </row>
    <row r="935">
      <c r="A935" s="23"/>
      <c r="B935" s="23"/>
      <c r="C935" s="24"/>
    </row>
    <row r="936">
      <c r="A936" s="23"/>
      <c r="B936" s="23"/>
      <c r="C936" s="24"/>
    </row>
    <row r="937">
      <c r="A937" s="23"/>
      <c r="B937" s="23"/>
      <c r="C937" s="24"/>
    </row>
    <row r="938">
      <c r="A938" s="23"/>
      <c r="B938" s="23"/>
      <c r="C938" s="24"/>
    </row>
    <row r="939">
      <c r="A939" s="23"/>
      <c r="B939" s="23"/>
      <c r="C939" s="24"/>
    </row>
    <row r="940">
      <c r="A940" s="23"/>
      <c r="B940" s="23"/>
      <c r="C940" s="24"/>
    </row>
    <row r="941">
      <c r="A941" s="23"/>
      <c r="B941" s="23"/>
      <c r="C941" s="24"/>
    </row>
    <row r="942">
      <c r="A942" s="23"/>
      <c r="B942" s="23"/>
      <c r="C942" s="24"/>
    </row>
    <row r="943">
      <c r="A943" s="23"/>
      <c r="B943" s="23"/>
      <c r="C943" s="24"/>
    </row>
    <row r="944">
      <c r="A944" s="23"/>
      <c r="B944" s="23"/>
      <c r="C944" s="24"/>
    </row>
    <row r="945">
      <c r="A945" s="23"/>
      <c r="B945" s="23"/>
      <c r="C945" s="24"/>
    </row>
    <row r="946">
      <c r="A946" s="23"/>
      <c r="B946" s="23"/>
      <c r="C946" s="24"/>
    </row>
    <row r="947">
      <c r="A947" s="23"/>
      <c r="B947" s="23"/>
      <c r="C947" s="24"/>
    </row>
    <row r="948">
      <c r="A948" s="23"/>
      <c r="B948" s="23"/>
      <c r="C948" s="24"/>
    </row>
    <row r="949">
      <c r="A949" s="23"/>
      <c r="B949" s="23"/>
      <c r="C949" s="24"/>
    </row>
    <row r="950">
      <c r="A950" s="23"/>
      <c r="B950" s="23"/>
      <c r="C950" s="24"/>
    </row>
    <row r="951">
      <c r="A951" s="23"/>
      <c r="B951" s="23"/>
      <c r="C951" s="24"/>
    </row>
    <row r="952">
      <c r="A952" s="23"/>
      <c r="B952" s="23"/>
      <c r="C952" s="24"/>
    </row>
    <row r="953">
      <c r="A953" s="23"/>
      <c r="B953" s="23"/>
      <c r="C953" s="24"/>
    </row>
    <row r="954">
      <c r="A954" s="23"/>
      <c r="B954" s="23"/>
      <c r="C954" s="24"/>
    </row>
    <row r="955">
      <c r="A955" s="23"/>
      <c r="B955" s="23"/>
      <c r="C955" s="24"/>
    </row>
    <row r="956">
      <c r="A956" s="23"/>
      <c r="B956" s="23"/>
      <c r="C956" s="24"/>
    </row>
    <row r="957">
      <c r="A957" s="23"/>
      <c r="B957" s="23"/>
      <c r="C957" s="24"/>
    </row>
    <row r="958">
      <c r="A958" s="23"/>
      <c r="B958" s="23"/>
      <c r="C958" s="24"/>
    </row>
    <row r="959">
      <c r="A959" s="23"/>
      <c r="B959" s="23"/>
      <c r="C959" s="24"/>
    </row>
    <row r="960">
      <c r="A960" s="23"/>
      <c r="B960" s="23"/>
      <c r="C960" s="24"/>
    </row>
    <row r="961">
      <c r="A961" s="23"/>
      <c r="B961" s="23"/>
      <c r="C961" s="24"/>
    </row>
    <row r="962">
      <c r="A962" s="23"/>
      <c r="B962" s="23"/>
      <c r="C962" s="24"/>
    </row>
    <row r="963">
      <c r="A963" s="23"/>
      <c r="B963" s="23"/>
      <c r="C963" s="24"/>
    </row>
    <row r="964">
      <c r="A964" s="23"/>
      <c r="B964" s="23"/>
      <c r="C964" s="24"/>
    </row>
    <row r="965">
      <c r="A965" s="23"/>
      <c r="B965" s="23"/>
      <c r="C965" s="24"/>
    </row>
    <row r="966">
      <c r="A966" s="23"/>
      <c r="B966" s="23"/>
      <c r="C966" s="24"/>
    </row>
    <row r="967">
      <c r="A967" s="23"/>
      <c r="B967" s="23"/>
      <c r="C967" s="24"/>
    </row>
    <row r="968">
      <c r="A968" s="23"/>
      <c r="B968" s="23"/>
      <c r="C968" s="24"/>
    </row>
    <row r="969">
      <c r="A969" s="23"/>
      <c r="B969" s="23"/>
      <c r="C969" s="24"/>
    </row>
    <row r="970">
      <c r="A970" s="23"/>
      <c r="B970" s="23"/>
      <c r="C970" s="24"/>
    </row>
    <row r="971">
      <c r="A971" s="23"/>
      <c r="B971" s="23"/>
      <c r="C971" s="24"/>
    </row>
    <row r="972">
      <c r="A972" s="23"/>
      <c r="B972" s="23"/>
      <c r="C972" s="24"/>
    </row>
    <row r="973">
      <c r="A973" s="23"/>
      <c r="B973" s="23"/>
      <c r="C973" s="24"/>
    </row>
    <row r="974">
      <c r="A974" s="23"/>
      <c r="B974" s="23"/>
      <c r="C974" s="24"/>
    </row>
    <row r="975">
      <c r="A975" s="23"/>
      <c r="B975" s="23"/>
      <c r="C975" s="24"/>
    </row>
    <row r="976">
      <c r="A976" s="23"/>
      <c r="B976" s="23"/>
      <c r="C976" s="24"/>
    </row>
    <row r="977">
      <c r="A977" s="23"/>
      <c r="B977" s="23"/>
      <c r="C977" s="24"/>
    </row>
    <row r="978">
      <c r="A978" s="23"/>
      <c r="B978" s="23"/>
      <c r="C978" s="24"/>
    </row>
    <row r="979">
      <c r="A979" s="23"/>
      <c r="B979" s="23"/>
      <c r="C979" s="24"/>
    </row>
    <row r="980">
      <c r="A980" s="23"/>
      <c r="B980" s="23"/>
      <c r="C980" s="24"/>
    </row>
    <row r="981">
      <c r="A981" s="23"/>
      <c r="B981" s="23"/>
      <c r="C981" s="24"/>
    </row>
    <row r="982">
      <c r="A982" s="23"/>
      <c r="B982" s="23"/>
      <c r="C982" s="24"/>
    </row>
    <row r="983">
      <c r="A983" s="23"/>
      <c r="B983" s="23"/>
      <c r="C983" s="24"/>
    </row>
    <row r="984">
      <c r="A984" s="23"/>
      <c r="B984" s="23"/>
      <c r="C984" s="24"/>
    </row>
    <row r="985">
      <c r="A985" s="23"/>
      <c r="B985" s="23"/>
      <c r="C985" s="24"/>
    </row>
    <row r="986">
      <c r="A986" s="23"/>
      <c r="B986" s="23"/>
      <c r="C986" s="24"/>
    </row>
    <row r="987">
      <c r="A987" s="23"/>
      <c r="B987" s="23"/>
      <c r="C987" s="24"/>
    </row>
    <row r="988">
      <c r="A988" s="23"/>
      <c r="B988" s="23"/>
      <c r="C988" s="24"/>
    </row>
    <row r="989">
      <c r="A989" s="23"/>
      <c r="B989" s="23"/>
      <c r="C989" s="24"/>
    </row>
    <row r="990">
      <c r="A990" s="23"/>
      <c r="B990" s="23"/>
      <c r="C990" s="24"/>
    </row>
    <row r="991">
      <c r="A991" s="23"/>
      <c r="B991" s="23"/>
      <c r="C991" s="24"/>
    </row>
    <row r="992">
      <c r="A992" s="23"/>
      <c r="B992" s="23"/>
      <c r="C992" s="24"/>
    </row>
    <row r="993">
      <c r="A993" s="23"/>
      <c r="B993" s="23"/>
      <c r="C993" s="24"/>
    </row>
    <row r="994">
      <c r="A994" s="23"/>
      <c r="B994" s="23"/>
      <c r="C994" s="24"/>
    </row>
    <row r="995">
      <c r="A995" s="23"/>
      <c r="B995" s="23"/>
      <c r="C995" s="24"/>
    </row>
    <row r="996">
      <c r="A996" s="23"/>
      <c r="B996" s="23"/>
      <c r="C996" s="24"/>
    </row>
    <row r="997">
      <c r="A997" s="23"/>
      <c r="B997" s="23"/>
      <c r="C997" s="24"/>
    </row>
    <row r="998">
      <c r="A998" s="23"/>
      <c r="B998" s="23"/>
      <c r="C998" s="24"/>
    </row>
    <row r="999">
      <c r="A999" s="23"/>
      <c r="B999" s="23"/>
      <c r="C999" s="24"/>
    </row>
    <row r="1000">
      <c r="A1000" s="23"/>
      <c r="B1000" s="23"/>
      <c r="C1000" s="24"/>
    </row>
    <row r="1001">
      <c r="A1001" s="23"/>
      <c r="B1001" s="23"/>
      <c r="C1001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5" max="5" width="17.29"/>
    <col customWidth="1" min="13" max="13" width="21.71"/>
    <col customWidth="1" min="14" max="14" width="20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33269.0</v>
      </c>
      <c r="B2" s="4">
        <v>69.82</v>
      </c>
      <c r="C2" s="4">
        <v>343.93</v>
      </c>
      <c r="D2" s="5">
        <v>1710.93</v>
      </c>
      <c r="E2" s="4">
        <v>871.77</v>
      </c>
      <c r="F2" s="5">
        <v>3243.3</v>
      </c>
    </row>
    <row r="3">
      <c r="A3" s="3">
        <v>33297.0</v>
      </c>
      <c r="B3" s="4">
        <v>74.61</v>
      </c>
      <c r="C3" s="4">
        <v>367.07</v>
      </c>
      <c r="D3" s="5">
        <v>1960.32</v>
      </c>
      <c r="E3" s="4">
        <v>959.23</v>
      </c>
      <c r="F3" s="5">
        <v>3552.14</v>
      </c>
    </row>
    <row r="4">
      <c r="A4" s="6">
        <v>33328.0</v>
      </c>
      <c r="B4" s="7">
        <v>72.81</v>
      </c>
      <c r="C4" s="7">
        <v>375.22</v>
      </c>
      <c r="D4" s="8">
        <v>1970.73</v>
      </c>
      <c r="E4" s="7">
        <v>982.08</v>
      </c>
      <c r="F4" s="8">
        <v>3745.97</v>
      </c>
    </row>
    <row r="5">
      <c r="A5" s="3">
        <v>33358.0</v>
      </c>
      <c r="B5" s="4">
        <v>71.24</v>
      </c>
      <c r="C5" s="4">
        <v>375.35</v>
      </c>
      <c r="D5" s="5">
        <v>1963.42</v>
      </c>
      <c r="E5" s="5">
        <v>1002.08</v>
      </c>
      <c r="F5" s="5">
        <v>3588.36</v>
      </c>
    </row>
    <row r="6">
      <c r="A6" s="3">
        <v>33389.0</v>
      </c>
      <c r="B6" s="4">
        <v>67.61</v>
      </c>
      <c r="C6" s="4">
        <v>389.83</v>
      </c>
      <c r="D6" s="5">
        <v>1964.77</v>
      </c>
      <c r="E6" s="5">
        <v>1045.52</v>
      </c>
      <c r="F6" s="5">
        <v>3707.01</v>
      </c>
    </row>
    <row r="7">
      <c r="A7" s="3">
        <v>33419.0</v>
      </c>
      <c r="B7" s="4">
        <v>67.24</v>
      </c>
      <c r="C7" s="4">
        <v>371.16</v>
      </c>
      <c r="D7" s="5">
        <v>1819.01</v>
      </c>
      <c r="E7" s="5">
        <v>1003.15</v>
      </c>
      <c r="F7" s="5">
        <v>3668.64</v>
      </c>
    </row>
    <row r="8">
      <c r="A8" s="3">
        <v>33450.0</v>
      </c>
      <c r="B8" s="4">
        <v>80.6</v>
      </c>
      <c r="C8" s="4">
        <v>387.81</v>
      </c>
      <c r="D8" s="5">
        <v>1859.12</v>
      </c>
      <c r="E8" s="5">
        <v>1000.94</v>
      </c>
      <c r="F8" s="5">
        <v>4009.58</v>
      </c>
    </row>
    <row r="9">
      <c r="A9" s="6">
        <v>33481.0</v>
      </c>
      <c r="B9" s="7">
        <v>77.02</v>
      </c>
      <c r="C9" s="7">
        <v>395.43</v>
      </c>
      <c r="D9" s="8">
        <v>1732.1</v>
      </c>
      <c r="E9" s="8">
        <v>1016.62</v>
      </c>
      <c r="F9" s="8">
        <v>3998.26</v>
      </c>
    </row>
    <row r="10">
      <c r="A10" s="3">
        <v>33511.0</v>
      </c>
      <c r="B10" s="4">
        <v>80.23</v>
      </c>
      <c r="C10" s="4">
        <v>387.86</v>
      </c>
      <c r="D10" s="5">
        <v>1832.2</v>
      </c>
      <c r="E10" s="5">
        <v>1007.0</v>
      </c>
      <c r="F10" s="5">
        <v>3956.69</v>
      </c>
    </row>
    <row r="11">
      <c r="A11" s="3">
        <v>33542.0</v>
      </c>
      <c r="B11" s="4">
        <v>78.23</v>
      </c>
      <c r="C11" s="4">
        <v>392.46</v>
      </c>
      <c r="D11" s="5">
        <v>1887.45</v>
      </c>
      <c r="E11" s="5">
        <v>1003.13</v>
      </c>
      <c r="F11" s="5">
        <v>4038.74</v>
      </c>
    </row>
    <row r="12">
      <c r="A12" s="3">
        <v>33572.0</v>
      </c>
      <c r="B12" s="4">
        <v>72.87</v>
      </c>
      <c r="C12" s="4">
        <v>375.22</v>
      </c>
      <c r="D12" s="5">
        <v>1731.3</v>
      </c>
      <c r="E12" s="4">
        <v>985.85</v>
      </c>
      <c r="F12" s="5">
        <v>4149.8</v>
      </c>
    </row>
    <row r="13">
      <c r="A13" s="3">
        <v>33603.0</v>
      </c>
      <c r="B13" s="4">
        <v>68.63</v>
      </c>
      <c r="C13" s="4">
        <v>417.09</v>
      </c>
      <c r="D13" s="5">
        <v>1714.68</v>
      </c>
      <c r="E13" s="5">
        <v>1000.0</v>
      </c>
      <c r="F13" s="5">
        <v>4297.33</v>
      </c>
      <c r="G13" s="10" t="s">
        <v>6</v>
      </c>
      <c r="H13" s="10"/>
      <c r="I13" s="10"/>
      <c r="J13" s="10"/>
      <c r="K13" s="10"/>
      <c r="L13" s="10" t="str">
        <f>A1</f>
        <v>날짜</v>
      </c>
      <c r="M13" s="10" t="s">
        <v>10</v>
      </c>
      <c r="N13" s="10" t="s">
        <v>11</v>
      </c>
      <c r="O13" s="10" t="s">
        <v>12</v>
      </c>
      <c r="P13" s="10"/>
      <c r="Q13" s="10"/>
      <c r="R13" s="10"/>
      <c r="S13" s="10"/>
      <c r="T13" s="10"/>
      <c r="U13" s="10"/>
      <c r="V13" s="10"/>
      <c r="W13" s="10"/>
    </row>
    <row r="14">
      <c r="A14" s="6">
        <v>33634.0</v>
      </c>
      <c r="B14" s="7">
        <v>76.13</v>
      </c>
      <c r="C14" s="7">
        <v>408.79</v>
      </c>
      <c r="D14" s="8">
        <v>1630.94</v>
      </c>
      <c r="E14" s="8">
        <v>1045.71</v>
      </c>
      <c r="F14" s="8">
        <v>4601.78</v>
      </c>
      <c r="G14">
        <f t="shared" ref="G14:K14" si="1">(IF(B14/B13&gt;1,1,0)+IF(B14/B12&gt;1,1,0)+IF(B14/B11&gt;1,1,0)+IF(B14/B10&gt;1,1,0)+IF(B14/B9&gt;1,1,0)+IF(B14/B8&gt;1,1,0)+IF(B14/B7&gt;1,1,0)+IF(B14/B6&gt;1,1,0)+IF(B14/B5&gt;1,1,0)+IF(B14/B4&gt;1,1,0)+IF(B14/B3&gt;1,1,0)+IF(B14/B2&gt;1,1,0))/12</f>
        <v>0.6666666667</v>
      </c>
      <c r="H14">
        <f t="shared" si="1"/>
        <v>0.9166666667</v>
      </c>
      <c r="I14">
        <f t="shared" si="1"/>
        <v>0</v>
      </c>
      <c r="J14">
        <f t="shared" si="1"/>
        <v>1</v>
      </c>
      <c r="K14">
        <f t="shared" si="1"/>
        <v>1</v>
      </c>
      <c r="L14" s="15">
        <f t="shared" ref="L14:L307" si="3">A14</f>
        <v>33634</v>
      </c>
      <c r="M14">
        <f>1</f>
        <v>1</v>
      </c>
      <c r="N14" s="10">
        <v>1.0</v>
      </c>
      <c r="O14" s="10">
        <v>1.0</v>
      </c>
    </row>
    <row r="15">
      <c r="A15" s="3">
        <v>33663.0</v>
      </c>
      <c r="B15" s="4">
        <v>67.86</v>
      </c>
      <c r="C15" s="4">
        <v>412.7</v>
      </c>
      <c r="D15" s="5">
        <v>1554.49</v>
      </c>
      <c r="E15" s="5">
        <v>1082.35</v>
      </c>
      <c r="F15" s="5">
        <v>4929.06</v>
      </c>
      <c r="G15">
        <f t="shared" ref="G15:K15" si="2">(IF(B15/B14&gt;1,1,0)+IF(B15/B13&gt;1,1,0)+IF(B15/B12&gt;1,1,0)+IF(B15/B11&gt;1,1,0)+IF(B15/B10&gt;1,1,0)+IF(B15/B9&gt;1,1,0)+IF(B15/B8&gt;1,1,0)+IF(B15/B7&gt;1,1,0)+IF(B15/B6&gt;1,1,0)+IF(B15/B5&gt;1,1,0)+IF(B15/B4&gt;1,1,0)+IF(B15/B3&gt;1,1,0))/12</f>
        <v>0.1666666667</v>
      </c>
      <c r="H15">
        <f t="shared" si="2"/>
        <v>0.9166666667</v>
      </c>
      <c r="I15">
        <f t="shared" si="2"/>
        <v>0</v>
      </c>
      <c r="J15">
        <f t="shared" si="2"/>
        <v>1</v>
      </c>
      <c r="K15">
        <f t="shared" si="2"/>
        <v>1</v>
      </c>
      <c r="L15" s="15">
        <f t="shared" si="3"/>
        <v>33663</v>
      </c>
      <c r="M15">
        <f t="shared" ref="M15:M307" si="5">(B15/B14*G14+C15/C14*H14+D15/D14*I14+E15/E14*J14+F15/F14*K14+(5-sum(G14:K14))*1.03^(1/12))/5*M14</f>
        <v>1.009200069</v>
      </c>
      <c r="N15">
        <f t="shared" ref="N15:N307" si="6">(B15/B14*G14+C15/C14*H14+D15/D14*I14+E15/E14*J14+F15/F14*K14+1.03^(1/12)*5)/(sum(G14:K14)+5)*N14</f>
        <v>1.006388871</v>
      </c>
      <c r="O15">
        <f t="shared" ref="O15:O307" si="7">(B15/B14+C15/C14+D15/D14+E15/E14+F15/F14)/5*O14</f>
        <v>0.9920437461</v>
      </c>
    </row>
    <row r="16">
      <c r="A16" s="3">
        <v>33694.0</v>
      </c>
      <c r="B16" s="4">
        <v>66.48</v>
      </c>
      <c r="C16" s="4">
        <v>403.69</v>
      </c>
      <c r="D16" s="5">
        <v>1418.52</v>
      </c>
      <c r="E16" s="5">
        <v>1060.78</v>
      </c>
      <c r="F16" s="5">
        <v>4938.3</v>
      </c>
      <c r="G16">
        <f t="shared" ref="G16:K16" si="4">(IF(B16/B15&gt;1,1,0)+IF(B16/B14&gt;1,1,0)+IF(B16/B13&gt;1,1,0)+IF(B16/B12&gt;1,1,0)+IF(B16/B11&gt;1,1,0)+IF(B16/B10&gt;1,1,0)+IF(B16/B9&gt;1,1,0)+IF(B16/B8&gt;1,1,0)+IF(B16/B7&gt;1,1,0)+IF(B16/B6&gt;1,1,0)+IF(B16/B5&gt;1,1,0)+IF(B16/B4&gt;1,1,0))/12</f>
        <v>0</v>
      </c>
      <c r="H16">
        <f t="shared" si="4"/>
        <v>0.75</v>
      </c>
      <c r="I16">
        <f t="shared" si="4"/>
        <v>0</v>
      </c>
      <c r="J16">
        <f t="shared" si="4"/>
        <v>0.9166666667</v>
      </c>
      <c r="K16">
        <f t="shared" si="4"/>
        <v>1</v>
      </c>
      <c r="L16" s="15">
        <f t="shared" si="3"/>
        <v>33694</v>
      </c>
      <c r="M16">
        <f t="shared" si="5"/>
        <v>1.001786668</v>
      </c>
      <c r="N16">
        <f t="shared" si="6"/>
        <v>1.002762788</v>
      </c>
      <c r="O16">
        <f t="shared" si="7"/>
        <v>0.9627405022</v>
      </c>
    </row>
    <row r="17">
      <c r="A17" s="3">
        <v>33724.0</v>
      </c>
      <c r="B17" s="4">
        <v>67.07</v>
      </c>
      <c r="C17" s="4">
        <v>414.95</v>
      </c>
      <c r="D17" s="5">
        <v>1317.46</v>
      </c>
      <c r="E17" s="5">
        <v>1085.06</v>
      </c>
      <c r="F17" s="5">
        <v>5369.57</v>
      </c>
      <c r="G17">
        <f t="shared" ref="G17:K17" si="8">(IF(B17/B16&gt;1,1,0)+IF(B17/B15&gt;1,1,0)+IF(B17/B14&gt;1,1,0)+IF(B17/B13&gt;1,1,0)+IF(B17/B12&gt;1,1,0)+IF(B17/B11&gt;1,1,0)+IF(B17/B10&gt;1,1,0)+IF(B17/B9&gt;1,1,0)+IF(B17/B8&gt;1,1,0)+IF(B17/B7&gt;1,1,0)+IF(B17/B6&gt;1,1,0)+IF(B17/B5&gt;1,1,0))/12</f>
        <v>0.08333333333</v>
      </c>
      <c r="H17">
        <f t="shared" si="8"/>
        <v>0.9166666667</v>
      </c>
      <c r="I17">
        <f t="shared" si="8"/>
        <v>0</v>
      </c>
      <c r="J17">
        <f t="shared" si="8"/>
        <v>1</v>
      </c>
      <c r="K17">
        <f t="shared" si="8"/>
        <v>1</v>
      </c>
      <c r="L17" s="15">
        <f t="shared" si="3"/>
        <v>33724</v>
      </c>
      <c r="M17">
        <f t="shared" si="5"/>
        <v>1.028832351</v>
      </c>
      <c r="N17">
        <f t="shared" si="6"/>
        <v>1.021278667</v>
      </c>
      <c r="O17">
        <f t="shared" si="7"/>
        <v>0.9773250123</v>
      </c>
    </row>
    <row r="18">
      <c r="A18" s="3">
        <v>33755.0</v>
      </c>
      <c r="B18" s="4">
        <v>61.63</v>
      </c>
      <c r="C18" s="4">
        <v>415.35</v>
      </c>
      <c r="D18" s="5">
        <v>1376.32</v>
      </c>
      <c r="E18" s="5">
        <v>1105.18</v>
      </c>
      <c r="F18" s="5">
        <v>6080.15</v>
      </c>
      <c r="G18">
        <f t="shared" ref="G18:K18" si="9">(IF(B18/B17&gt;1,1,0)+IF(B18/B16&gt;1,1,0)+IF(B18/B15&gt;1,1,0)+IF(B18/B14&gt;1,1,0)+IF(B18/B13&gt;1,1,0)+IF(B18/B12&gt;1,1,0)+IF(B18/B11&gt;1,1,0)+IF(B18/B10&gt;1,1,0)+IF(B18/B9&gt;1,1,0)+IF(B18/B8&gt;1,1,0)+IF(B18/B7&gt;1,1,0)+IF(B18/B6&gt;1,1,0))/12</f>
        <v>0</v>
      </c>
      <c r="H18">
        <f t="shared" si="9"/>
        <v>0.9166666667</v>
      </c>
      <c r="I18">
        <f t="shared" si="9"/>
        <v>0.08333333333</v>
      </c>
      <c r="J18">
        <f t="shared" si="9"/>
        <v>1</v>
      </c>
      <c r="K18">
        <f t="shared" si="9"/>
        <v>1</v>
      </c>
      <c r="L18" s="15">
        <f t="shared" si="3"/>
        <v>33755</v>
      </c>
      <c r="M18">
        <f t="shared" si="5"/>
        <v>1.059683832</v>
      </c>
      <c r="N18">
        <f t="shared" si="6"/>
        <v>1.041363804</v>
      </c>
      <c r="O18">
        <f t="shared" si="7"/>
        <v>0.9998834198</v>
      </c>
    </row>
    <row r="19">
      <c r="A19" s="6">
        <v>33785.0</v>
      </c>
      <c r="B19" s="7">
        <v>60.89</v>
      </c>
      <c r="C19" s="7">
        <v>408.14</v>
      </c>
      <c r="D19" s="8">
        <v>1236.2</v>
      </c>
      <c r="E19" s="8">
        <v>1056.93</v>
      </c>
      <c r="F19" s="8">
        <v>6103.92</v>
      </c>
      <c r="G19">
        <f t="shared" ref="G19:K19" si="10">(IF(B19/B18&gt;1,1,0)+IF(B19/B17&gt;1,1,0)+IF(B19/B16&gt;1,1,0)+IF(B19/B15&gt;1,1,0)+IF(B19/B14&gt;1,1,0)+IF(B19/B13&gt;1,1,0)+IF(B19/B12&gt;1,1,0)+IF(B19/B11&gt;1,1,0)+IF(B19/B10&gt;1,1,0)+IF(B19/B9&gt;1,1,0)+IF(B19/B8&gt;1,1,0)+IF(B19/B7&gt;1,1,0))/12</f>
        <v>0</v>
      </c>
      <c r="H19">
        <f t="shared" si="10"/>
        <v>0.5833333333</v>
      </c>
      <c r="I19">
        <f t="shared" si="10"/>
        <v>0</v>
      </c>
      <c r="J19">
        <f t="shared" si="10"/>
        <v>0.6666666667</v>
      </c>
      <c r="K19">
        <f t="shared" si="10"/>
        <v>1</v>
      </c>
      <c r="L19" s="15">
        <f t="shared" si="3"/>
        <v>33785</v>
      </c>
      <c r="M19">
        <f t="shared" si="5"/>
        <v>1.047134564</v>
      </c>
      <c r="N19">
        <f t="shared" si="6"/>
        <v>1.034619214</v>
      </c>
      <c r="O19">
        <f t="shared" si="7"/>
        <v>0.9657029418</v>
      </c>
    </row>
    <row r="20">
      <c r="A20" s="3">
        <v>33816.0</v>
      </c>
      <c r="B20" s="4">
        <v>56.5</v>
      </c>
      <c r="C20" s="4">
        <v>424.21</v>
      </c>
      <c r="D20" s="5">
        <v>1219.25</v>
      </c>
      <c r="E20" s="4">
        <v>988.96</v>
      </c>
      <c r="F20" s="5">
        <v>5881.13</v>
      </c>
      <c r="G20">
        <f t="shared" ref="G20:K20" si="11">(IF(B20/B19&gt;1,1,0)+IF(B20/B18&gt;1,1,0)+IF(B20/B17&gt;1,1,0)+IF(B20/B16&gt;1,1,0)+IF(B20/B15&gt;1,1,0)+IF(B20/B14&gt;1,1,0)+IF(B20/B13&gt;1,1,0)+IF(B20/B12&gt;1,1,0)+IF(B20/B11&gt;1,1,0)+IF(B20/B10&gt;1,1,0)+IF(B20/B9&gt;1,1,0)+IF(B20/B8&gt;1,1,0))/12</f>
        <v>0</v>
      </c>
      <c r="H20">
        <f t="shared" si="11"/>
        <v>1</v>
      </c>
      <c r="I20">
        <f t="shared" si="11"/>
        <v>0</v>
      </c>
      <c r="J20">
        <f t="shared" si="11"/>
        <v>0.08333333333</v>
      </c>
      <c r="K20">
        <f t="shared" si="11"/>
        <v>0.8333333333</v>
      </c>
      <c r="L20" s="15">
        <f t="shared" si="3"/>
        <v>33816</v>
      </c>
      <c r="M20">
        <f t="shared" si="5"/>
        <v>1.036742417</v>
      </c>
      <c r="N20">
        <f t="shared" si="6"/>
        <v>1.028329767</v>
      </c>
      <c r="O20">
        <f t="shared" si="7"/>
        <v>0.937264295</v>
      </c>
    </row>
    <row r="21">
      <c r="A21" s="3">
        <v>33847.0</v>
      </c>
      <c r="B21" s="4">
        <v>62.05</v>
      </c>
      <c r="C21" s="4">
        <v>414.03</v>
      </c>
      <c r="D21" s="5">
        <v>1385.51</v>
      </c>
      <c r="E21" s="4">
        <v>951.68</v>
      </c>
      <c r="F21" s="5">
        <v>5628.6</v>
      </c>
      <c r="G21">
        <f t="shared" ref="G21:K21" si="12">(IF(B21/B20&gt;1,1,0)+IF(B21/B19&gt;1,1,0)+IF(B21/B18&gt;1,1,0)+IF(B21/B17&gt;1,1,0)+IF(B21/B16&gt;1,1,0)+IF(B21/B15&gt;1,1,0)+IF(B21/B14&gt;1,1,0)+IF(B21/B13&gt;1,1,0)+IF(B21/B12&gt;1,1,0)+IF(B21/B11&gt;1,1,0)+IF(B21/B10&gt;1,1,0)+IF(B21/B9&gt;1,1,0))/12</f>
        <v>0.25</v>
      </c>
      <c r="H21">
        <f t="shared" si="12"/>
        <v>0.6666666667</v>
      </c>
      <c r="I21">
        <f t="shared" si="12"/>
        <v>0.3333333333</v>
      </c>
      <c r="J21">
        <f t="shared" si="12"/>
        <v>0</v>
      </c>
      <c r="K21">
        <f t="shared" si="12"/>
        <v>0.75</v>
      </c>
      <c r="L21" s="15">
        <f t="shared" si="3"/>
        <v>33847</v>
      </c>
      <c r="M21">
        <f t="shared" si="5"/>
        <v>1.025272503</v>
      </c>
      <c r="N21">
        <f t="shared" si="6"/>
        <v>1.02080833</v>
      </c>
      <c r="O21">
        <f t="shared" si="7"/>
        <v>0.9616256433</v>
      </c>
    </row>
    <row r="22">
      <c r="A22" s="3">
        <v>33877.0</v>
      </c>
      <c r="B22" s="4">
        <v>56.62</v>
      </c>
      <c r="C22" s="4">
        <v>417.8</v>
      </c>
      <c r="D22" s="5">
        <v>1310.6</v>
      </c>
      <c r="E22" s="4">
        <v>968.58</v>
      </c>
      <c r="F22" s="5">
        <v>5505.44</v>
      </c>
      <c r="G22">
        <f t="shared" ref="G22:K22" si="13">(IF(B22/B21&gt;1,1,0)+IF(B22/B20&gt;1,1,0)+IF(B22/B19&gt;1,1,0)+IF(B22/B18&gt;1,1,0)+IF(B22/B17&gt;1,1,0)+IF(B22/B16&gt;1,1,0)+IF(B22/B15&gt;1,1,0)+IF(B22/B14&gt;1,1,0)+IF(B22/B13&gt;1,1,0)+IF(B22/B12&gt;1,1,0)+IF(B22/B11&gt;1,1,0)+IF(B22/B10&gt;1,1,0))/12</f>
        <v>0.08333333333</v>
      </c>
      <c r="H22">
        <f t="shared" si="13"/>
        <v>0.9166666667</v>
      </c>
      <c r="I22">
        <f t="shared" si="13"/>
        <v>0.1666666667</v>
      </c>
      <c r="J22">
        <f t="shared" si="13"/>
        <v>0.08333333333</v>
      </c>
      <c r="K22">
        <f t="shared" si="13"/>
        <v>0.6666666667</v>
      </c>
      <c r="L22" s="15">
        <f t="shared" si="3"/>
        <v>33877</v>
      </c>
      <c r="M22">
        <f t="shared" si="5"/>
        <v>1.016487687</v>
      </c>
      <c r="N22">
        <f t="shared" si="6"/>
        <v>1.015280094</v>
      </c>
      <c r="O22">
        <f t="shared" si="7"/>
        <v>0.9353551418</v>
      </c>
    </row>
    <row r="23">
      <c r="A23" s="3">
        <v>33908.0</v>
      </c>
      <c r="B23" s="4">
        <v>67.95</v>
      </c>
      <c r="C23" s="4">
        <v>418.68</v>
      </c>
      <c r="D23" s="5">
        <v>1278.91</v>
      </c>
      <c r="E23" s="4">
        <v>980.05</v>
      </c>
      <c r="F23" s="5">
        <v>6190.69</v>
      </c>
      <c r="G23">
        <f t="shared" ref="G23:K23" si="14">(IF(B23/B22&gt;1,1,0)+IF(B23/B21&gt;1,1,0)+IF(B23/B20&gt;1,1,0)+IF(B23/B19&gt;1,1,0)+IF(B23/B18&gt;1,1,0)+IF(B23/B17&gt;1,1,0)+IF(B23/B16&gt;1,1,0)+IF(B23/B15&gt;1,1,0)+IF(B23/B14&gt;1,1,0)+IF(B23/B13&gt;1,1,0)+IF(B23/B12&gt;1,1,0)+IF(B23/B11&gt;1,1,0))/12</f>
        <v>0.6666666667</v>
      </c>
      <c r="H23">
        <f t="shared" si="14"/>
        <v>0.9166666667</v>
      </c>
      <c r="I23">
        <f t="shared" si="14"/>
        <v>0.1666666667</v>
      </c>
      <c r="J23">
        <f t="shared" si="14"/>
        <v>0.1666666667</v>
      </c>
      <c r="K23">
        <f t="shared" si="14"/>
        <v>1</v>
      </c>
      <c r="L23" s="15">
        <f t="shared" si="3"/>
        <v>33908</v>
      </c>
      <c r="M23">
        <f t="shared" si="5"/>
        <v>1.038066905</v>
      </c>
      <c r="N23">
        <f t="shared" si="6"/>
        <v>1.031554864</v>
      </c>
      <c r="O23">
        <f t="shared" si="7"/>
        <v>0.994159489</v>
      </c>
    </row>
    <row r="24">
      <c r="A24" s="6">
        <v>33938.0</v>
      </c>
      <c r="B24" s="7">
        <v>73.09</v>
      </c>
      <c r="C24" s="7">
        <v>431.35</v>
      </c>
      <c r="D24" s="8">
        <v>1323.35</v>
      </c>
      <c r="E24" s="8">
        <v>1012.37</v>
      </c>
      <c r="F24" s="8">
        <v>5810.63</v>
      </c>
      <c r="G24">
        <f t="shared" ref="G24:K24" si="15">(IF(B24/B23&gt;1,1,0)+IF(B24/B22&gt;1,1,0)+IF(B24/B21&gt;1,1,0)+IF(B24/B20&gt;1,1,0)+IF(B24/B19&gt;1,1,0)+IF(B24/B18&gt;1,1,0)+IF(B24/B17&gt;1,1,0)+IF(B24/B16&gt;1,1,0)+IF(B24/B15&gt;1,1,0)+IF(B24/B14&gt;1,1,0)+IF(B24/B13&gt;1,1,0)+IF(B24/B12&gt;1,1,0))/12</f>
        <v>0.9166666667</v>
      </c>
      <c r="H24">
        <f t="shared" si="15"/>
        <v>1</v>
      </c>
      <c r="I24">
        <f t="shared" si="15"/>
        <v>0.4166666667</v>
      </c>
      <c r="J24">
        <f t="shared" si="15"/>
        <v>0.5</v>
      </c>
      <c r="K24">
        <f t="shared" si="15"/>
        <v>0.6666666667</v>
      </c>
      <c r="L24" s="15">
        <f t="shared" si="3"/>
        <v>33938</v>
      </c>
      <c r="M24">
        <f t="shared" si="5"/>
        <v>1.044960247</v>
      </c>
      <c r="N24">
        <f t="shared" si="6"/>
        <v>1.036818539</v>
      </c>
      <c r="O24">
        <f t="shared" si="7"/>
        <v>1.01647632</v>
      </c>
    </row>
    <row r="25">
      <c r="A25" s="3">
        <v>33969.0</v>
      </c>
      <c r="B25" s="4">
        <v>74.49</v>
      </c>
      <c r="C25" s="4">
        <v>435.71</v>
      </c>
      <c r="D25" s="5">
        <v>1307.66</v>
      </c>
      <c r="E25" s="5">
        <v>1033.51</v>
      </c>
      <c r="F25" s="5">
        <v>5512.39</v>
      </c>
      <c r="G25">
        <f t="shared" ref="G25:K25" si="16">(IF(B25/B24&gt;1,1,0)+IF(B25/B23&gt;1,1,0)+IF(B25/B22&gt;1,1,0)+IF(B25/B21&gt;1,1,0)+IF(B25/B20&gt;1,1,0)+IF(B25/B19&gt;1,1,0)+IF(B25/B18&gt;1,1,0)+IF(B25/B17&gt;1,1,0)+IF(B25/B16&gt;1,1,0)+IF(B25/B15&gt;1,1,0)+IF(B25/B14&gt;1,1,0)+IF(B25/B13&gt;1,1,0))/12</f>
        <v>0.9166666667</v>
      </c>
      <c r="H25">
        <f t="shared" si="16"/>
        <v>1</v>
      </c>
      <c r="I25">
        <f t="shared" si="16"/>
        <v>0.25</v>
      </c>
      <c r="J25">
        <f t="shared" si="16"/>
        <v>0.5</v>
      </c>
      <c r="K25">
        <f t="shared" si="16"/>
        <v>0.5</v>
      </c>
      <c r="L25" s="15">
        <f t="shared" si="3"/>
        <v>33969</v>
      </c>
      <c r="M25">
        <f t="shared" si="5"/>
        <v>1.045513752</v>
      </c>
      <c r="N25">
        <f t="shared" si="6"/>
        <v>1.038194506</v>
      </c>
      <c r="O25">
        <f t="shared" si="7"/>
        <v>1.013825567</v>
      </c>
    </row>
    <row r="26">
      <c r="A26" s="3">
        <v>34000.0</v>
      </c>
      <c r="B26" s="4">
        <v>73.25</v>
      </c>
      <c r="C26" s="4">
        <v>438.78</v>
      </c>
      <c r="D26" s="5">
        <v>1298.88</v>
      </c>
      <c r="E26" s="5">
        <v>1043.55</v>
      </c>
      <c r="F26" s="5">
        <v>5751.4</v>
      </c>
      <c r="G26">
        <f t="shared" ref="G26:K26" si="17">(IF(B26/B25&gt;1,1,0)+IF(B26/B24&gt;1,1,0)+IF(B26/B23&gt;1,1,0)+IF(B26/B22&gt;1,1,0)+IF(B26/B21&gt;1,1,0)+IF(B26/B20&gt;1,1,0)+IF(B26/B19&gt;1,1,0)+IF(B26/B18&gt;1,1,0)+IF(B26/B17&gt;1,1,0)+IF(B26/B16&gt;1,1,0)+IF(B26/B15&gt;1,1,0)+IF(B26/B14&gt;1,1,0))/12</f>
        <v>0.8333333333</v>
      </c>
      <c r="H26">
        <f t="shared" si="17"/>
        <v>1</v>
      </c>
      <c r="I26">
        <f t="shared" si="17"/>
        <v>0.25</v>
      </c>
      <c r="J26">
        <f t="shared" si="17"/>
        <v>0.5</v>
      </c>
      <c r="K26">
        <f t="shared" si="17"/>
        <v>0.5833333333</v>
      </c>
      <c r="L26" s="15">
        <f t="shared" si="3"/>
        <v>34000</v>
      </c>
      <c r="M26">
        <f t="shared" si="5"/>
        <v>1.049939653</v>
      </c>
      <c r="N26">
        <f t="shared" si="6"/>
        <v>1.041878106</v>
      </c>
      <c r="O26">
        <f t="shared" si="7"/>
        <v>1.021278871</v>
      </c>
    </row>
    <row r="27">
      <c r="A27" s="3">
        <v>34028.0</v>
      </c>
      <c r="B27" s="4">
        <v>69.72</v>
      </c>
      <c r="C27" s="4">
        <v>443.38</v>
      </c>
      <c r="D27" s="5">
        <v>1284.21</v>
      </c>
      <c r="E27" s="5">
        <v>1128.36</v>
      </c>
      <c r="F27" s="5">
        <v>6351.99</v>
      </c>
      <c r="G27">
        <f t="shared" ref="G27:K27" si="18">(IF(B27/B26&gt;1,1,0)+IF(B27/B25&gt;1,1,0)+IF(B27/B24&gt;1,1,0)+IF(B27/B23&gt;1,1,0)+IF(B27/B22&gt;1,1,0)+IF(B27/B21&gt;1,1,0)+IF(B27/B20&gt;1,1,0)+IF(B27/B19&gt;1,1,0)+IF(B27/B18&gt;1,1,0)+IF(B27/B17&gt;1,1,0)+IF(B27/B16&gt;1,1,0)+IF(B27/B15&gt;1,1,0))/12</f>
        <v>0.75</v>
      </c>
      <c r="H27">
        <f t="shared" si="18"/>
        <v>1</v>
      </c>
      <c r="I27">
        <f t="shared" si="18"/>
        <v>0.25</v>
      </c>
      <c r="J27">
        <f t="shared" si="18"/>
        <v>1</v>
      </c>
      <c r="K27">
        <f t="shared" si="18"/>
        <v>1</v>
      </c>
      <c r="L27" s="15">
        <f t="shared" si="3"/>
        <v>34028</v>
      </c>
      <c r="M27">
        <f t="shared" si="5"/>
        <v>1.065388921</v>
      </c>
      <c r="N27">
        <f t="shared" si="6"/>
        <v>1.052260574</v>
      </c>
      <c r="O27">
        <f t="shared" si="7"/>
        <v>1.049199371</v>
      </c>
    </row>
    <row r="28">
      <c r="A28" s="3">
        <v>34059.0</v>
      </c>
      <c r="B28" s="4">
        <v>73.28</v>
      </c>
      <c r="C28" s="4">
        <v>451.67</v>
      </c>
      <c r="D28" s="5">
        <v>1431.87</v>
      </c>
      <c r="E28" s="5">
        <v>1140.82</v>
      </c>
      <c r="F28" s="5">
        <v>6388.86</v>
      </c>
      <c r="G28">
        <f t="shared" ref="G28:K28" si="19">(IF(B28/B27&gt;1,1,0)+IF(B28/B26&gt;1,1,0)+IF(B28/B25&gt;1,1,0)+IF(B28/B24&gt;1,1,0)+IF(B28/B23&gt;1,1,0)+IF(B28/B22&gt;1,1,0)+IF(B28/B21&gt;1,1,0)+IF(B28/B20&gt;1,1,0)+IF(B28/B19&gt;1,1,0)+IF(B28/B18&gt;1,1,0)+IF(B28/B17&gt;1,1,0)+IF(B28/B16&gt;1,1,0))/12</f>
        <v>0.9166666667</v>
      </c>
      <c r="H28">
        <f t="shared" si="19"/>
        <v>1</v>
      </c>
      <c r="I28">
        <f t="shared" si="19"/>
        <v>1</v>
      </c>
      <c r="J28">
        <f t="shared" si="19"/>
        <v>1</v>
      </c>
      <c r="K28">
        <f t="shared" si="19"/>
        <v>1</v>
      </c>
      <c r="L28" s="15">
        <f t="shared" si="3"/>
        <v>34059</v>
      </c>
      <c r="M28">
        <f t="shared" si="5"/>
        <v>1.087773157</v>
      </c>
      <c r="N28">
        <f t="shared" si="6"/>
        <v>1.065696424</v>
      </c>
      <c r="O28">
        <f t="shared" si="7"/>
        <v>1.091500345</v>
      </c>
    </row>
    <row r="29">
      <c r="A29" s="6">
        <v>34089.0</v>
      </c>
      <c r="B29" s="7">
        <v>79.51</v>
      </c>
      <c r="C29" s="7">
        <v>440.19</v>
      </c>
      <c r="D29" s="8">
        <v>1620.79</v>
      </c>
      <c r="E29" s="8">
        <v>1114.25</v>
      </c>
      <c r="F29" s="8">
        <v>6830.51</v>
      </c>
      <c r="G29">
        <f t="shared" ref="G29:K29" si="20">(IF(B29/B28&gt;1,1,0)+IF(B29/B27&gt;1,1,0)+IF(B29/B26&gt;1,1,0)+IF(B29/B25&gt;1,1,0)+IF(B29/B24&gt;1,1,0)+IF(B29/B23&gt;1,1,0)+IF(B29/B22&gt;1,1,0)+IF(B29/B21&gt;1,1,0)+IF(B29/B20&gt;1,1,0)+IF(B29/B19&gt;1,1,0)+IF(B29/B18&gt;1,1,0)+IF(B29/B17&gt;1,1,0))/12</f>
        <v>1</v>
      </c>
      <c r="H29">
        <f t="shared" si="20"/>
        <v>0.8333333333</v>
      </c>
      <c r="I29">
        <f t="shared" si="20"/>
        <v>1</v>
      </c>
      <c r="J29">
        <f t="shared" si="20"/>
        <v>0.8333333333</v>
      </c>
      <c r="K29">
        <f t="shared" si="20"/>
        <v>1</v>
      </c>
      <c r="L29" s="15">
        <f t="shared" si="3"/>
        <v>34089</v>
      </c>
      <c r="M29">
        <f t="shared" si="5"/>
        <v>1.137918986</v>
      </c>
      <c r="N29">
        <f t="shared" si="6"/>
        <v>1.09177</v>
      </c>
      <c r="O29">
        <f t="shared" si="7"/>
        <v>1.14331972</v>
      </c>
    </row>
    <row r="30">
      <c r="A30" s="3">
        <v>34120.0</v>
      </c>
      <c r="B30" s="4">
        <v>82.99</v>
      </c>
      <c r="C30" s="4">
        <v>450.19</v>
      </c>
      <c r="D30" s="5">
        <v>1636.6</v>
      </c>
      <c r="E30" s="5">
        <v>1113.68</v>
      </c>
      <c r="F30" s="5">
        <v>7372.19</v>
      </c>
      <c r="G30">
        <f t="shared" ref="G30:K30" si="21">(IF(B30/B29&gt;1,1,0)+IF(B30/B28&gt;1,1,0)+IF(B30/B27&gt;1,1,0)+IF(B30/B26&gt;1,1,0)+IF(B30/B25&gt;1,1,0)+IF(B30/B24&gt;1,1,0)+IF(B30/B23&gt;1,1,0)+IF(B30/B22&gt;1,1,0)+IF(B30/B21&gt;1,1,0)+IF(B30/B20&gt;1,1,0)+IF(B30/B19&gt;1,1,0)+IF(B30/B18&gt;1,1,0))/12</f>
        <v>1</v>
      </c>
      <c r="H30">
        <f t="shared" si="21"/>
        <v>0.9166666667</v>
      </c>
      <c r="I30">
        <f t="shared" si="21"/>
        <v>1</v>
      </c>
      <c r="J30">
        <f t="shared" si="21"/>
        <v>0.75</v>
      </c>
      <c r="K30">
        <f t="shared" si="21"/>
        <v>1</v>
      </c>
      <c r="L30" s="15">
        <f t="shared" si="3"/>
        <v>34120</v>
      </c>
      <c r="M30">
        <f t="shared" si="5"/>
        <v>1.172546453</v>
      </c>
      <c r="N30">
        <f t="shared" si="6"/>
        <v>1.110254253</v>
      </c>
      <c r="O30">
        <f t="shared" si="7"/>
        <v>1.178769834</v>
      </c>
    </row>
    <row r="31">
      <c r="A31" s="3">
        <v>34150.0</v>
      </c>
      <c r="B31" s="4">
        <v>81.71</v>
      </c>
      <c r="C31" s="4">
        <v>450.53</v>
      </c>
      <c r="D31" s="5">
        <v>1580.25</v>
      </c>
      <c r="E31" s="5">
        <v>1157.58</v>
      </c>
      <c r="F31" s="5">
        <v>7099.28</v>
      </c>
      <c r="G31">
        <f t="shared" ref="G31:K31" si="22">(IF(B31/B30&gt;1,1,0)+IF(B31/B29&gt;1,1,0)+IF(B31/B28&gt;1,1,0)+IF(B31/B27&gt;1,1,0)+IF(B31/B26&gt;1,1,0)+IF(B31/B25&gt;1,1,0)+IF(B31/B24&gt;1,1,0)+IF(B31/B23&gt;1,1,0)+IF(B31/B22&gt;1,1,0)+IF(B31/B21&gt;1,1,0)+IF(B31/B20&gt;1,1,0)+IF(B31/B19&gt;1,1,0))/12</f>
        <v>0.9166666667</v>
      </c>
      <c r="H31">
        <f t="shared" si="22"/>
        <v>0.9166666667</v>
      </c>
      <c r="I31">
        <f t="shared" si="22"/>
        <v>0.8333333333</v>
      </c>
      <c r="J31">
        <f t="shared" si="22"/>
        <v>1</v>
      </c>
      <c r="K31">
        <f t="shared" si="22"/>
        <v>0.9166666667</v>
      </c>
      <c r="L31" s="15">
        <f t="shared" si="3"/>
        <v>34150</v>
      </c>
      <c r="M31">
        <f t="shared" si="5"/>
        <v>1.159462008</v>
      </c>
      <c r="N31">
        <f t="shared" si="6"/>
        <v>1.105167864</v>
      </c>
      <c r="O31">
        <f t="shared" si="7"/>
        <v>1.167760258</v>
      </c>
    </row>
    <row r="32">
      <c r="A32" s="3">
        <v>34181.0</v>
      </c>
      <c r="B32" s="4">
        <v>79.32</v>
      </c>
      <c r="C32" s="4">
        <v>448.13</v>
      </c>
      <c r="D32" s="5">
        <v>1659.91</v>
      </c>
      <c r="E32" s="5">
        <v>1236.14</v>
      </c>
      <c r="F32" s="5">
        <v>6988.96</v>
      </c>
      <c r="G32">
        <f t="shared" ref="G32:K32" si="23">(IF(B32/B31&gt;1,1,0)+IF(B32/B30&gt;1,1,0)+IF(B32/B29&gt;1,1,0)+IF(B32/B28&gt;1,1,0)+IF(B32/B27&gt;1,1,0)+IF(B32/B26&gt;1,1,0)+IF(B32/B25&gt;1,1,0)+IF(B32/B24&gt;1,1,0)+IF(B32/B23&gt;1,1,0)+IF(B32/B22&gt;1,1,0)+IF(B32/B21&gt;1,1,0)+IF(B32/B20&gt;1,1,0))/12</f>
        <v>0.75</v>
      </c>
      <c r="H32">
        <f t="shared" si="23"/>
        <v>0.75</v>
      </c>
      <c r="I32">
        <f t="shared" si="23"/>
        <v>1</v>
      </c>
      <c r="J32">
        <f t="shared" si="23"/>
        <v>1</v>
      </c>
      <c r="K32">
        <f t="shared" si="23"/>
        <v>0.8333333333</v>
      </c>
      <c r="L32" s="15">
        <f t="shared" si="3"/>
        <v>34181</v>
      </c>
      <c r="M32">
        <f t="shared" si="5"/>
        <v>1.174526058</v>
      </c>
      <c r="N32">
        <f t="shared" si="6"/>
        <v>1.113962899</v>
      </c>
      <c r="O32">
        <f t="shared" si="7"/>
        <v>1.183678936</v>
      </c>
    </row>
    <row r="33">
      <c r="A33" s="3">
        <v>34212.0</v>
      </c>
      <c r="B33" s="4">
        <v>73.24</v>
      </c>
      <c r="C33" s="4">
        <v>463.56</v>
      </c>
      <c r="D33" s="5">
        <v>1693.09</v>
      </c>
      <c r="E33" s="5">
        <v>1321.88</v>
      </c>
      <c r="F33" s="5">
        <v>7549.73</v>
      </c>
      <c r="G33">
        <f t="shared" ref="G33:K33" si="24">(IF(B33/B32&gt;1,1,0)+IF(B33/B31&gt;1,1,0)+IF(B33/B30&gt;1,1,0)+IF(B33/B29&gt;1,1,0)+IF(B33/B28&gt;1,1,0)+IF(B33/B27&gt;1,1,0)+IF(B33/B26&gt;1,1,0)+IF(B33/B25&gt;1,1,0)+IF(B33/B24&gt;1,1,0)+IF(B33/B23&gt;1,1,0)+IF(B33/B22&gt;1,1,0)+IF(B33/B21&gt;1,1,0))/12</f>
        <v>0.4166666667</v>
      </c>
      <c r="H33">
        <f t="shared" si="24"/>
        <v>1</v>
      </c>
      <c r="I33">
        <f t="shared" si="24"/>
        <v>1</v>
      </c>
      <c r="J33">
        <f t="shared" si="24"/>
        <v>1</v>
      </c>
      <c r="K33">
        <f t="shared" si="24"/>
        <v>1</v>
      </c>
      <c r="L33" s="15">
        <f t="shared" si="3"/>
        <v>34212</v>
      </c>
      <c r="M33">
        <f t="shared" si="5"/>
        <v>1.204169546</v>
      </c>
      <c r="N33">
        <f t="shared" si="6"/>
        <v>1.130300029</v>
      </c>
      <c r="O33">
        <f t="shared" si="7"/>
        <v>1.213831284</v>
      </c>
    </row>
    <row r="34">
      <c r="A34" s="6">
        <v>34242.0</v>
      </c>
      <c r="B34" s="7">
        <v>78.6</v>
      </c>
      <c r="C34" s="7">
        <v>458.93</v>
      </c>
      <c r="D34" s="8">
        <v>1626.25</v>
      </c>
      <c r="E34" s="8">
        <v>1285.92</v>
      </c>
      <c r="F34" s="8">
        <v>7676.22</v>
      </c>
      <c r="G34">
        <f t="shared" ref="G34:K34" si="25">(IF(B34/B33&gt;1,1,0)+IF(B34/B32&gt;1,1,0)+IF(B34/B31&gt;1,1,0)+IF(B34/B30&gt;1,1,0)+IF(B34/B29&gt;1,1,0)+IF(B34/B28&gt;1,1,0)+IF(B34/B27&gt;1,1,0)+IF(B34/B26&gt;1,1,0)+IF(B34/B25&gt;1,1,0)+IF(B34/B24&gt;1,1,0)+IF(B34/B23&gt;1,1,0)+IF(B34/B22&gt;1,1,0))/12</f>
        <v>0.6666666667</v>
      </c>
      <c r="H34">
        <f t="shared" si="25"/>
        <v>0.9166666667</v>
      </c>
      <c r="I34">
        <f t="shared" si="25"/>
        <v>0.75</v>
      </c>
      <c r="J34">
        <f t="shared" si="25"/>
        <v>0.9166666667</v>
      </c>
      <c r="K34">
        <f t="shared" si="25"/>
        <v>1</v>
      </c>
      <c r="L34" s="15">
        <f t="shared" si="3"/>
        <v>34242</v>
      </c>
      <c r="M34">
        <f t="shared" si="5"/>
        <v>1.19743018</v>
      </c>
      <c r="N34">
        <f t="shared" si="6"/>
        <v>1.128248592</v>
      </c>
      <c r="O34">
        <f t="shared" si="7"/>
        <v>1.217052448</v>
      </c>
    </row>
    <row r="35">
      <c r="A35" s="3">
        <v>34273.0</v>
      </c>
      <c r="B35" s="4">
        <v>81.44</v>
      </c>
      <c r="C35" s="4">
        <v>467.83</v>
      </c>
      <c r="D35" s="5">
        <v>1630.59</v>
      </c>
      <c r="E35" s="5">
        <v>1359.41</v>
      </c>
      <c r="F35" s="5">
        <v>9329.09</v>
      </c>
      <c r="G35">
        <f t="shared" ref="G35:K35" si="26">(IF(B35/B34&gt;1,1,0)+IF(B35/B33&gt;1,1,0)+IF(B35/B32&gt;1,1,0)+IF(B35/B31&gt;1,1,0)+IF(B35/B30&gt;1,1,0)+IF(B35/B29&gt;1,1,0)+IF(B35/B28&gt;1,1,0)+IF(B35/B27&gt;1,1,0)+IF(B35/B26&gt;1,1,0)+IF(B35/B25&gt;1,1,0)+IF(B35/B24&gt;1,1,0)+IF(B35/B23&gt;1,1,0))/12</f>
        <v>0.8333333333</v>
      </c>
      <c r="H35">
        <f t="shared" si="26"/>
        <v>1</v>
      </c>
      <c r="I35">
        <f t="shared" si="26"/>
        <v>0.75</v>
      </c>
      <c r="J35">
        <f t="shared" si="26"/>
        <v>1</v>
      </c>
      <c r="K35">
        <f t="shared" si="26"/>
        <v>1</v>
      </c>
      <c r="L35" s="15">
        <f t="shared" si="3"/>
        <v>34273</v>
      </c>
      <c r="M35">
        <f t="shared" si="5"/>
        <v>1.27249157</v>
      </c>
      <c r="N35">
        <f t="shared" si="6"/>
        <v>1.167756643</v>
      </c>
      <c r="O35">
        <f t="shared" si="7"/>
        <v>1.297540298</v>
      </c>
    </row>
    <row r="36">
      <c r="A36" s="3">
        <v>34303.0</v>
      </c>
      <c r="B36" s="4">
        <v>88.88</v>
      </c>
      <c r="C36" s="4">
        <v>461.79</v>
      </c>
      <c r="D36" s="5">
        <v>1374.06</v>
      </c>
      <c r="E36" s="5">
        <v>1326.28</v>
      </c>
      <c r="F36" s="5">
        <v>9125.21</v>
      </c>
      <c r="G36">
        <f t="shared" ref="G36:K36" si="27">(IF(B36/B35&gt;1,1,0)+IF(B36/B34&gt;1,1,0)+IF(B36/B33&gt;1,1,0)+IF(B36/B32&gt;1,1,0)+IF(B36/B31&gt;1,1,0)+IF(B36/B30&gt;1,1,0)+IF(B36/B29&gt;1,1,0)+IF(B36/B28&gt;1,1,0)+IF(B36/B27&gt;1,1,0)+IF(B36/B26&gt;1,1,0)+IF(B36/B25&gt;1,1,0)+IF(B36/B24&gt;1,1,0))/12</f>
        <v>1</v>
      </c>
      <c r="H36">
        <f t="shared" si="27"/>
        <v>0.8333333333</v>
      </c>
      <c r="I36">
        <f t="shared" si="27"/>
        <v>0.3333333333</v>
      </c>
      <c r="J36">
        <f t="shared" si="27"/>
        <v>0.9166666667</v>
      </c>
      <c r="K36">
        <f t="shared" si="27"/>
        <v>0.9166666667</v>
      </c>
      <c r="L36" s="15">
        <f t="shared" si="3"/>
        <v>34303</v>
      </c>
      <c r="M36">
        <f t="shared" si="5"/>
        <v>1.247049107</v>
      </c>
      <c r="N36">
        <f t="shared" si="6"/>
        <v>1.156952277</v>
      </c>
      <c r="O36">
        <f t="shared" si="7"/>
        <v>1.26507491</v>
      </c>
    </row>
    <row r="37">
      <c r="A37" s="3">
        <v>34334.0</v>
      </c>
      <c r="B37" s="4">
        <v>96.19</v>
      </c>
      <c r="C37" s="4">
        <v>466.45</v>
      </c>
      <c r="D37" s="5">
        <v>1439.31</v>
      </c>
      <c r="E37" s="5">
        <v>1433.34</v>
      </c>
      <c r="F37" s="5">
        <v>11888.4</v>
      </c>
      <c r="G37">
        <f t="shared" ref="G37:K37" si="28">(IF(B37/B36&gt;1,1,0)+IF(B37/B35&gt;1,1,0)+IF(B37/B34&gt;1,1,0)+IF(B37/B33&gt;1,1,0)+IF(B37/B32&gt;1,1,0)+IF(B37/B31&gt;1,1,0)+IF(B37/B30&gt;1,1,0)+IF(B37/B29&gt;1,1,0)+IF(B37/B28&gt;1,1,0)+IF(B37/B27&gt;1,1,0)+IF(B37/B26&gt;1,1,0)+IF(B37/B25&gt;1,1,0))/12</f>
        <v>1</v>
      </c>
      <c r="H37">
        <f t="shared" si="28"/>
        <v>0.9166666667</v>
      </c>
      <c r="I37">
        <f t="shared" si="28"/>
        <v>0.4166666667</v>
      </c>
      <c r="J37">
        <f t="shared" si="28"/>
        <v>1</v>
      </c>
      <c r="K37">
        <f t="shared" si="28"/>
        <v>1</v>
      </c>
      <c r="L37" s="15">
        <f t="shared" si="3"/>
        <v>34334</v>
      </c>
      <c r="M37">
        <f t="shared" si="5"/>
        <v>1.361907275</v>
      </c>
      <c r="N37">
        <f t="shared" si="6"/>
        <v>1.217420376</v>
      </c>
      <c r="O37">
        <f t="shared" si="7"/>
        <v>1.397491387</v>
      </c>
    </row>
    <row r="38">
      <c r="A38" s="3">
        <v>34365.0</v>
      </c>
      <c r="B38" s="4">
        <v>105.81</v>
      </c>
      <c r="C38" s="4">
        <v>481.61</v>
      </c>
      <c r="D38" s="5">
        <v>1629.22</v>
      </c>
      <c r="E38" s="5">
        <v>1456.88</v>
      </c>
      <c r="F38" s="5">
        <v>11487.0</v>
      </c>
      <c r="G38">
        <f t="shared" ref="G38:K38" si="29">(IF(B38/B37&gt;1,1,0)+IF(B38/B36&gt;1,1,0)+IF(B38/B35&gt;1,1,0)+IF(B38/B34&gt;1,1,0)+IF(B38/B33&gt;1,1,0)+IF(B38/B32&gt;1,1,0)+IF(B38/B31&gt;1,1,0)+IF(B38/B30&gt;1,1,0)+IF(B38/B29&gt;1,1,0)+IF(B38/B28&gt;1,1,0)+IF(B38/B27&gt;1,1,0)+IF(B38/B26&gt;1,1,0))/12</f>
        <v>1</v>
      </c>
      <c r="H38">
        <f t="shared" si="29"/>
        <v>1</v>
      </c>
      <c r="I38">
        <f t="shared" si="29"/>
        <v>0.6666666667</v>
      </c>
      <c r="J38">
        <f t="shared" si="29"/>
        <v>1</v>
      </c>
      <c r="K38">
        <f t="shared" si="29"/>
        <v>0.9166666667</v>
      </c>
      <c r="L38" s="15">
        <f t="shared" si="3"/>
        <v>34365</v>
      </c>
      <c r="M38">
        <f t="shared" si="5"/>
        <v>1.407962433</v>
      </c>
      <c r="N38">
        <f t="shared" si="6"/>
        <v>1.240869259</v>
      </c>
      <c r="O38">
        <f t="shared" si="7"/>
        <v>1.466559755</v>
      </c>
    </row>
    <row r="39">
      <c r="A39" s="6">
        <v>34393.0</v>
      </c>
      <c r="B39" s="7">
        <v>102.83</v>
      </c>
      <c r="C39" s="7">
        <v>467.14</v>
      </c>
      <c r="D39" s="8">
        <v>1631.71</v>
      </c>
      <c r="E39" s="8">
        <v>1396.06</v>
      </c>
      <c r="F39" s="8">
        <v>10410.2</v>
      </c>
      <c r="G39">
        <f t="shared" ref="G39:K39" si="30">(IF(B39/B38&gt;1,1,0)+IF(B39/B37&gt;1,1,0)+IF(B39/B36&gt;1,1,0)+IF(B39/B35&gt;1,1,0)+IF(B39/B34&gt;1,1,0)+IF(B39/B33&gt;1,1,0)+IF(B39/B32&gt;1,1,0)+IF(B39/B31&gt;1,1,0)+IF(B39/B30&gt;1,1,0)+IF(B39/B29&gt;1,1,0)+IF(B39/B28&gt;1,1,0)+IF(B39/B27&gt;1,1,0))/12</f>
        <v>0.9166666667</v>
      </c>
      <c r="H39">
        <f t="shared" si="30"/>
        <v>0.8333333333</v>
      </c>
      <c r="I39">
        <f t="shared" si="30"/>
        <v>0.75</v>
      </c>
      <c r="J39">
        <f t="shared" si="30"/>
        <v>0.8333333333</v>
      </c>
      <c r="K39">
        <f t="shared" si="30"/>
        <v>0.8333333333</v>
      </c>
      <c r="L39" s="15">
        <f t="shared" si="3"/>
        <v>34393</v>
      </c>
      <c r="M39">
        <f t="shared" si="5"/>
        <v>1.35619503</v>
      </c>
      <c r="N39">
        <f t="shared" si="6"/>
        <v>1.218529175</v>
      </c>
      <c r="O39">
        <f t="shared" si="7"/>
        <v>1.410194612</v>
      </c>
    </row>
    <row r="40">
      <c r="A40" s="3">
        <v>34424.0</v>
      </c>
      <c r="B40" s="4">
        <v>97.03</v>
      </c>
      <c r="C40" s="4">
        <v>445.77</v>
      </c>
      <c r="D40" s="5">
        <v>1563.21</v>
      </c>
      <c r="E40" s="5">
        <v>1365.74</v>
      </c>
      <c r="F40" s="5">
        <v>9029.91</v>
      </c>
      <c r="G40">
        <f t="shared" ref="G40:K40" si="31">(IF(B40/B39&gt;1,1,0)+IF(B40/B38&gt;1,1,0)+IF(B40/B37&gt;1,1,0)+IF(B40/B36&gt;1,1,0)+IF(B40/B35&gt;1,1,0)+IF(B40/B34&gt;1,1,0)+IF(B40/B33&gt;1,1,0)+IF(B40/B32&gt;1,1,0)+IF(B40/B31&gt;1,1,0)+IF(B40/B30&gt;1,1,0)+IF(B40/B29&gt;1,1,0)+IF(B40/B28&gt;1,1,0))/12</f>
        <v>0.8333333333</v>
      </c>
      <c r="H40">
        <f t="shared" si="31"/>
        <v>0.08333333333</v>
      </c>
      <c r="I40">
        <f t="shared" si="31"/>
        <v>0.25</v>
      </c>
      <c r="J40">
        <f t="shared" si="31"/>
        <v>0.75</v>
      </c>
      <c r="K40">
        <f t="shared" si="31"/>
        <v>0.5833333333</v>
      </c>
      <c r="L40" s="15">
        <f t="shared" si="3"/>
        <v>34424</v>
      </c>
      <c r="M40">
        <f t="shared" si="5"/>
        <v>1.288969527</v>
      </c>
      <c r="N40">
        <f t="shared" si="6"/>
        <v>1.186948902</v>
      </c>
      <c r="O40">
        <f t="shared" si="7"/>
        <v>1.326023157</v>
      </c>
    </row>
    <row r="41">
      <c r="A41" s="3">
        <v>34454.0</v>
      </c>
      <c r="B41" s="4">
        <v>102.72</v>
      </c>
      <c r="C41" s="4">
        <v>450.91</v>
      </c>
      <c r="D41" s="5">
        <v>1603.33</v>
      </c>
      <c r="E41" s="5">
        <v>1427.37</v>
      </c>
      <c r="F41" s="5">
        <v>8966.07</v>
      </c>
      <c r="G41">
        <f t="shared" ref="G41:K41" si="32">(IF(B41/B40&gt;1,1,0)+IF(B41/B39&gt;1,1,0)+IF(B41/B38&gt;1,1,0)+IF(B41/B37&gt;1,1,0)+IF(B41/B36&gt;1,1,0)+IF(B41/B35&gt;1,1,0)+IF(B41/B34&gt;1,1,0)+IF(B41/B33&gt;1,1,0)+IF(B41/B32&gt;1,1,0)+IF(B41/B31&gt;1,1,0)+IF(B41/B30&gt;1,1,0)+IF(B41/B29&gt;1,1,0))/12</f>
        <v>0.8333333333</v>
      </c>
      <c r="H41">
        <f t="shared" si="32"/>
        <v>0.4166666667</v>
      </c>
      <c r="I41">
        <f t="shared" si="32"/>
        <v>0.3333333333</v>
      </c>
      <c r="J41">
        <f t="shared" si="32"/>
        <v>0.8333333333</v>
      </c>
      <c r="K41">
        <f t="shared" si="32"/>
        <v>0.5</v>
      </c>
      <c r="L41" s="15">
        <f t="shared" si="3"/>
        <v>34454</v>
      </c>
      <c r="M41">
        <f t="shared" si="5"/>
        <v>1.312720365</v>
      </c>
      <c r="N41">
        <f t="shared" si="6"/>
        <v>1.202505337</v>
      </c>
      <c r="O41">
        <f t="shared" si="7"/>
        <v>1.361532277</v>
      </c>
    </row>
    <row r="42">
      <c r="A42" s="3">
        <v>34485.0</v>
      </c>
      <c r="B42" s="4">
        <v>106.52</v>
      </c>
      <c r="C42" s="4">
        <v>456.5</v>
      </c>
      <c r="D42" s="5">
        <v>1682.5</v>
      </c>
      <c r="E42" s="5">
        <v>1358.74</v>
      </c>
      <c r="F42" s="5">
        <v>9553.56</v>
      </c>
      <c r="G42">
        <f t="shared" ref="G42:K42" si="33">(IF(B42/B41&gt;1,1,0)+IF(B42/B40&gt;1,1,0)+IF(B42/B39&gt;1,1,0)+IF(B42/B38&gt;1,1,0)+IF(B42/B37&gt;1,1,0)+IF(B42/B36&gt;1,1,0)+IF(B42/B35&gt;1,1,0)+IF(B42/B34&gt;1,1,0)+IF(B42/B33&gt;1,1,0)+IF(B42/B32&gt;1,1,0)+IF(B42/B31&gt;1,1,0)+IF(B42/B30&gt;1,1,0))/12</f>
        <v>1</v>
      </c>
      <c r="H42">
        <f t="shared" si="33"/>
        <v>0.4166666667</v>
      </c>
      <c r="I42">
        <f t="shared" si="33"/>
        <v>0.9166666667</v>
      </c>
      <c r="J42">
        <f t="shared" si="33"/>
        <v>0.5</v>
      </c>
      <c r="K42">
        <f t="shared" si="33"/>
        <v>0.75</v>
      </c>
      <c r="L42" s="15">
        <f t="shared" si="3"/>
        <v>34485</v>
      </c>
      <c r="M42">
        <f t="shared" si="5"/>
        <v>1.325922435</v>
      </c>
      <c r="N42">
        <f t="shared" si="6"/>
        <v>1.211236049</v>
      </c>
      <c r="O42">
        <f t="shared" si="7"/>
        <v>1.393177461</v>
      </c>
    </row>
    <row r="43">
      <c r="A43" s="3">
        <v>34515.0</v>
      </c>
      <c r="B43" s="4">
        <v>105.27</v>
      </c>
      <c r="C43" s="4">
        <v>444.27</v>
      </c>
      <c r="D43" s="5">
        <v>1673.32</v>
      </c>
      <c r="E43" s="5">
        <v>1284.6</v>
      </c>
      <c r="F43" s="5">
        <v>8758.41</v>
      </c>
      <c r="G43">
        <f t="shared" ref="G43:K43" si="34">(IF(B43/B42&gt;1,1,0)+IF(B43/B41&gt;1,1,0)+IF(B43/B40&gt;1,1,0)+IF(B43/B39&gt;1,1,0)+IF(B43/B38&gt;1,1,0)+IF(B43/B37&gt;1,1,0)+IF(B43/B36&gt;1,1,0)+IF(B43/B35&gt;1,1,0)+IF(B43/B34&gt;1,1,0)+IF(B43/B33&gt;1,1,0)+IF(B43/B32&gt;1,1,0)+IF(B43/B31&gt;1,1,0))/12</f>
        <v>0.8333333333</v>
      </c>
      <c r="H43">
        <f t="shared" si="34"/>
        <v>0</v>
      </c>
      <c r="I43">
        <f t="shared" si="34"/>
        <v>0.8333333333</v>
      </c>
      <c r="J43">
        <f t="shared" si="34"/>
        <v>0.1666666667</v>
      </c>
      <c r="K43">
        <f t="shared" si="34"/>
        <v>0.3333333333</v>
      </c>
      <c r="L43" s="15">
        <f t="shared" si="3"/>
        <v>34515</v>
      </c>
      <c r="M43">
        <f t="shared" si="5"/>
        <v>1.295661964</v>
      </c>
      <c r="N43">
        <f t="shared" si="6"/>
        <v>1.196380385</v>
      </c>
      <c r="O43">
        <f t="shared" si="7"/>
        <v>1.342527697</v>
      </c>
    </row>
    <row r="44">
      <c r="A44" s="6">
        <v>34546.0</v>
      </c>
      <c r="B44" s="7">
        <v>104.41</v>
      </c>
      <c r="C44" s="7">
        <v>458.26</v>
      </c>
      <c r="D44" s="8">
        <v>1637.41</v>
      </c>
      <c r="E44" s="8">
        <v>1373.6</v>
      </c>
      <c r="F44" s="8">
        <v>9482.81</v>
      </c>
      <c r="G44">
        <f t="shared" ref="G44:K44" si="35">(IF(B44/B43&gt;1,1,0)+IF(B44/B42&gt;1,1,0)+IF(B44/B41&gt;1,1,0)+IF(B44/B40&gt;1,1,0)+IF(B44/B39&gt;1,1,0)+IF(B44/B38&gt;1,1,0)+IF(B44/B37&gt;1,1,0)+IF(B44/B36&gt;1,1,0)+IF(B44/B35&gt;1,1,0)+IF(B44/B34&gt;1,1,0)+IF(B44/B33&gt;1,1,0)+IF(B44/B32&gt;1,1,0))/12</f>
        <v>0.75</v>
      </c>
      <c r="H44">
        <f t="shared" si="35"/>
        <v>0.4166666667</v>
      </c>
      <c r="I44">
        <f t="shared" si="35"/>
        <v>0.6666666667</v>
      </c>
      <c r="J44">
        <f t="shared" si="35"/>
        <v>0.6666666667</v>
      </c>
      <c r="K44">
        <f t="shared" si="35"/>
        <v>0.6666666667</v>
      </c>
      <c r="L44" s="15">
        <f t="shared" si="3"/>
        <v>34546</v>
      </c>
      <c r="M44">
        <f t="shared" si="5"/>
        <v>1.301210766</v>
      </c>
      <c r="N44">
        <f t="shared" si="6"/>
        <v>1.200847043</v>
      </c>
      <c r="O44">
        <f t="shared" si="7"/>
        <v>1.383837651</v>
      </c>
    </row>
    <row r="45">
      <c r="A45" s="3">
        <v>34577.0</v>
      </c>
      <c r="B45" s="4">
        <v>107.97</v>
      </c>
      <c r="C45" s="4">
        <v>475.49</v>
      </c>
      <c r="D45" s="5">
        <v>1640.39</v>
      </c>
      <c r="E45" s="5">
        <v>1397.12</v>
      </c>
      <c r="F45" s="5">
        <v>9929.39</v>
      </c>
      <c r="G45">
        <f t="shared" ref="G45:K45" si="36">(IF(B45/B44&gt;1,1,0)+IF(B45/B43&gt;1,1,0)+IF(B45/B42&gt;1,1,0)+IF(B45/B41&gt;1,1,0)+IF(B45/B40&gt;1,1,0)+IF(B45/B39&gt;1,1,0)+IF(B45/B38&gt;1,1,0)+IF(B45/B37&gt;1,1,0)+IF(B45/B36&gt;1,1,0)+IF(B45/B35&gt;1,1,0)+IF(B45/B34&gt;1,1,0)+IF(B45/B33&gt;1,1,0))/12</f>
        <v>1</v>
      </c>
      <c r="H45">
        <f t="shared" si="36"/>
        <v>0.9166666667</v>
      </c>
      <c r="I45">
        <f t="shared" si="36"/>
        <v>0.75</v>
      </c>
      <c r="J45">
        <f t="shared" si="36"/>
        <v>0.75</v>
      </c>
      <c r="K45">
        <f t="shared" si="36"/>
        <v>0.75</v>
      </c>
      <c r="L45" s="15">
        <f t="shared" si="3"/>
        <v>34577</v>
      </c>
      <c r="M45">
        <f t="shared" si="5"/>
        <v>1.324576404</v>
      </c>
      <c r="N45">
        <f t="shared" si="6"/>
        <v>1.215197519</v>
      </c>
      <c r="O45">
        <f t="shared" si="7"/>
        <v>1.421957276</v>
      </c>
    </row>
    <row r="46">
      <c r="A46" s="3">
        <v>34607.0</v>
      </c>
      <c r="B46" s="4">
        <v>120.16</v>
      </c>
      <c r="C46" s="4">
        <v>462.69</v>
      </c>
      <c r="D46" s="5">
        <v>1576.89</v>
      </c>
      <c r="E46" s="5">
        <v>1302.53</v>
      </c>
      <c r="F46" s="5">
        <v>9521.24</v>
      </c>
      <c r="G46">
        <f t="shared" ref="G46:K46" si="37">(IF(B46/B45&gt;1,1,0)+IF(B46/B44&gt;1,1,0)+IF(B46/B43&gt;1,1,0)+IF(B46/B42&gt;1,1,0)+IF(B46/B41&gt;1,1,0)+IF(B46/B40&gt;1,1,0)+IF(B46/B39&gt;1,1,0)+IF(B46/B38&gt;1,1,0)+IF(B46/B37&gt;1,1,0)+IF(B46/B36&gt;1,1,0)+IF(B46/B35&gt;1,1,0)+IF(B46/B34&gt;1,1,0))/12</f>
        <v>1</v>
      </c>
      <c r="H46">
        <f t="shared" si="37"/>
        <v>0.5833333333</v>
      </c>
      <c r="I46">
        <f t="shared" si="37"/>
        <v>0.25</v>
      </c>
      <c r="J46">
        <f t="shared" si="37"/>
        <v>0.1666666667</v>
      </c>
      <c r="K46">
        <f t="shared" si="37"/>
        <v>0.5833333333</v>
      </c>
      <c r="L46" s="15">
        <f t="shared" si="3"/>
        <v>34607</v>
      </c>
      <c r="M46">
        <f t="shared" si="5"/>
        <v>1.319183079</v>
      </c>
      <c r="N46">
        <f t="shared" si="6"/>
        <v>1.213860905</v>
      </c>
      <c r="O46">
        <f t="shared" si="7"/>
        <v>1.404456685</v>
      </c>
    </row>
    <row r="47">
      <c r="A47" s="3">
        <v>34638.0</v>
      </c>
      <c r="B47" s="4">
        <v>126.1</v>
      </c>
      <c r="C47" s="4">
        <v>472.35</v>
      </c>
      <c r="D47" s="5">
        <v>1584.66</v>
      </c>
      <c r="E47" s="5">
        <v>1327.67</v>
      </c>
      <c r="F47" s="5">
        <v>9646.25</v>
      </c>
      <c r="G47">
        <f t="shared" ref="G47:K47" si="38">(IF(B47/B46&gt;1,1,0)+IF(B47/B45&gt;1,1,0)+IF(B47/B44&gt;1,1,0)+IF(B47/B43&gt;1,1,0)+IF(B47/B42&gt;1,1,0)+IF(B47/B41&gt;1,1,0)+IF(B47/B40&gt;1,1,0)+IF(B47/B39&gt;1,1,0)+IF(B47/B38&gt;1,1,0)+IF(B47/B37&gt;1,1,0)+IF(B47/B36&gt;1,1,0)+IF(B47/B35&gt;1,1,0))/12</f>
        <v>1</v>
      </c>
      <c r="H47">
        <f t="shared" si="38"/>
        <v>0.8333333333</v>
      </c>
      <c r="I47">
        <f t="shared" si="38"/>
        <v>0.3333333333</v>
      </c>
      <c r="J47">
        <f t="shared" si="38"/>
        <v>0.25</v>
      </c>
      <c r="K47">
        <f t="shared" si="38"/>
        <v>0.6666666667</v>
      </c>
      <c r="L47" s="15">
        <f t="shared" si="3"/>
        <v>34638</v>
      </c>
      <c r="M47">
        <f t="shared" si="5"/>
        <v>1.340205745</v>
      </c>
      <c r="N47">
        <f t="shared" si="6"/>
        <v>1.227635183</v>
      </c>
      <c r="O47">
        <f t="shared" si="7"/>
        <v>1.43470023</v>
      </c>
    </row>
    <row r="48">
      <c r="A48" s="3">
        <v>34668.0</v>
      </c>
      <c r="B48" s="4">
        <v>121.04</v>
      </c>
      <c r="C48" s="4">
        <v>453.69</v>
      </c>
      <c r="D48" s="5">
        <v>1520.41</v>
      </c>
      <c r="E48" s="5">
        <v>1323.35</v>
      </c>
      <c r="F48" s="5">
        <v>8466.26</v>
      </c>
      <c r="G48">
        <f t="shared" ref="G48:K48" si="39">(IF(B48/B47&gt;1,1,0)+IF(B48/B46&gt;1,1,0)+IF(B48/B45&gt;1,1,0)+IF(B48/B44&gt;1,1,0)+IF(B48/B43&gt;1,1,0)+IF(B48/B42&gt;1,1,0)+IF(B48/B41&gt;1,1,0)+IF(B48/B40&gt;1,1,0)+IF(B48/B39&gt;1,1,0)+IF(B48/B38&gt;1,1,0)+IF(B48/B37&gt;1,1,0)+IF(B48/B36&gt;1,1,0))/12</f>
        <v>0.9166666667</v>
      </c>
      <c r="H48">
        <f t="shared" si="39"/>
        <v>0.25</v>
      </c>
      <c r="I48">
        <f t="shared" si="39"/>
        <v>0.1666666667</v>
      </c>
      <c r="J48">
        <f t="shared" si="39"/>
        <v>0.1666666667</v>
      </c>
      <c r="K48">
        <f t="shared" si="39"/>
        <v>0</v>
      </c>
      <c r="L48" s="15">
        <f t="shared" si="3"/>
        <v>34668</v>
      </c>
      <c r="M48">
        <f t="shared" si="5"/>
        <v>1.296193474</v>
      </c>
      <c r="N48">
        <f t="shared" si="6"/>
        <v>1.203852672</v>
      </c>
      <c r="O48">
        <f t="shared" si="7"/>
        <v>1.364182827</v>
      </c>
    </row>
    <row r="49">
      <c r="A49" s="6">
        <v>34699.0</v>
      </c>
      <c r="B49" s="7">
        <v>113.51</v>
      </c>
      <c r="C49" s="7">
        <v>459.27</v>
      </c>
      <c r="D49" s="8">
        <v>1559.09</v>
      </c>
      <c r="E49" s="8">
        <v>1320.59</v>
      </c>
      <c r="F49" s="8">
        <v>8191.04</v>
      </c>
      <c r="G49">
        <f t="shared" ref="G49:K49" si="40">(IF(B49/B48&gt;1,1,0)+IF(B49/B47&gt;1,1,0)+IF(B49/B46&gt;1,1,0)+IF(B49/B45&gt;1,1,0)+IF(B49/B44&gt;1,1,0)+IF(B49/B43&gt;1,1,0)+IF(B49/B42&gt;1,1,0)+IF(B49/B41&gt;1,1,0)+IF(B49/B40&gt;1,1,0)+IF(B49/B39&gt;1,1,0)+IF(B49/B38&gt;1,1,0)+IF(B49/B37&gt;1,1,0))/12</f>
        <v>0.75</v>
      </c>
      <c r="H49">
        <f t="shared" si="40"/>
        <v>0.5</v>
      </c>
      <c r="I49">
        <f t="shared" si="40"/>
        <v>0.1666666667</v>
      </c>
      <c r="J49">
        <f t="shared" si="40"/>
        <v>0.1666666667</v>
      </c>
      <c r="K49">
        <f t="shared" si="40"/>
        <v>0</v>
      </c>
      <c r="L49" s="15">
        <f t="shared" si="3"/>
        <v>34699</v>
      </c>
      <c r="M49">
        <f t="shared" si="5"/>
        <v>1.285453892</v>
      </c>
      <c r="N49">
        <f t="shared" si="6"/>
        <v>1.196865144</v>
      </c>
      <c r="O49">
        <f t="shared" si="7"/>
        <v>1.348067827</v>
      </c>
    </row>
    <row r="50">
      <c r="A50" s="3">
        <v>34730.0</v>
      </c>
      <c r="B50" s="4">
        <v>102.85</v>
      </c>
      <c r="C50" s="4">
        <v>470.42</v>
      </c>
      <c r="D50" s="5">
        <v>1463.84</v>
      </c>
      <c r="E50" s="5">
        <v>1296.71</v>
      </c>
      <c r="F50" s="5">
        <v>7342.65</v>
      </c>
      <c r="G50">
        <f t="shared" ref="G50:K50" si="41">(IF(B50/B49&gt;1,1,0)+IF(B50/B48&gt;1,1,0)+IF(B50/B47&gt;1,1,0)+IF(B50/B46&gt;1,1,0)+IF(B50/B45&gt;1,1,0)+IF(B50/B44&gt;1,1,0)+IF(B50/B43&gt;1,1,0)+IF(B50/B42&gt;1,1,0)+IF(B50/B41&gt;1,1,0)+IF(B50/B40&gt;1,1,0)+IF(B50/B39&gt;1,1,0)+IF(B50/B38&gt;1,1,0))/12</f>
        <v>0.25</v>
      </c>
      <c r="H50">
        <f t="shared" si="41"/>
        <v>0.75</v>
      </c>
      <c r="I50">
        <f t="shared" si="41"/>
        <v>0</v>
      </c>
      <c r="J50">
        <f t="shared" si="41"/>
        <v>0.08333333333</v>
      </c>
      <c r="K50">
        <f t="shared" si="41"/>
        <v>0</v>
      </c>
      <c r="L50" s="15">
        <f t="shared" si="3"/>
        <v>34730</v>
      </c>
      <c r="M50">
        <f t="shared" si="5"/>
        <v>1.269240436</v>
      </c>
      <c r="N50">
        <f t="shared" si="6"/>
        <v>1.186109689</v>
      </c>
      <c r="O50">
        <f t="shared" si="7"/>
        <v>1.280021057</v>
      </c>
    </row>
    <row r="51">
      <c r="A51" s="3">
        <v>34758.0</v>
      </c>
      <c r="B51" s="4">
        <v>98.9</v>
      </c>
      <c r="C51" s="4">
        <v>487.39</v>
      </c>
      <c r="D51" s="5">
        <v>1348.39</v>
      </c>
      <c r="E51" s="5">
        <v>1312.78</v>
      </c>
      <c r="F51" s="5">
        <v>8327.52</v>
      </c>
      <c r="G51">
        <f t="shared" ref="G51:K51" si="42">(IF(B51/B50&gt;1,1,0)+IF(B51/B49&gt;1,1,0)+IF(B51/B48&gt;1,1,0)+IF(B51/B47&gt;1,1,0)+IF(B51/B46&gt;1,1,0)+IF(B51/B45&gt;1,1,0)+IF(B51/B44&gt;1,1,0)+IF(B51/B43&gt;1,1,0)+IF(B51/B42&gt;1,1,0)+IF(B51/B41&gt;1,1,0)+IF(B51/B40&gt;1,1,0)+IF(B51/B39&gt;1,1,0))/12</f>
        <v>0.08333333333</v>
      </c>
      <c r="H51">
        <f t="shared" si="42"/>
        <v>1</v>
      </c>
      <c r="I51">
        <f t="shared" si="42"/>
        <v>0</v>
      </c>
      <c r="J51">
        <f t="shared" si="42"/>
        <v>0.25</v>
      </c>
      <c r="K51">
        <f t="shared" si="42"/>
        <v>0.1666666667</v>
      </c>
      <c r="L51" s="15">
        <f t="shared" si="3"/>
        <v>34758</v>
      </c>
      <c r="M51">
        <f t="shared" si="5"/>
        <v>1.276385383</v>
      </c>
      <c r="N51">
        <f t="shared" si="6"/>
        <v>1.192118554</v>
      </c>
      <c r="O51">
        <f t="shared" si="7"/>
        <v>1.29674421</v>
      </c>
    </row>
    <row r="52">
      <c r="A52" s="3">
        <v>34789.0</v>
      </c>
      <c r="B52" s="4">
        <v>104.86</v>
      </c>
      <c r="C52" s="4">
        <v>500.71</v>
      </c>
      <c r="D52" s="5">
        <v>1307.89</v>
      </c>
      <c r="E52" s="5">
        <v>1300.13</v>
      </c>
      <c r="F52" s="5">
        <v>8587.72</v>
      </c>
      <c r="G52">
        <f t="shared" ref="G52:K52" si="43">(IF(B52/B51&gt;1,1,0)+IF(B52/B50&gt;1,1,0)+IF(B52/B49&gt;1,1,0)+IF(B52/B48&gt;1,1,0)+IF(B52/B47&gt;1,1,0)+IF(B52/B46&gt;1,1,0)+IF(B52/B45&gt;1,1,0)+IF(B52/B44&gt;1,1,0)+IF(B52/B43&gt;1,1,0)+IF(B52/B42&gt;1,1,0)+IF(B52/B41&gt;1,1,0)+IF(B52/B40&gt;1,1,0))/12</f>
        <v>0.4166666667</v>
      </c>
      <c r="H52">
        <f t="shared" si="43"/>
        <v>1</v>
      </c>
      <c r="I52">
        <f t="shared" si="43"/>
        <v>0</v>
      </c>
      <c r="J52">
        <f t="shared" si="43"/>
        <v>0.1666666667</v>
      </c>
      <c r="K52">
        <f t="shared" si="43"/>
        <v>0.3333333333</v>
      </c>
      <c r="L52" s="15">
        <f t="shared" si="3"/>
        <v>34789</v>
      </c>
      <c r="M52">
        <f t="shared" si="5"/>
        <v>1.287561853</v>
      </c>
      <c r="N52">
        <f t="shared" si="6"/>
        <v>1.200826727</v>
      </c>
      <c r="O52">
        <f t="shared" si="7"/>
        <v>1.317275839</v>
      </c>
    </row>
    <row r="53">
      <c r="A53" s="3">
        <v>34819.0</v>
      </c>
      <c r="B53" s="4">
        <v>101.78</v>
      </c>
      <c r="C53" s="4">
        <v>514.71</v>
      </c>
      <c r="D53" s="5">
        <v>1331.82</v>
      </c>
      <c r="E53" s="5">
        <v>1346.68</v>
      </c>
      <c r="F53" s="5">
        <v>8361.03</v>
      </c>
      <c r="G53">
        <f t="shared" ref="G53:K53" si="44">(IF(B53/B52&gt;1,1,0)+IF(B53/B51&gt;1,1,0)+IF(B53/B50&gt;1,1,0)+IF(B53/B49&gt;1,1,0)+IF(B53/B48&gt;1,1,0)+IF(B53/B47&gt;1,1,0)+IF(B53/B46&gt;1,1,0)+IF(B53/B45&gt;1,1,0)+IF(B53/B44&gt;1,1,0)+IF(B53/B43&gt;1,1,0)+IF(B53/B42&gt;1,1,0)+IF(B53/B41&gt;1,1,0))/12</f>
        <v>0.08333333333</v>
      </c>
      <c r="H53">
        <f t="shared" si="44"/>
        <v>1</v>
      </c>
      <c r="I53">
        <f t="shared" si="44"/>
        <v>0.08333333333</v>
      </c>
      <c r="J53">
        <f t="shared" si="44"/>
        <v>0.6666666667</v>
      </c>
      <c r="K53">
        <f t="shared" si="44"/>
        <v>0.25</v>
      </c>
      <c r="L53" s="15">
        <f t="shared" si="3"/>
        <v>34819</v>
      </c>
      <c r="M53">
        <f t="shared" si="5"/>
        <v>1.292839425</v>
      </c>
      <c r="N53">
        <f t="shared" si="6"/>
        <v>1.205205513</v>
      </c>
      <c r="O53">
        <f t="shared" si="7"/>
        <v>1.324202487</v>
      </c>
    </row>
    <row r="54">
      <c r="A54" s="6">
        <v>34850.0</v>
      </c>
      <c r="B54" s="7">
        <v>99.96</v>
      </c>
      <c r="C54" s="7">
        <v>533.4</v>
      </c>
      <c r="D54" s="8">
        <v>1254.11</v>
      </c>
      <c r="E54" s="8">
        <v>1377.67</v>
      </c>
      <c r="F54" s="8">
        <v>9407.38</v>
      </c>
      <c r="G54">
        <f t="shared" ref="G54:K54" si="45">(IF(B54/B53&gt;1,1,0)+IF(B54/B52&gt;1,1,0)+IF(B54/B51&gt;1,1,0)+IF(B54/B50&gt;1,1,0)+IF(B54/B49&gt;1,1,0)+IF(B54/B48&gt;1,1,0)+IF(B54/B47&gt;1,1,0)+IF(B54/B46&gt;1,1,0)+IF(B54/B45&gt;1,1,0)+IF(B54/B44&gt;1,1,0)+IF(B54/B43&gt;1,1,0)+IF(B54/B42&gt;1,1,0))/12</f>
        <v>0.08333333333</v>
      </c>
      <c r="H54">
        <f t="shared" si="45"/>
        <v>1</v>
      </c>
      <c r="I54">
        <f t="shared" si="45"/>
        <v>0</v>
      </c>
      <c r="J54">
        <f t="shared" si="45"/>
        <v>0.9166666667</v>
      </c>
      <c r="K54">
        <f t="shared" si="45"/>
        <v>0.5833333333</v>
      </c>
      <c r="L54" s="15">
        <f t="shared" si="3"/>
        <v>34850</v>
      </c>
      <c r="M54">
        <f t="shared" si="5"/>
        <v>1.314502348</v>
      </c>
      <c r="N54">
        <f t="shared" si="6"/>
        <v>1.220334694</v>
      </c>
      <c r="O54">
        <f t="shared" si="7"/>
        <v>1.352868688</v>
      </c>
    </row>
    <row r="55">
      <c r="A55" s="3">
        <v>34880.0</v>
      </c>
      <c r="B55" s="4">
        <v>101.3</v>
      </c>
      <c r="C55" s="4">
        <v>544.75</v>
      </c>
      <c r="D55" s="5">
        <v>1196.99</v>
      </c>
      <c r="E55" s="5">
        <v>1362.52</v>
      </c>
      <c r="F55" s="5">
        <v>9206.54</v>
      </c>
      <c r="G55">
        <f t="shared" ref="G55:K55" si="46">(IF(B55/B54&gt;1,1,0)+IF(B55/B53&gt;1,1,0)+IF(B55/B52&gt;1,1,0)+IF(B55/B51&gt;1,1,0)+IF(B55/B50&gt;1,1,0)+IF(B55/B49&gt;1,1,0)+IF(B55/B48&gt;1,1,0)+IF(B55/B47&gt;1,1,0)+IF(B55/B46&gt;1,1,0)+IF(B55/B45&gt;1,1,0)+IF(B55/B44&gt;1,1,0)+IF(B55/B43&gt;1,1,0))/12</f>
        <v>0.1666666667</v>
      </c>
      <c r="H55">
        <f t="shared" si="46"/>
        <v>1</v>
      </c>
      <c r="I55">
        <f t="shared" si="46"/>
        <v>0</v>
      </c>
      <c r="J55">
        <f t="shared" si="46"/>
        <v>0.75</v>
      </c>
      <c r="K55">
        <f t="shared" si="46"/>
        <v>0.5833333333</v>
      </c>
      <c r="L55" s="15">
        <f t="shared" si="3"/>
        <v>34880</v>
      </c>
      <c r="M55">
        <f t="shared" si="5"/>
        <v>1.316032884</v>
      </c>
      <c r="N55">
        <f t="shared" si="6"/>
        <v>1.22229682</v>
      </c>
      <c r="O55">
        <f t="shared" si="7"/>
        <v>1.341177652</v>
      </c>
    </row>
    <row r="56">
      <c r="A56" s="3">
        <v>34911.0</v>
      </c>
      <c r="B56" s="4">
        <v>105.69</v>
      </c>
      <c r="C56" s="4">
        <v>562.06</v>
      </c>
      <c r="D56" s="5">
        <v>1336.1</v>
      </c>
      <c r="E56" s="5">
        <v>1435.52</v>
      </c>
      <c r="F56" s="5">
        <v>9453.42</v>
      </c>
      <c r="G56">
        <f t="shared" ref="G56:K56" si="47">(IF(B56/B55&gt;1,1,0)+IF(B56/B54&gt;1,1,0)+IF(B56/B53&gt;1,1,0)+IF(B56/B52&gt;1,1,0)+IF(B56/B51&gt;1,1,0)+IF(B56/B50&gt;1,1,0)+IF(B56/B49&gt;1,1,0)+IF(B56/B48&gt;1,1,0)+IF(B56/B47&gt;1,1,0)+IF(B56/B46&gt;1,1,0)+IF(B56/B45&gt;1,1,0)+IF(B56/B44&gt;1,1,0))/12</f>
        <v>0.5833333333</v>
      </c>
      <c r="H56">
        <f t="shared" si="47"/>
        <v>1</v>
      </c>
      <c r="I56">
        <f t="shared" si="47"/>
        <v>0.3333333333</v>
      </c>
      <c r="J56">
        <f t="shared" si="47"/>
        <v>1</v>
      </c>
      <c r="K56">
        <f t="shared" si="47"/>
        <v>0.6666666667</v>
      </c>
      <c r="L56" s="15">
        <f t="shared" si="3"/>
        <v>34911</v>
      </c>
      <c r="M56">
        <f t="shared" si="5"/>
        <v>1.342614087</v>
      </c>
      <c r="N56">
        <f t="shared" si="6"/>
        <v>1.239760274</v>
      </c>
      <c r="O56">
        <f t="shared" si="7"/>
        <v>1.414063172</v>
      </c>
    </row>
    <row r="57">
      <c r="A57" s="3">
        <v>34942.0</v>
      </c>
      <c r="B57" s="4">
        <v>103.45</v>
      </c>
      <c r="C57" s="4">
        <v>561.88</v>
      </c>
      <c r="D57" s="5">
        <v>1427.58</v>
      </c>
      <c r="E57" s="5">
        <v>1432.86</v>
      </c>
      <c r="F57" s="5">
        <v>9179.86</v>
      </c>
      <c r="G57">
        <f t="shared" ref="G57:K57" si="48">(IF(B57/B56&gt;1,1,0)+IF(B57/B55&gt;1,1,0)+IF(B57/B54&gt;1,1,0)+IF(B57/B53&gt;1,1,0)+IF(B57/B52&gt;1,1,0)+IF(B57/B51&gt;1,1,0)+IF(B57/B50&gt;1,1,0)+IF(B57/B49&gt;1,1,0)+IF(B57/B48&gt;1,1,0)+IF(B57/B47&gt;1,1,0)+IF(B57/B46&gt;1,1,0)+IF(B57/B45&gt;1,1,0))/12</f>
        <v>0.4166666667</v>
      </c>
      <c r="H57">
        <f t="shared" si="48"/>
        <v>0.9166666667</v>
      </c>
      <c r="I57">
        <f t="shared" si="48"/>
        <v>0.5</v>
      </c>
      <c r="J57">
        <f t="shared" si="48"/>
        <v>0.9166666667</v>
      </c>
      <c r="K57">
        <f t="shared" si="48"/>
        <v>0.5</v>
      </c>
      <c r="L57" s="15">
        <f t="shared" si="3"/>
        <v>34942</v>
      </c>
      <c r="M57">
        <f t="shared" si="5"/>
        <v>1.340597025</v>
      </c>
      <c r="N57">
        <f t="shared" si="6"/>
        <v>1.239951766</v>
      </c>
      <c r="O57">
        <f t="shared" si="7"/>
        <v>1.418634261</v>
      </c>
    </row>
    <row r="58">
      <c r="A58" s="3">
        <v>34972.0</v>
      </c>
      <c r="B58" s="4">
        <v>111.97</v>
      </c>
      <c r="C58" s="4">
        <v>584.41</v>
      </c>
      <c r="D58" s="5">
        <v>1438.16</v>
      </c>
      <c r="E58" s="5">
        <v>1419.6</v>
      </c>
      <c r="F58" s="5">
        <v>9646.34</v>
      </c>
      <c r="G58">
        <f t="shared" ref="G58:K58" si="49">(IF(B58/B57&gt;1,1,0)+IF(B58/B56&gt;1,1,0)+IF(B58/B55&gt;1,1,0)+IF(B58/B54&gt;1,1,0)+IF(B58/B53&gt;1,1,0)+IF(B58/B52&gt;1,1,0)+IF(B58/B51&gt;1,1,0)+IF(B58/B50&gt;1,1,0)+IF(B58/B49&gt;1,1,0)+IF(B58/B48&gt;1,1,0)+IF(B58/B47&gt;1,1,0)+IF(B58/B46&gt;1,1,0))/12</f>
        <v>0.6666666667</v>
      </c>
      <c r="H58">
        <f t="shared" si="49"/>
        <v>1</v>
      </c>
      <c r="I58">
        <f t="shared" si="49"/>
        <v>0.5833333333</v>
      </c>
      <c r="J58">
        <f t="shared" si="49"/>
        <v>0.8333333333</v>
      </c>
      <c r="K58">
        <f t="shared" si="49"/>
        <v>1</v>
      </c>
      <c r="L58" s="15">
        <f t="shared" si="3"/>
        <v>34972</v>
      </c>
      <c r="M58">
        <f t="shared" si="5"/>
        <v>1.36634144</v>
      </c>
      <c r="N58">
        <f t="shared" si="6"/>
        <v>1.25558776</v>
      </c>
      <c r="O58">
        <f t="shared" si="7"/>
        <v>1.467273178</v>
      </c>
    </row>
    <row r="59">
      <c r="A59" s="6">
        <v>35003.0</v>
      </c>
      <c r="B59" s="7">
        <v>113.08</v>
      </c>
      <c r="C59" s="7">
        <v>581.5</v>
      </c>
      <c r="D59" s="8">
        <v>1411.14</v>
      </c>
      <c r="E59" s="8">
        <v>1407.17</v>
      </c>
      <c r="F59" s="8">
        <v>9782.39</v>
      </c>
      <c r="G59">
        <f t="shared" ref="G59:K59" si="50">(IF(B59/B58&gt;1,1,0)+IF(B59/B57&gt;1,1,0)+IF(B59/B56&gt;1,1,0)+IF(B59/B55&gt;1,1,0)+IF(B59/B54&gt;1,1,0)+IF(B59/B53&gt;1,1,0)+IF(B59/B52&gt;1,1,0)+IF(B59/B51&gt;1,1,0)+IF(B59/B50&gt;1,1,0)+IF(B59/B49&gt;1,1,0)+IF(B59/B48&gt;1,1,0)+IF(B59/B47&gt;1,1,0))/12</f>
        <v>0.75</v>
      </c>
      <c r="H59">
        <f t="shared" si="50"/>
        <v>0.9166666667</v>
      </c>
      <c r="I59">
        <f t="shared" si="50"/>
        <v>0.5</v>
      </c>
      <c r="J59">
        <f t="shared" si="50"/>
        <v>0.75</v>
      </c>
      <c r="K59">
        <f t="shared" si="50"/>
        <v>1</v>
      </c>
      <c r="L59" s="15">
        <f t="shared" si="3"/>
        <v>35003</v>
      </c>
      <c r="M59">
        <f t="shared" si="5"/>
        <v>1.366269792</v>
      </c>
      <c r="N59">
        <f t="shared" si="6"/>
        <v>1.256943575</v>
      </c>
      <c r="O59">
        <f t="shared" si="7"/>
        <v>1.464777024</v>
      </c>
    </row>
    <row r="60">
      <c r="A60" s="3">
        <v>35033.0</v>
      </c>
      <c r="B60" s="4">
        <v>104.82</v>
      </c>
      <c r="C60" s="4">
        <v>605.37</v>
      </c>
      <c r="D60" s="5">
        <v>1482.21</v>
      </c>
      <c r="E60" s="5">
        <v>1455.1</v>
      </c>
      <c r="F60" s="5">
        <v>9813.34</v>
      </c>
      <c r="G60">
        <f t="shared" ref="G60:K60" si="51">(IF(B60/B59&gt;1,1,0)+IF(B60/B58&gt;1,1,0)+IF(B60/B57&gt;1,1,0)+IF(B60/B56&gt;1,1,0)+IF(B60/B55&gt;1,1,0)+IF(B60/B54&gt;1,1,0)+IF(B60/B53&gt;1,1,0)+IF(B60/B52&gt;1,1,0)+IF(B60/B51&gt;1,1,0)+IF(B60/B50&gt;1,1,0)+IF(B60/B49&gt;1,1,0)+IF(B60/B48&gt;1,1,0))/12</f>
        <v>0.5</v>
      </c>
      <c r="H60">
        <f t="shared" si="51"/>
        <v>1</v>
      </c>
      <c r="I60">
        <f t="shared" si="51"/>
        <v>0.8333333333</v>
      </c>
      <c r="J60">
        <f t="shared" si="51"/>
        <v>1</v>
      </c>
      <c r="K60">
        <f t="shared" si="51"/>
        <v>1</v>
      </c>
      <c r="L60" s="15">
        <f t="shared" si="3"/>
        <v>35033</v>
      </c>
      <c r="M60">
        <f t="shared" si="5"/>
        <v>1.37703802</v>
      </c>
      <c r="N60">
        <f t="shared" si="6"/>
        <v>1.26386033</v>
      </c>
      <c r="O60">
        <f t="shared" si="7"/>
        <v>1.481063011</v>
      </c>
    </row>
    <row r="61">
      <c r="A61" s="3">
        <v>35064.0</v>
      </c>
      <c r="B61" s="4">
        <v>100.01</v>
      </c>
      <c r="C61" s="4">
        <v>615.93</v>
      </c>
      <c r="D61" s="5">
        <v>1577.7</v>
      </c>
      <c r="E61" s="5">
        <v>1506.82</v>
      </c>
      <c r="F61" s="5">
        <v>10073.4</v>
      </c>
      <c r="G61">
        <f t="shared" ref="G61:K61" si="52">(IF(B61/B60&gt;1,1,0)+IF(B61/B59&gt;1,1,0)+IF(B61/B58&gt;1,1,0)+IF(B61/B57&gt;1,1,0)+IF(B61/B56&gt;1,1,0)+IF(B61/B55&gt;1,1,0)+IF(B61/B54&gt;1,1,0)+IF(B61/B53&gt;1,1,0)+IF(B61/B52&gt;1,1,0)+IF(B61/B51&gt;1,1,0)+IF(B61/B50&gt;1,1,0)+IF(B61/B49&gt;1,1,0))/12</f>
        <v>0.1666666667</v>
      </c>
      <c r="H61">
        <f t="shared" si="52"/>
        <v>1</v>
      </c>
      <c r="I61">
        <f t="shared" si="52"/>
        <v>1</v>
      </c>
      <c r="J61">
        <f t="shared" si="52"/>
        <v>1</v>
      </c>
      <c r="K61">
        <f t="shared" si="52"/>
        <v>1</v>
      </c>
      <c r="L61" s="15">
        <f t="shared" si="3"/>
        <v>35064</v>
      </c>
      <c r="M61">
        <f t="shared" si="5"/>
        <v>1.407849327</v>
      </c>
      <c r="N61">
        <f t="shared" si="6"/>
        <v>1.280456955</v>
      </c>
      <c r="O61">
        <f t="shared" si="7"/>
        <v>1.510099064</v>
      </c>
    </row>
    <row r="62">
      <c r="A62" s="3">
        <v>35095.0</v>
      </c>
      <c r="B62" s="4">
        <v>99.02</v>
      </c>
      <c r="C62" s="4">
        <v>636.02</v>
      </c>
      <c r="D62" s="5">
        <v>1613.11</v>
      </c>
      <c r="E62" s="5">
        <v>1611.05</v>
      </c>
      <c r="F62" s="5">
        <v>11359.7</v>
      </c>
      <c r="G62">
        <f t="shared" ref="G62:K62" si="53">(IF(B62/B61&gt;1,1,0)+IF(B62/B60&gt;1,1,0)+IF(B62/B59&gt;1,1,0)+IF(B62/B58&gt;1,1,0)+IF(B62/B57&gt;1,1,0)+IF(B62/B56&gt;1,1,0)+IF(B62/B55&gt;1,1,0)+IF(B62/B54&gt;1,1,0)+IF(B62/B53&gt;1,1,0)+IF(B62/B52&gt;1,1,0)+IF(B62/B51&gt;1,1,0)+IF(B62/B50&gt;1,1,0))/12</f>
        <v>0.08333333333</v>
      </c>
      <c r="H62">
        <f t="shared" si="53"/>
        <v>1</v>
      </c>
      <c r="I62">
        <f t="shared" si="53"/>
        <v>1</v>
      </c>
      <c r="J62">
        <f t="shared" si="53"/>
        <v>1</v>
      </c>
      <c r="K62">
        <f t="shared" si="53"/>
        <v>1</v>
      </c>
      <c r="L62" s="15">
        <f t="shared" si="3"/>
        <v>35095</v>
      </c>
      <c r="M62">
        <f t="shared" si="5"/>
        <v>1.478898329</v>
      </c>
      <c r="N62">
        <f t="shared" si="6"/>
        <v>1.317139647</v>
      </c>
      <c r="O62">
        <f t="shared" si="7"/>
        <v>1.583196103</v>
      </c>
    </row>
    <row r="63">
      <c r="A63" s="3">
        <v>35124.0</v>
      </c>
      <c r="B63" s="4">
        <v>96.22</v>
      </c>
      <c r="C63" s="4">
        <v>640.43</v>
      </c>
      <c r="D63" s="5">
        <v>1560.46</v>
      </c>
      <c r="E63" s="5">
        <v>1595.64</v>
      </c>
      <c r="F63" s="5">
        <v>11125.7</v>
      </c>
      <c r="G63">
        <f t="shared" ref="G63:K63" si="54">(IF(B63/B62&gt;1,1,0)+IF(B63/B61&gt;1,1,0)+IF(B63/B60&gt;1,1,0)+IF(B63/B59&gt;1,1,0)+IF(B63/B58&gt;1,1,0)+IF(B63/B57&gt;1,1,0)+IF(B63/B56&gt;1,1,0)+IF(B63/B55&gt;1,1,0)+IF(B63/B54&gt;1,1,0)+IF(B63/B53&gt;1,1,0)+IF(B63/B52&gt;1,1,0)+IF(B63/B51&gt;1,1,0))/12</f>
        <v>0</v>
      </c>
      <c r="H63">
        <f t="shared" si="54"/>
        <v>1</v>
      </c>
      <c r="I63">
        <f t="shared" si="54"/>
        <v>0.8333333333</v>
      </c>
      <c r="J63">
        <f t="shared" si="54"/>
        <v>0.9166666667</v>
      </c>
      <c r="K63">
        <f t="shared" si="54"/>
        <v>0.9166666667</v>
      </c>
      <c r="L63" s="15">
        <f t="shared" si="3"/>
        <v>35124</v>
      </c>
      <c r="M63">
        <f t="shared" si="5"/>
        <v>1.462344998</v>
      </c>
      <c r="N63">
        <f t="shared" si="6"/>
        <v>1.310484664</v>
      </c>
      <c r="O63">
        <f t="shared" si="7"/>
        <v>1.556552017</v>
      </c>
    </row>
    <row r="64">
      <c r="A64" s="6">
        <v>35155.0</v>
      </c>
      <c r="B64" s="7">
        <v>98.26</v>
      </c>
      <c r="C64" s="7">
        <v>645.5</v>
      </c>
      <c r="D64" s="8">
        <v>1636.88</v>
      </c>
      <c r="E64" s="8">
        <v>1612.24</v>
      </c>
      <c r="F64" s="8">
        <v>10957.2</v>
      </c>
      <c r="G64">
        <f t="shared" ref="G64:K64" si="55">(IF(B64/B63&gt;1,1,0)+IF(B64/B62&gt;1,1,0)+IF(B64/B61&gt;1,1,0)+IF(B64/B60&gt;1,1,0)+IF(B64/B59&gt;1,1,0)+IF(B64/B58&gt;1,1,0)+IF(B64/B57&gt;1,1,0)+IF(B64/B56&gt;1,1,0)+IF(B64/B55&gt;1,1,0)+IF(B64/B54&gt;1,1,0)+IF(B64/B53&gt;1,1,0)+IF(B64/B52&gt;1,1,0))/12</f>
        <v>0.08333333333</v>
      </c>
      <c r="H64">
        <f t="shared" si="55"/>
        <v>1</v>
      </c>
      <c r="I64">
        <f t="shared" si="55"/>
        <v>1</v>
      </c>
      <c r="J64">
        <f t="shared" si="55"/>
        <v>1</v>
      </c>
      <c r="K64">
        <f t="shared" si="55"/>
        <v>0.8333333333</v>
      </c>
      <c r="L64" s="15">
        <f t="shared" si="3"/>
        <v>35155</v>
      </c>
      <c r="M64">
        <f t="shared" si="5"/>
        <v>1.476286677</v>
      </c>
      <c r="N64">
        <f t="shared" si="6"/>
        <v>1.319060057</v>
      </c>
      <c r="O64">
        <f t="shared" si="7"/>
        <v>1.579386306</v>
      </c>
    </row>
    <row r="65">
      <c r="A65" s="3">
        <v>35185.0</v>
      </c>
      <c r="B65" s="4">
        <v>110.11</v>
      </c>
      <c r="C65" s="4">
        <v>654.17</v>
      </c>
      <c r="D65" s="5">
        <v>1712.42</v>
      </c>
      <c r="E65" s="5">
        <v>1671.13</v>
      </c>
      <c r="F65" s="5">
        <v>10964.5</v>
      </c>
      <c r="G65">
        <f t="shared" ref="G65:K65" si="56">(IF(B65/B64&gt;1,1,0)+IF(B65/B63&gt;1,1,0)+IF(B65/B62&gt;1,1,0)+IF(B65/B61&gt;1,1,0)+IF(B65/B60&gt;1,1,0)+IF(B65/B59&gt;1,1,0)+IF(B65/B58&gt;1,1,0)+IF(B65/B57&gt;1,1,0)+IF(B65/B56&gt;1,1,0)+IF(B65/B55&gt;1,1,0)+IF(B65/B54&gt;1,1,0)+IF(B65/B53&gt;1,1,0))/12</f>
        <v>0.8333333333</v>
      </c>
      <c r="H65">
        <f t="shared" si="56"/>
        <v>1</v>
      </c>
      <c r="I65">
        <f t="shared" si="56"/>
        <v>1</v>
      </c>
      <c r="J65">
        <f t="shared" si="56"/>
        <v>1</v>
      </c>
      <c r="K65">
        <f t="shared" si="56"/>
        <v>0.8333333333</v>
      </c>
      <c r="L65" s="15">
        <f t="shared" si="3"/>
        <v>35185</v>
      </c>
      <c r="M65">
        <f t="shared" si="5"/>
        <v>1.508583073</v>
      </c>
      <c r="N65">
        <f t="shared" si="6"/>
        <v>1.336670389</v>
      </c>
      <c r="O65">
        <f t="shared" si="7"/>
        <v>1.648049077</v>
      </c>
    </row>
    <row r="66">
      <c r="A66" s="3">
        <v>35216.0</v>
      </c>
      <c r="B66" s="4">
        <v>98.95</v>
      </c>
      <c r="C66" s="4">
        <v>669.12</v>
      </c>
      <c r="D66" s="5">
        <v>1680.57</v>
      </c>
      <c r="E66" s="5">
        <v>1673.76</v>
      </c>
      <c r="F66" s="5">
        <v>11264.7</v>
      </c>
      <c r="G66">
        <f t="shared" ref="G66:K66" si="57">(IF(B66/B65&gt;1,1,0)+IF(B66/B64&gt;1,1,0)+IF(B66/B63&gt;1,1,0)+IF(B66/B62&gt;1,1,0)+IF(B66/B61&gt;1,1,0)+IF(B66/B60&gt;1,1,0)+IF(B66/B59&gt;1,1,0)+IF(B66/B58&gt;1,1,0)+IF(B66/B57&gt;1,1,0)+IF(B66/B56&gt;1,1,0)+IF(B66/B55&gt;1,1,0)+IF(B66/B54&gt;1,1,0))/12</f>
        <v>0.1666666667</v>
      </c>
      <c r="H66">
        <f t="shared" si="57"/>
        <v>1</v>
      </c>
      <c r="I66">
        <f t="shared" si="57"/>
        <v>0.9166666667</v>
      </c>
      <c r="J66">
        <f t="shared" si="57"/>
        <v>1</v>
      </c>
      <c r="K66">
        <f t="shared" si="57"/>
        <v>0.9166666667</v>
      </c>
      <c r="L66" s="15">
        <f t="shared" si="3"/>
        <v>35216</v>
      </c>
      <c r="M66">
        <f t="shared" si="5"/>
        <v>1.491990143</v>
      </c>
      <c r="N66">
        <f t="shared" si="6"/>
        <v>1.330657332</v>
      </c>
      <c r="O66">
        <f t="shared" si="7"/>
        <v>1.625587434</v>
      </c>
    </row>
    <row r="67">
      <c r="A67" s="3">
        <v>35246.0</v>
      </c>
      <c r="B67" s="4">
        <v>89.29</v>
      </c>
      <c r="C67" s="4">
        <v>670.63</v>
      </c>
      <c r="D67" s="5">
        <v>1712.45</v>
      </c>
      <c r="E67" s="5">
        <v>1665.9</v>
      </c>
      <c r="F67" s="5">
        <v>11020.9</v>
      </c>
      <c r="G67">
        <f t="shared" ref="G67:K67" si="58">(IF(B67/B66&gt;1,1,0)+IF(B67/B65&gt;1,1,0)+IF(B67/B64&gt;1,1,0)+IF(B67/B63&gt;1,1,0)+IF(B67/B62&gt;1,1,0)+IF(B67/B61&gt;1,1,0)+IF(B67/B60&gt;1,1,0)+IF(B67/B59&gt;1,1,0)+IF(B67/B58&gt;1,1,0)+IF(B67/B57&gt;1,1,0)+IF(B67/B56&gt;1,1,0)+IF(B67/B55&gt;1,1,0))/12</f>
        <v>0</v>
      </c>
      <c r="H67">
        <f t="shared" si="58"/>
        <v>1</v>
      </c>
      <c r="I67">
        <f t="shared" si="58"/>
        <v>1</v>
      </c>
      <c r="J67">
        <f t="shared" si="58"/>
        <v>0.8333333333</v>
      </c>
      <c r="K67">
        <f t="shared" si="58"/>
        <v>0.75</v>
      </c>
      <c r="L67" s="15">
        <f t="shared" si="3"/>
        <v>35246</v>
      </c>
      <c r="M67">
        <f t="shared" si="5"/>
        <v>1.486411826</v>
      </c>
      <c r="N67">
        <f t="shared" si="6"/>
        <v>1.329351938</v>
      </c>
      <c r="O67">
        <f t="shared" si="7"/>
        <v>1.592185689</v>
      </c>
    </row>
    <row r="68">
      <c r="A68" s="3">
        <v>35277.0</v>
      </c>
      <c r="B68" s="4">
        <v>88.65</v>
      </c>
      <c r="C68" s="4">
        <v>639.95</v>
      </c>
      <c r="D68" s="5">
        <v>1584.43</v>
      </c>
      <c r="E68" s="5">
        <v>1590.93</v>
      </c>
      <c r="F68" s="5">
        <v>10681.4</v>
      </c>
      <c r="G68">
        <f t="shared" ref="G68:K68" si="59">(IF(B68/B67&gt;1,1,0)+IF(B68/B66&gt;1,1,0)+IF(B68/B65&gt;1,1,0)+IF(B68/B64&gt;1,1,0)+IF(B68/B63&gt;1,1,0)+IF(B68/B62&gt;1,1,0)+IF(B68/B61&gt;1,1,0)+IF(B68/B60&gt;1,1,0)+IF(B68/B59&gt;1,1,0)+IF(B68/B58&gt;1,1,0)+IF(B68/B57&gt;1,1,0)+IF(B68/B56&gt;1,1,0))/12</f>
        <v>0</v>
      </c>
      <c r="H68">
        <f t="shared" si="59"/>
        <v>0.5833333333</v>
      </c>
      <c r="I68">
        <f t="shared" si="59"/>
        <v>0.5833333333</v>
      </c>
      <c r="J68">
        <f t="shared" si="59"/>
        <v>0.5</v>
      </c>
      <c r="K68">
        <f t="shared" si="59"/>
        <v>0.5</v>
      </c>
      <c r="L68" s="15">
        <f t="shared" si="3"/>
        <v>35277</v>
      </c>
      <c r="M68">
        <f t="shared" si="5"/>
        <v>1.433608945</v>
      </c>
      <c r="N68">
        <f t="shared" si="6"/>
        <v>1.303211797</v>
      </c>
      <c r="O68">
        <f t="shared" si="7"/>
        <v>1.527389502</v>
      </c>
    </row>
    <row r="69">
      <c r="A69" s="6">
        <v>35308.0</v>
      </c>
      <c r="B69" s="7">
        <v>83.81</v>
      </c>
      <c r="C69" s="7">
        <v>651.99</v>
      </c>
      <c r="D69" s="8">
        <v>1543.49</v>
      </c>
      <c r="E69" s="8">
        <v>1601.43</v>
      </c>
      <c r="F69" s="8">
        <v>11159.0</v>
      </c>
      <c r="G69">
        <f t="shared" ref="G69:K69" si="60">(IF(B69/B68&gt;1,1,0)+IF(B69/B67&gt;1,1,0)+IF(B69/B66&gt;1,1,0)+IF(B69/B65&gt;1,1,0)+IF(B69/B64&gt;1,1,0)+IF(B69/B63&gt;1,1,0)+IF(B69/B62&gt;1,1,0)+IF(B69/B61&gt;1,1,0)+IF(B69/B60&gt;1,1,0)+IF(B69/B59&gt;1,1,0)+IF(B69/B58&gt;1,1,0)+IF(B69/B57&gt;1,1,0))/12</f>
        <v>0</v>
      </c>
      <c r="H69">
        <f t="shared" si="60"/>
        <v>0.75</v>
      </c>
      <c r="I69">
        <f t="shared" si="60"/>
        <v>0.3333333333</v>
      </c>
      <c r="J69">
        <f t="shared" si="60"/>
        <v>0.5833333333</v>
      </c>
      <c r="K69">
        <f t="shared" si="60"/>
        <v>0.8333333333</v>
      </c>
      <c r="L69" s="15">
        <f t="shared" si="3"/>
        <v>35308</v>
      </c>
      <c r="M69">
        <f t="shared" si="5"/>
        <v>1.441793831</v>
      </c>
      <c r="N69">
        <f t="shared" si="6"/>
        <v>1.309374477</v>
      </c>
      <c r="O69">
        <f t="shared" si="7"/>
        <v>1.524240468</v>
      </c>
    </row>
    <row r="70">
      <c r="A70" s="3">
        <v>35338.0</v>
      </c>
      <c r="B70" s="4">
        <v>82.66</v>
      </c>
      <c r="C70" s="4">
        <v>687.31</v>
      </c>
      <c r="D70" s="5">
        <v>1627.55</v>
      </c>
      <c r="E70" s="5">
        <v>1694.51</v>
      </c>
      <c r="F70" s="5">
        <v>11902.4</v>
      </c>
      <c r="G70">
        <f t="shared" ref="G70:K70" si="61">(IF(B70/B69&gt;1,1,0)+IF(B70/B68&gt;1,1,0)+IF(B70/B67&gt;1,1,0)+IF(B70/B66&gt;1,1,0)+IF(B70/B65&gt;1,1,0)+IF(B70/B64&gt;1,1,0)+IF(B70/B63&gt;1,1,0)+IF(B70/B62&gt;1,1,0)+IF(B70/B61&gt;1,1,0)+IF(B70/B60&gt;1,1,0)+IF(B70/B59&gt;1,1,0)+IF(B70/B58&gt;1,1,0))/12</f>
        <v>0</v>
      </c>
      <c r="H70">
        <f t="shared" si="61"/>
        <v>1</v>
      </c>
      <c r="I70">
        <f t="shared" si="61"/>
        <v>0.6666666667</v>
      </c>
      <c r="J70">
        <f t="shared" si="61"/>
        <v>1</v>
      </c>
      <c r="K70">
        <f t="shared" si="61"/>
        <v>1</v>
      </c>
      <c r="L70" s="15">
        <f t="shared" si="3"/>
        <v>35338</v>
      </c>
      <c r="M70">
        <f t="shared" si="5"/>
        <v>1.486307669</v>
      </c>
      <c r="N70">
        <f t="shared" si="6"/>
        <v>1.337401256</v>
      </c>
      <c r="O70">
        <f t="shared" si="7"/>
        <v>1.591201576</v>
      </c>
    </row>
    <row r="71">
      <c r="A71" s="3">
        <v>35369.0</v>
      </c>
      <c r="B71" s="4">
        <v>79.07</v>
      </c>
      <c r="C71" s="4">
        <v>705.27</v>
      </c>
      <c r="D71" s="5">
        <v>1550.55</v>
      </c>
      <c r="E71" s="5">
        <v>1700.54</v>
      </c>
      <c r="F71" s="5">
        <v>12477.6</v>
      </c>
      <c r="G71">
        <f t="shared" ref="G71:K71" si="62">(IF(B71/B70&gt;1,1,0)+IF(B71/B69&gt;1,1,0)+IF(B71/B68&gt;1,1,0)+IF(B71/B67&gt;1,1,0)+IF(B71/B66&gt;1,1,0)+IF(B71/B65&gt;1,1,0)+IF(B71/B64&gt;1,1,0)+IF(B71/B63&gt;1,1,0)+IF(B71/B62&gt;1,1,0)+IF(B71/B61&gt;1,1,0)+IF(B71/B60&gt;1,1,0)+IF(B71/B59&gt;1,1,0))/12</f>
        <v>0</v>
      </c>
      <c r="H71">
        <f t="shared" si="62"/>
        <v>1</v>
      </c>
      <c r="I71">
        <f t="shared" si="62"/>
        <v>0.25</v>
      </c>
      <c r="J71">
        <f t="shared" si="62"/>
        <v>1</v>
      </c>
      <c r="K71">
        <f t="shared" si="62"/>
        <v>1</v>
      </c>
      <c r="L71" s="15">
        <f t="shared" si="3"/>
        <v>35369</v>
      </c>
      <c r="M71">
        <f t="shared" si="5"/>
        <v>1.501100564</v>
      </c>
      <c r="N71">
        <f t="shared" si="6"/>
        <v>1.346476073</v>
      </c>
      <c r="O71">
        <f t="shared" si="7"/>
        <v>1.587151809</v>
      </c>
    </row>
    <row r="72">
      <c r="A72" s="3">
        <v>35399.0</v>
      </c>
      <c r="B72" s="4">
        <v>75.79</v>
      </c>
      <c r="C72" s="4">
        <v>757.02</v>
      </c>
      <c r="D72" s="5">
        <v>1562.8</v>
      </c>
      <c r="E72" s="5">
        <v>1817.95</v>
      </c>
      <c r="F72" s="5">
        <v>13393.9</v>
      </c>
      <c r="G72">
        <f t="shared" ref="G72:K72" si="63">(IF(B72/B71&gt;1,1,0)+IF(B72/B70&gt;1,1,0)+IF(B72/B69&gt;1,1,0)+IF(B72/B68&gt;1,1,0)+IF(B72/B67&gt;1,1,0)+IF(B72/B66&gt;1,1,0)+IF(B72/B65&gt;1,1,0)+IF(B72/B64&gt;1,1,0)+IF(B72/B63&gt;1,1,0)+IF(B72/B62&gt;1,1,0)+IF(B72/B61&gt;1,1,0)+IF(B72/B60&gt;1,1,0))/12</f>
        <v>0</v>
      </c>
      <c r="H72">
        <f t="shared" si="63"/>
        <v>1</v>
      </c>
      <c r="I72">
        <f t="shared" si="63"/>
        <v>0.3333333333</v>
      </c>
      <c r="J72">
        <f t="shared" si="63"/>
        <v>1</v>
      </c>
      <c r="K72">
        <f t="shared" si="63"/>
        <v>1</v>
      </c>
      <c r="L72" s="15">
        <f t="shared" si="3"/>
        <v>35399</v>
      </c>
      <c r="M72">
        <f t="shared" si="5"/>
        <v>1.567793142</v>
      </c>
      <c r="N72">
        <f t="shared" si="6"/>
        <v>1.384040467</v>
      </c>
      <c r="O72">
        <f t="shared" si="7"/>
        <v>1.645010703</v>
      </c>
    </row>
    <row r="73">
      <c r="A73" s="3">
        <v>35430.0</v>
      </c>
      <c r="B73" s="4">
        <v>67.93</v>
      </c>
      <c r="C73" s="4">
        <v>740.74</v>
      </c>
      <c r="D73" s="5">
        <v>1470.94</v>
      </c>
      <c r="E73" s="5">
        <v>1850.32</v>
      </c>
      <c r="F73" s="5">
        <v>13451.4</v>
      </c>
      <c r="G73">
        <f t="shared" ref="G73:K73" si="64">(IF(B73/B72&gt;1,1,0)+IF(B73/B71&gt;1,1,0)+IF(B73/B70&gt;1,1,0)+IF(B73/B69&gt;1,1,0)+IF(B73/B68&gt;1,1,0)+IF(B73/B67&gt;1,1,0)+IF(B73/B66&gt;1,1,0)+IF(B73/B65&gt;1,1,0)+IF(B73/B64&gt;1,1,0)+IF(B73/B63&gt;1,1,0)+IF(B73/B62&gt;1,1,0)+IF(B73/B61&gt;1,1,0))/12</f>
        <v>0</v>
      </c>
      <c r="H73">
        <f t="shared" si="64"/>
        <v>0.9166666667</v>
      </c>
      <c r="I73">
        <f t="shared" si="64"/>
        <v>0</v>
      </c>
      <c r="J73">
        <f t="shared" si="64"/>
        <v>1</v>
      </c>
      <c r="K73">
        <f t="shared" si="64"/>
        <v>1</v>
      </c>
      <c r="L73" s="15">
        <f t="shared" si="3"/>
        <v>35430</v>
      </c>
      <c r="M73">
        <f t="shared" si="5"/>
        <v>1.563124506</v>
      </c>
      <c r="N73">
        <f t="shared" si="6"/>
        <v>1.382932964</v>
      </c>
      <c r="O73">
        <f t="shared" si="7"/>
        <v>1.59174745</v>
      </c>
    </row>
    <row r="74">
      <c r="A74" s="6">
        <v>35461.0</v>
      </c>
      <c r="B74" s="7">
        <v>71.62</v>
      </c>
      <c r="C74" s="7">
        <v>786.16</v>
      </c>
      <c r="D74" s="8">
        <v>1372.48</v>
      </c>
      <c r="E74" s="8">
        <v>2005.36</v>
      </c>
      <c r="F74" s="8">
        <v>13321.8</v>
      </c>
      <c r="G74">
        <f t="shared" ref="G74:K74" si="65">(IF(B74/B73&gt;1,1,0)+IF(B74/B72&gt;1,1,0)+IF(B74/B71&gt;1,1,0)+IF(B74/B70&gt;1,1,0)+IF(B74/B69&gt;1,1,0)+IF(B74/B68&gt;1,1,0)+IF(B74/B67&gt;1,1,0)+IF(B74/B66&gt;1,1,0)+IF(B74/B65&gt;1,1,0)+IF(B74/B64&gt;1,1,0)+IF(B74/B63&gt;1,1,0)+IF(B74/B62&gt;1,1,0))/12</f>
        <v>0.08333333333</v>
      </c>
      <c r="H74">
        <f t="shared" si="65"/>
        <v>1</v>
      </c>
      <c r="I74">
        <f t="shared" si="65"/>
        <v>0</v>
      </c>
      <c r="J74">
        <f t="shared" si="65"/>
        <v>1</v>
      </c>
      <c r="K74">
        <f t="shared" si="65"/>
        <v>0.8333333333</v>
      </c>
      <c r="L74" s="15">
        <f t="shared" si="3"/>
        <v>35461</v>
      </c>
      <c r="M74">
        <f t="shared" si="5"/>
        <v>1.605485679</v>
      </c>
      <c r="N74">
        <f t="shared" si="6"/>
        <v>1.407859801</v>
      </c>
      <c r="O74">
        <f t="shared" si="7"/>
        <v>1.630858952</v>
      </c>
    </row>
    <row r="75">
      <c r="A75" s="3">
        <v>35489.0</v>
      </c>
      <c r="B75" s="4">
        <v>69.24</v>
      </c>
      <c r="C75" s="4">
        <v>790.82</v>
      </c>
      <c r="D75" s="5">
        <v>1390.59</v>
      </c>
      <c r="E75" s="5">
        <v>2077.22</v>
      </c>
      <c r="F75" s="5">
        <v>13398.7</v>
      </c>
      <c r="G75">
        <f t="shared" ref="G75:K75" si="66">(IF(B75/B74&gt;1,1,0)+IF(B75/B73&gt;1,1,0)+IF(B75/B72&gt;1,1,0)+IF(B75/B71&gt;1,1,0)+IF(B75/B70&gt;1,1,0)+IF(B75/B69&gt;1,1,0)+IF(B75/B68&gt;1,1,0)+IF(B75/B67&gt;1,1,0)+IF(B75/B66&gt;1,1,0)+IF(B75/B65&gt;1,1,0)+IF(B75/B64&gt;1,1,0)+IF(B75/B63&gt;1,1,0))/12</f>
        <v>0.08333333333</v>
      </c>
      <c r="H75">
        <f t="shared" si="66"/>
        <v>1</v>
      </c>
      <c r="I75">
        <f t="shared" si="66"/>
        <v>0.08333333333</v>
      </c>
      <c r="J75">
        <f t="shared" si="66"/>
        <v>1</v>
      </c>
      <c r="K75">
        <f t="shared" si="66"/>
        <v>0.9166666667</v>
      </c>
      <c r="L75" s="15">
        <f t="shared" si="3"/>
        <v>35489</v>
      </c>
      <c r="M75">
        <f t="shared" si="5"/>
        <v>1.62120041</v>
      </c>
      <c r="N75">
        <f t="shared" si="6"/>
        <v>1.417842391</v>
      </c>
      <c r="O75">
        <f t="shared" si="7"/>
        <v>1.639828075</v>
      </c>
    </row>
    <row r="76">
      <c r="A76" s="3">
        <v>35520.0</v>
      </c>
      <c r="B76" s="4">
        <v>68.72</v>
      </c>
      <c r="C76" s="4">
        <v>757.12</v>
      </c>
      <c r="D76" s="5">
        <v>1373.26</v>
      </c>
      <c r="E76" s="5">
        <v>2137.28</v>
      </c>
      <c r="F76" s="5">
        <v>12534.3</v>
      </c>
      <c r="G76">
        <f t="shared" ref="G76:K76" si="67">(IF(B76/B75&gt;1,1,0)+IF(B76/B74&gt;1,1,0)+IF(B76/B73&gt;1,1,0)+IF(B76/B72&gt;1,1,0)+IF(B76/B71&gt;1,1,0)+IF(B76/B70&gt;1,1,0)+IF(B76/B69&gt;1,1,0)+IF(B76/B68&gt;1,1,0)+IF(B76/B67&gt;1,1,0)+IF(B76/B66&gt;1,1,0)+IF(B76/B65&gt;1,1,0)+IF(B76/B64&gt;1,1,0))/12</f>
        <v>0.08333333333</v>
      </c>
      <c r="H76">
        <f t="shared" si="67"/>
        <v>0.8333333333</v>
      </c>
      <c r="I76">
        <f t="shared" si="67"/>
        <v>0.08333333333</v>
      </c>
      <c r="J76">
        <f t="shared" si="67"/>
        <v>1</v>
      </c>
      <c r="K76">
        <f t="shared" si="67"/>
        <v>0.6666666667</v>
      </c>
      <c r="L76" s="15">
        <f t="shared" si="3"/>
        <v>35520</v>
      </c>
      <c r="M76">
        <f t="shared" si="5"/>
        <v>1.598576467</v>
      </c>
      <c r="N76">
        <f t="shared" si="6"/>
        <v>1.406937408</v>
      </c>
      <c r="O76">
        <f t="shared" si="7"/>
        <v>1.607626273</v>
      </c>
    </row>
    <row r="77">
      <c r="A77" s="3">
        <v>35550.0</v>
      </c>
      <c r="B77" s="4">
        <v>71.21</v>
      </c>
      <c r="C77" s="4">
        <v>801.34</v>
      </c>
      <c r="D77" s="5">
        <v>1441.19</v>
      </c>
      <c r="E77" s="5">
        <v>2164.68</v>
      </c>
      <c r="F77" s="5">
        <v>12903.3</v>
      </c>
      <c r="G77">
        <f t="shared" ref="G77:K77" si="68">(IF(B77/B76&gt;1,1,0)+IF(B77/B75&gt;1,1,0)+IF(B77/B74&gt;1,1,0)+IF(B77/B73&gt;1,1,0)+IF(B77/B72&gt;1,1,0)+IF(B77/B71&gt;1,1,0)+IF(B77/B70&gt;1,1,0)+IF(B77/B69&gt;1,1,0)+IF(B77/B68&gt;1,1,0)+IF(B77/B67&gt;1,1,0)+IF(B77/B66&gt;1,1,0)+IF(B77/B65&gt;1,1,0))/12</f>
        <v>0.25</v>
      </c>
      <c r="H77">
        <f t="shared" si="68"/>
        <v>1</v>
      </c>
      <c r="I77">
        <f t="shared" si="68"/>
        <v>0.25</v>
      </c>
      <c r="J77">
        <f t="shared" si="68"/>
        <v>1</v>
      </c>
      <c r="K77">
        <f t="shared" si="68"/>
        <v>0.6666666667</v>
      </c>
      <c r="L77" s="15">
        <f t="shared" si="3"/>
        <v>35550</v>
      </c>
      <c r="M77">
        <f t="shared" si="5"/>
        <v>1.628634108</v>
      </c>
      <c r="N77">
        <f t="shared" si="6"/>
        <v>1.42539713</v>
      </c>
      <c r="O77">
        <f t="shared" si="7"/>
        <v>1.667547332</v>
      </c>
    </row>
    <row r="78">
      <c r="A78" s="3">
        <v>35581.0</v>
      </c>
      <c r="B78" s="4">
        <v>77.88</v>
      </c>
      <c r="C78" s="4">
        <v>848.28</v>
      </c>
      <c r="D78" s="5">
        <v>1486.89</v>
      </c>
      <c r="E78" s="5">
        <v>2220.86</v>
      </c>
      <c r="F78" s="5">
        <v>14757.8</v>
      </c>
      <c r="G78">
        <f t="shared" ref="G78:K78" si="69">(IF(B78/B77&gt;1,1,0)+IF(B78/B76&gt;1,1,0)+IF(B78/B75&gt;1,1,0)+IF(B78/B74&gt;1,1,0)+IF(B78/B73&gt;1,1,0)+IF(B78/B72&gt;1,1,0)+IF(B78/B71&gt;1,1,0)+IF(B78/B70&gt;1,1,0)+IF(B78/B69&gt;1,1,0)+IF(B78/B68&gt;1,1,0)+IF(B78/B67&gt;1,1,0)+IF(B78/B66&gt;1,1,0))/12</f>
        <v>0.5</v>
      </c>
      <c r="H78">
        <f t="shared" si="69"/>
        <v>1</v>
      </c>
      <c r="I78">
        <f t="shared" si="69"/>
        <v>0.4166666667</v>
      </c>
      <c r="J78">
        <f t="shared" si="69"/>
        <v>1</v>
      </c>
      <c r="K78">
        <f t="shared" si="69"/>
        <v>1</v>
      </c>
      <c r="L78" s="15">
        <f t="shared" si="3"/>
        <v>35581</v>
      </c>
      <c r="M78">
        <f t="shared" si="5"/>
        <v>1.699059772</v>
      </c>
      <c r="N78">
        <f t="shared" si="6"/>
        <v>1.464497345</v>
      </c>
      <c r="O78">
        <f t="shared" si="7"/>
        <v>1.785486071</v>
      </c>
    </row>
    <row r="79">
      <c r="A79" s="6">
        <v>35611.0</v>
      </c>
      <c r="B79" s="7">
        <v>77.5</v>
      </c>
      <c r="C79" s="7">
        <v>885.14</v>
      </c>
      <c r="D79" s="8">
        <v>1553.81</v>
      </c>
      <c r="E79" s="8">
        <v>2398.41</v>
      </c>
      <c r="F79" s="8">
        <v>15196.8</v>
      </c>
      <c r="G79">
        <f t="shared" ref="G79:K79" si="70">(IF(B79/B78&gt;1,1,0)+IF(B79/B77&gt;1,1,0)+IF(B79/B76&gt;1,1,0)+IF(B79/B75&gt;1,1,0)+IF(B79/B74&gt;1,1,0)+IF(B79/B73&gt;1,1,0)+IF(B79/B72&gt;1,1,0)+IF(B79/B71&gt;1,1,0)+IF(B79/B70&gt;1,1,0)+IF(B79/B69&gt;1,1,0)+IF(B79/B68&gt;1,1,0)+IF(B79/B67&gt;1,1,0))/12</f>
        <v>0.5</v>
      </c>
      <c r="H79">
        <f t="shared" si="70"/>
        <v>1</v>
      </c>
      <c r="I79">
        <f t="shared" si="70"/>
        <v>0.6666666667</v>
      </c>
      <c r="J79">
        <f t="shared" si="70"/>
        <v>1</v>
      </c>
      <c r="K79">
        <f t="shared" si="70"/>
        <v>1</v>
      </c>
      <c r="L79" s="15">
        <f t="shared" si="3"/>
        <v>35611</v>
      </c>
      <c r="M79">
        <f t="shared" si="5"/>
        <v>1.757551961</v>
      </c>
      <c r="N79">
        <f t="shared" si="6"/>
        <v>1.494355124</v>
      </c>
      <c r="O79">
        <f t="shared" si="7"/>
        <v>1.854503504</v>
      </c>
    </row>
    <row r="80">
      <c r="A80" s="3">
        <v>35642.0</v>
      </c>
      <c r="B80" s="4">
        <v>74.92</v>
      </c>
      <c r="C80" s="4">
        <v>954.29</v>
      </c>
      <c r="D80" s="5">
        <v>1544.04</v>
      </c>
      <c r="E80" s="5">
        <v>2674.83</v>
      </c>
      <c r="F80" s="5">
        <v>16365.7</v>
      </c>
      <c r="G80">
        <f t="shared" ref="G80:K80" si="71">(IF(B80/B79&gt;1,1,0)+IF(B80/B78&gt;1,1,0)+IF(B80/B77&gt;1,1,0)+IF(B80/B76&gt;1,1,0)+IF(B80/B75&gt;1,1,0)+IF(B80/B74&gt;1,1,0)+IF(B80/B73&gt;1,1,0)+IF(B80/B72&gt;1,1,0)+IF(B80/B71&gt;1,1,0)+IF(B80/B70&gt;1,1,0)+IF(B80/B69&gt;1,1,0)+IF(B80/B68&gt;1,1,0))/12</f>
        <v>0.4166666667</v>
      </c>
      <c r="H80">
        <f t="shared" si="71"/>
        <v>1</v>
      </c>
      <c r="I80">
        <f t="shared" si="71"/>
        <v>0.5833333333</v>
      </c>
      <c r="J80">
        <f t="shared" si="71"/>
        <v>1</v>
      </c>
      <c r="K80">
        <f t="shared" si="71"/>
        <v>1</v>
      </c>
      <c r="L80" s="15">
        <f t="shared" si="3"/>
        <v>35642</v>
      </c>
      <c r="M80">
        <f t="shared" si="5"/>
        <v>1.84596045</v>
      </c>
      <c r="N80">
        <f t="shared" si="6"/>
        <v>1.537031696</v>
      </c>
      <c r="O80">
        <f t="shared" si="7"/>
        <v>1.94007549</v>
      </c>
    </row>
    <row r="81">
      <c r="A81" s="3">
        <v>35673.0</v>
      </c>
      <c r="B81" s="4">
        <v>72.81</v>
      </c>
      <c r="C81" s="4">
        <v>899.47</v>
      </c>
      <c r="D81" s="5">
        <v>1427.99</v>
      </c>
      <c r="E81" s="5">
        <v>2407.58</v>
      </c>
      <c r="F81" s="5">
        <v>14135.2</v>
      </c>
      <c r="G81">
        <f t="shared" ref="G81:K81" si="72">(IF(B81/B80&gt;1,1,0)+IF(B81/B79&gt;1,1,0)+IF(B81/B78&gt;1,1,0)+IF(B81/B77&gt;1,1,0)+IF(B81/B76&gt;1,1,0)+IF(B81/B75&gt;1,1,0)+IF(B81/B74&gt;1,1,0)+IF(B81/B73&gt;1,1,0)+IF(B81/B72&gt;1,1,0)+IF(B81/B71&gt;1,1,0)+IF(B81/B70&gt;1,1,0)+IF(B81/B69&gt;1,1,0))/12</f>
        <v>0.4166666667</v>
      </c>
      <c r="H81">
        <f t="shared" si="72"/>
        <v>0.9166666667</v>
      </c>
      <c r="I81">
        <f t="shared" si="72"/>
        <v>0.25</v>
      </c>
      <c r="J81">
        <f t="shared" si="72"/>
        <v>0.9166666667</v>
      </c>
      <c r="K81">
        <f t="shared" si="72"/>
        <v>0.75</v>
      </c>
      <c r="L81" s="15">
        <f t="shared" si="3"/>
        <v>35673</v>
      </c>
      <c r="M81">
        <f t="shared" si="5"/>
        <v>1.717938784</v>
      </c>
      <c r="N81">
        <f t="shared" si="6"/>
        <v>1.479496058</v>
      </c>
      <c r="O81">
        <f t="shared" si="7"/>
        <v>1.786043883</v>
      </c>
    </row>
    <row r="82">
      <c r="A82" s="3">
        <v>35703.0</v>
      </c>
      <c r="B82" s="4">
        <v>68.07</v>
      </c>
      <c r="C82" s="4">
        <v>947.28</v>
      </c>
      <c r="D82" s="5">
        <v>1388.32</v>
      </c>
      <c r="E82" s="5">
        <v>2581.36</v>
      </c>
      <c r="F82" s="5">
        <v>15049.3</v>
      </c>
      <c r="G82">
        <f t="shared" ref="G82:K82" si="73">(IF(B82/B81&gt;1,1,0)+IF(B82/B80&gt;1,1,0)+IF(B82/B79&gt;1,1,0)+IF(B82/B78&gt;1,1,0)+IF(B82/B77&gt;1,1,0)+IF(B82/B76&gt;1,1,0)+IF(B82/B75&gt;1,1,0)+IF(B82/B74&gt;1,1,0)+IF(B82/B73&gt;1,1,0)+IF(B82/B72&gt;1,1,0)+IF(B82/B71&gt;1,1,0)+IF(B82/B70&gt;1,1,0))/12</f>
        <v>0.08333333333</v>
      </c>
      <c r="H82">
        <f t="shared" si="73"/>
        <v>0.9166666667</v>
      </c>
      <c r="I82">
        <f t="shared" si="73"/>
        <v>0.1666666667</v>
      </c>
      <c r="J82">
        <f t="shared" si="73"/>
        <v>0.9166666667</v>
      </c>
      <c r="K82">
        <f t="shared" si="73"/>
        <v>0.8333333333</v>
      </c>
      <c r="L82" s="15">
        <f t="shared" si="3"/>
        <v>35703</v>
      </c>
      <c r="M82">
        <f t="shared" si="5"/>
        <v>1.763854531</v>
      </c>
      <c r="N82">
        <f t="shared" si="6"/>
        <v>1.504898832</v>
      </c>
      <c r="O82">
        <f t="shared" si="7"/>
        <v>1.820736349</v>
      </c>
    </row>
    <row r="83">
      <c r="A83" s="3">
        <v>35734.0</v>
      </c>
      <c r="B83" s="4">
        <v>49.73</v>
      </c>
      <c r="C83" s="4">
        <v>914.62</v>
      </c>
      <c r="D83" s="5">
        <v>1277.12</v>
      </c>
      <c r="E83" s="5">
        <v>2331.25</v>
      </c>
      <c r="F83" s="5">
        <v>10623.8</v>
      </c>
      <c r="G83">
        <f t="shared" ref="G83:K83" si="74">(IF(B83/B82&gt;1,1,0)+IF(B83/B81&gt;1,1,0)+IF(B83/B80&gt;1,1,0)+IF(B83/B79&gt;1,1,0)+IF(B83/B78&gt;1,1,0)+IF(B83/B77&gt;1,1,0)+IF(B83/B76&gt;1,1,0)+IF(B83/B75&gt;1,1,0)+IF(B83/B74&gt;1,1,0)+IF(B83/B73&gt;1,1,0)+IF(B83/B72&gt;1,1,0)+IF(B83/B71&gt;1,1,0))/12</f>
        <v>0</v>
      </c>
      <c r="H83">
        <f t="shared" si="74"/>
        <v>0.8333333333</v>
      </c>
      <c r="I83">
        <f t="shared" si="74"/>
        <v>0</v>
      </c>
      <c r="J83">
        <f t="shared" si="74"/>
        <v>0.6666666667</v>
      </c>
      <c r="K83">
        <f t="shared" si="74"/>
        <v>0</v>
      </c>
      <c r="L83" s="15">
        <f t="shared" si="3"/>
        <v>35734</v>
      </c>
      <c r="M83">
        <f t="shared" si="5"/>
        <v>1.624107668</v>
      </c>
      <c r="N83">
        <f t="shared" si="6"/>
        <v>1.430962879</v>
      </c>
      <c r="O83">
        <f t="shared" si="7"/>
        <v>1.538536555</v>
      </c>
    </row>
    <row r="84">
      <c r="A84" s="6">
        <v>35764.0</v>
      </c>
      <c r="B84" s="7">
        <v>43.62</v>
      </c>
      <c r="C84" s="7">
        <v>955.4</v>
      </c>
      <c r="D84" s="8">
        <v>1252.22</v>
      </c>
      <c r="E84" s="8">
        <v>2423.74</v>
      </c>
      <c r="F84" s="8">
        <v>10526.9</v>
      </c>
      <c r="G84">
        <f t="shared" ref="G84:K84" si="75">(IF(B84/B83&gt;1,1,0)+IF(B84/B82&gt;1,1,0)+IF(B84/B81&gt;1,1,0)+IF(B84/B80&gt;1,1,0)+IF(B84/B79&gt;1,1,0)+IF(B84/B78&gt;1,1,0)+IF(B84/B77&gt;1,1,0)+IF(B84/B76&gt;1,1,0)+IF(B84/B75&gt;1,1,0)+IF(B84/B74&gt;1,1,0)+IF(B84/B73&gt;1,1,0)+IF(B84/B72&gt;1,1,0))/12</f>
        <v>0</v>
      </c>
      <c r="H84">
        <f t="shared" si="75"/>
        <v>1</v>
      </c>
      <c r="I84">
        <f t="shared" si="75"/>
        <v>0</v>
      </c>
      <c r="J84">
        <f t="shared" si="75"/>
        <v>0.8333333333</v>
      </c>
      <c r="K84">
        <f t="shared" si="75"/>
        <v>0</v>
      </c>
      <c r="L84" s="15">
        <f t="shared" si="3"/>
        <v>35764</v>
      </c>
      <c r="M84">
        <f t="shared" si="5"/>
        <v>1.647571788</v>
      </c>
      <c r="N84">
        <f t="shared" si="6"/>
        <v>1.447680128</v>
      </c>
      <c r="O84">
        <f t="shared" si="7"/>
        <v>1.517852264</v>
      </c>
    </row>
    <row r="85">
      <c r="A85" s="3">
        <v>35795.0</v>
      </c>
      <c r="B85" s="4">
        <v>42.34</v>
      </c>
      <c r="C85" s="4">
        <v>970.43</v>
      </c>
      <c r="D85" s="5">
        <v>1175.03</v>
      </c>
      <c r="E85" s="5">
        <v>2531.99</v>
      </c>
      <c r="F85" s="5">
        <v>10722.8</v>
      </c>
      <c r="G85">
        <f t="shared" ref="G85:K85" si="76">(IF(B85/B84&gt;1,1,0)+IF(B85/B83&gt;1,1,0)+IF(B85/B82&gt;1,1,0)+IF(B85/B81&gt;1,1,0)+IF(B85/B80&gt;1,1,0)+IF(B85/B79&gt;1,1,0)+IF(B85/B78&gt;1,1,0)+IF(B85/B77&gt;1,1,0)+IF(B85/B76&gt;1,1,0)+IF(B85/B75&gt;1,1,0)+IF(B85/B74&gt;1,1,0)+IF(B85/B73&gt;1,1,0))/12</f>
        <v>0</v>
      </c>
      <c r="H85">
        <f t="shared" si="76"/>
        <v>1</v>
      </c>
      <c r="I85">
        <f t="shared" si="76"/>
        <v>0</v>
      </c>
      <c r="J85">
        <f t="shared" si="76"/>
        <v>0.8333333333</v>
      </c>
      <c r="K85">
        <f t="shared" si="76"/>
        <v>0.1666666667</v>
      </c>
      <c r="L85" s="15">
        <f t="shared" si="3"/>
        <v>35795</v>
      </c>
      <c r="M85">
        <f t="shared" si="5"/>
        <v>1.667593125</v>
      </c>
      <c r="N85">
        <f t="shared" si="6"/>
        <v>1.461510409</v>
      </c>
      <c r="O85">
        <f t="shared" si="7"/>
        <v>1.514214464</v>
      </c>
    </row>
    <row r="86">
      <c r="A86" s="3">
        <v>35826.0</v>
      </c>
      <c r="B86" s="4">
        <v>65.45</v>
      </c>
      <c r="C86" s="4">
        <v>980.28</v>
      </c>
      <c r="D86" s="5">
        <v>1267.51</v>
      </c>
      <c r="E86" s="5">
        <v>2676.03</v>
      </c>
      <c r="F86" s="5">
        <v>9252.36</v>
      </c>
      <c r="G86">
        <f t="shared" ref="G86:K86" si="77">(IF(B86/B85&gt;1,1,0)+IF(B86/B84&gt;1,1,0)+IF(B86/B83&gt;1,1,0)+IF(B86/B82&gt;1,1,0)+IF(B86/B81&gt;1,1,0)+IF(B86/B80&gt;1,1,0)+IF(B86/B79&gt;1,1,0)+IF(B86/B78&gt;1,1,0)+IF(B86/B77&gt;1,1,0)+IF(B86/B76&gt;1,1,0)+IF(B86/B75&gt;1,1,0)+IF(B86/B74&gt;1,1,0))/12</f>
        <v>0.25</v>
      </c>
      <c r="H86">
        <f t="shared" si="77"/>
        <v>1</v>
      </c>
      <c r="I86">
        <f t="shared" si="77"/>
        <v>0.1666666667</v>
      </c>
      <c r="J86">
        <f t="shared" si="77"/>
        <v>1</v>
      </c>
      <c r="K86">
        <f t="shared" si="77"/>
        <v>0</v>
      </c>
      <c r="L86" s="15">
        <f t="shared" si="3"/>
        <v>35826</v>
      </c>
      <c r="M86">
        <f t="shared" si="5"/>
        <v>1.681634365</v>
      </c>
      <c r="N86">
        <f t="shared" si="6"/>
        <v>1.471330268</v>
      </c>
      <c r="O86">
        <f t="shared" si="7"/>
        <v>1.68211966</v>
      </c>
    </row>
    <row r="87">
      <c r="A87" s="3">
        <v>35854.0</v>
      </c>
      <c r="B87" s="4">
        <v>65.79</v>
      </c>
      <c r="C87" s="5">
        <v>1049.34</v>
      </c>
      <c r="D87" s="5">
        <v>1272.45</v>
      </c>
      <c r="E87" s="5">
        <v>2878.04</v>
      </c>
      <c r="F87" s="5">
        <v>11480.7</v>
      </c>
      <c r="G87">
        <f t="shared" ref="G87:K87" si="78">(IF(B87/B86&gt;1,1,0)+IF(B87/B85&gt;1,1,0)+IF(B87/B84&gt;1,1,0)+IF(B87/B83&gt;1,1,0)+IF(B87/B82&gt;1,1,0)+IF(B87/B81&gt;1,1,0)+IF(B87/B80&gt;1,1,0)+IF(B87/B79&gt;1,1,0)+IF(B87/B78&gt;1,1,0)+IF(B87/B77&gt;1,1,0)+IF(B87/B76&gt;1,1,0)+IF(B87/B75&gt;1,1,0))/12</f>
        <v>0.3333333333</v>
      </c>
      <c r="H87">
        <f t="shared" si="78"/>
        <v>1</v>
      </c>
      <c r="I87">
        <f t="shared" si="78"/>
        <v>0.25</v>
      </c>
      <c r="J87">
        <f t="shared" si="78"/>
        <v>1</v>
      </c>
      <c r="K87">
        <f t="shared" si="78"/>
        <v>0.3333333333</v>
      </c>
      <c r="L87" s="15">
        <f t="shared" si="3"/>
        <v>35854</v>
      </c>
      <c r="M87">
        <f t="shared" si="5"/>
        <v>1.733515279</v>
      </c>
      <c r="N87">
        <f t="shared" si="6"/>
        <v>1.503114486</v>
      </c>
      <c r="O87">
        <f t="shared" si="7"/>
        <v>1.815299915</v>
      </c>
    </row>
    <row r="88">
      <c r="A88" s="3">
        <v>35885.0</v>
      </c>
      <c r="B88" s="4">
        <v>55.28</v>
      </c>
      <c r="C88" s="5">
        <v>1101.75</v>
      </c>
      <c r="D88" s="5">
        <v>1251.7</v>
      </c>
      <c r="E88" s="5">
        <v>3153.32</v>
      </c>
      <c r="F88" s="5">
        <v>11518.7</v>
      </c>
      <c r="G88">
        <f t="shared" ref="G88:K88" si="79">(IF(B88/B87&gt;1,1,0)+IF(B88/B86&gt;1,1,0)+IF(B88/B85&gt;1,1,0)+IF(B88/B84&gt;1,1,0)+IF(B88/B83&gt;1,1,0)+IF(B88/B82&gt;1,1,0)+IF(B88/B81&gt;1,1,0)+IF(B88/B80&gt;1,1,0)+IF(B88/B79&gt;1,1,0)+IF(B88/B78&gt;1,1,0)+IF(B88/B77&gt;1,1,0)+IF(B88/B76&gt;1,1,0))/12</f>
        <v>0.25</v>
      </c>
      <c r="H88">
        <f t="shared" si="79"/>
        <v>1</v>
      </c>
      <c r="I88">
        <f t="shared" si="79"/>
        <v>0.08333333333</v>
      </c>
      <c r="J88">
        <f t="shared" si="79"/>
        <v>1</v>
      </c>
      <c r="K88">
        <f t="shared" si="79"/>
        <v>0.4166666667</v>
      </c>
      <c r="L88" s="15">
        <f t="shared" si="3"/>
        <v>35885</v>
      </c>
      <c r="M88">
        <f t="shared" si="5"/>
        <v>1.766281647</v>
      </c>
      <c r="N88">
        <f t="shared" si="6"/>
        <v>1.522424299</v>
      </c>
      <c r="O88">
        <f t="shared" si="7"/>
        <v>1.805441444</v>
      </c>
    </row>
    <row r="89">
      <c r="A89" s="6">
        <v>35915.0</v>
      </c>
      <c r="B89" s="7">
        <v>49.39</v>
      </c>
      <c r="C89" s="8">
        <v>1111.75</v>
      </c>
      <c r="D89" s="8">
        <v>1222.98</v>
      </c>
      <c r="E89" s="8">
        <v>3195.43</v>
      </c>
      <c r="F89" s="8">
        <v>10383.7</v>
      </c>
      <c r="G89">
        <f t="shared" ref="G89:K89" si="80">(IF(B89/B88&gt;1,1,0)+IF(B89/B87&gt;1,1,0)+IF(B89/B86&gt;1,1,0)+IF(B89/B85&gt;1,1,0)+IF(B89/B84&gt;1,1,0)+IF(B89/B83&gt;1,1,0)+IF(B89/B82&gt;1,1,0)+IF(B89/B81&gt;1,1,0)+IF(B89/B80&gt;1,1,0)+IF(B89/B79&gt;1,1,0)+IF(B89/B78&gt;1,1,0)+IF(B89/B77&gt;1,1,0))/12</f>
        <v>0.1666666667</v>
      </c>
      <c r="H89">
        <f t="shared" si="80"/>
        <v>1</v>
      </c>
      <c r="I89">
        <f t="shared" si="80"/>
        <v>0.08333333333</v>
      </c>
      <c r="J89">
        <f t="shared" si="80"/>
        <v>1</v>
      </c>
      <c r="K89">
        <f t="shared" si="80"/>
        <v>0.08333333333</v>
      </c>
      <c r="L89" s="15">
        <f t="shared" si="3"/>
        <v>35915</v>
      </c>
      <c r="M89">
        <f t="shared" si="5"/>
        <v>1.751577049</v>
      </c>
      <c r="N89">
        <f t="shared" si="6"/>
        <v>1.515579555</v>
      </c>
      <c r="O89">
        <f t="shared" si="7"/>
        <v>1.731202395</v>
      </c>
    </row>
    <row r="90">
      <c r="A90" s="3">
        <v>35946.0</v>
      </c>
      <c r="B90" s="4">
        <v>38.48</v>
      </c>
      <c r="C90" s="5">
        <v>1090.82</v>
      </c>
      <c r="D90" s="5">
        <v>1221.49</v>
      </c>
      <c r="E90" s="5">
        <v>3357.77</v>
      </c>
      <c r="F90" s="5">
        <v>8934.56</v>
      </c>
      <c r="G90">
        <f t="shared" ref="G90:K90" si="81">(IF(B90/B89&gt;1,1,0)+IF(B90/B88&gt;1,1,0)+IF(B90/B87&gt;1,1,0)+IF(B90/B86&gt;1,1,0)+IF(B90/B85&gt;1,1,0)+IF(B90/B84&gt;1,1,0)+IF(B90/B83&gt;1,1,0)+IF(B90/B82&gt;1,1,0)+IF(B90/B81&gt;1,1,0)+IF(B90/B80&gt;1,1,0)+IF(B90/B79&gt;1,1,0)+IF(B90/B78&gt;1,1,0))/12</f>
        <v>0</v>
      </c>
      <c r="H90">
        <f t="shared" si="81"/>
        <v>0.8333333333</v>
      </c>
      <c r="I90">
        <f t="shared" si="81"/>
        <v>0.08333333333</v>
      </c>
      <c r="J90">
        <f t="shared" si="81"/>
        <v>1</v>
      </c>
      <c r="K90">
        <f t="shared" si="81"/>
        <v>0</v>
      </c>
      <c r="L90" s="15">
        <f t="shared" si="3"/>
        <v>35946</v>
      </c>
      <c r="M90">
        <f t="shared" si="5"/>
        <v>1.748076374</v>
      </c>
      <c r="N90">
        <f t="shared" si="6"/>
        <v>1.514703627</v>
      </c>
      <c r="O90">
        <f t="shared" si="7"/>
        <v>1.61704873</v>
      </c>
    </row>
    <row r="91">
      <c r="A91" s="3">
        <v>35976.0</v>
      </c>
      <c r="B91" s="4">
        <v>34.37</v>
      </c>
      <c r="C91" s="5">
        <v>1133.84</v>
      </c>
      <c r="D91" s="5">
        <v>1230.38</v>
      </c>
      <c r="E91" s="5">
        <v>3406.82</v>
      </c>
      <c r="F91" s="5">
        <v>8543.1</v>
      </c>
      <c r="G91">
        <f t="shared" ref="G91:K91" si="82">(IF(B91/B90&gt;1,1,0)+IF(B91/B89&gt;1,1,0)+IF(B91/B88&gt;1,1,0)+IF(B91/B87&gt;1,1,0)+IF(B91/B86&gt;1,1,0)+IF(B91/B85&gt;1,1,0)+IF(B91/B84&gt;1,1,0)+IF(B91/B83&gt;1,1,0)+IF(B91/B82&gt;1,1,0)+IF(B91/B81&gt;1,1,0)+IF(B91/B80&gt;1,1,0)+IF(B91/B79&gt;1,1,0))/12</f>
        <v>0</v>
      </c>
      <c r="H91">
        <f t="shared" si="82"/>
        <v>1</v>
      </c>
      <c r="I91">
        <f t="shared" si="82"/>
        <v>0.25</v>
      </c>
      <c r="J91">
        <f t="shared" si="82"/>
        <v>1</v>
      </c>
      <c r="K91">
        <f t="shared" si="82"/>
        <v>0</v>
      </c>
      <c r="L91" s="15">
        <f t="shared" si="3"/>
        <v>35976</v>
      </c>
      <c r="M91">
        <f t="shared" si="5"/>
        <v>1.767544324</v>
      </c>
      <c r="N91">
        <f t="shared" si="6"/>
        <v>1.527933218</v>
      </c>
      <c r="O91">
        <f t="shared" si="7"/>
        <v>1.588168648</v>
      </c>
    </row>
    <row r="92">
      <c r="A92" s="3">
        <v>36007.0</v>
      </c>
      <c r="B92" s="4">
        <v>39.51</v>
      </c>
      <c r="C92" s="5">
        <v>1120.67</v>
      </c>
      <c r="D92" s="5">
        <v>1262.04</v>
      </c>
      <c r="E92" s="5">
        <v>3480.63</v>
      </c>
      <c r="F92" s="5">
        <v>7936.2</v>
      </c>
      <c r="G92">
        <f t="shared" ref="G92:K92" si="83">(IF(B92/B91&gt;1,1,0)+IF(B92/B90&gt;1,1,0)+IF(B92/B89&gt;1,1,0)+IF(B92/B88&gt;1,1,0)+IF(B92/B87&gt;1,1,0)+IF(B92/B86&gt;1,1,0)+IF(B92/B85&gt;1,1,0)+IF(B92/B84&gt;1,1,0)+IF(B92/B83&gt;1,1,0)+IF(B92/B82&gt;1,1,0)+IF(B92/B81&gt;1,1,0)+IF(B92/B80&gt;1,1,0))/12</f>
        <v>0.1666666667</v>
      </c>
      <c r="H92">
        <f t="shared" si="83"/>
        <v>0.9166666667</v>
      </c>
      <c r="I92">
        <f t="shared" si="83"/>
        <v>0.5</v>
      </c>
      <c r="J92">
        <f t="shared" si="83"/>
        <v>1</v>
      </c>
      <c r="K92">
        <f t="shared" si="83"/>
        <v>0</v>
      </c>
      <c r="L92" s="15">
        <f t="shared" si="3"/>
        <v>36007</v>
      </c>
      <c r="M92">
        <f t="shared" si="5"/>
        <v>1.775768773</v>
      </c>
      <c r="N92">
        <f t="shared" si="6"/>
        <v>1.534005813</v>
      </c>
      <c r="O92">
        <f t="shared" si="7"/>
        <v>1.624471355</v>
      </c>
    </row>
    <row r="93">
      <c r="A93" s="3">
        <v>36038.0</v>
      </c>
      <c r="B93" s="4">
        <v>35.55</v>
      </c>
      <c r="C93" s="4">
        <v>957.28</v>
      </c>
      <c r="D93" s="5">
        <v>1106.49</v>
      </c>
      <c r="E93" s="5">
        <v>2978.12</v>
      </c>
      <c r="F93" s="5">
        <v>7275.04</v>
      </c>
      <c r="G93">
        <f t="shared" ref="G93:K93" si="84">(IF(B93/B92&gt;1,1,0)+IF(B93/B91&gt;1,1,0)+IF(B93/B90&gt;1,1,0)+IF(B93/B89&gt;1,1,0)+IF(B93/B88&gt;1,1,0)+IF(B93/B87&gt;1,1,0)+IF(B93/B86&gt;1,1,0)+IF(B93/B85&gt;1,1,0)+IF(B93/B84&gt;1,1,0)+IF(B93/B83&gt;1,1,0)+IF(B93/B82&gt;1,1,0)+IF(B93/B81&gt;1,1,0))/12</f>
        <v>0.08333333333</v>
      </c>
      <c r="H93">
        <f t="shared" si="84"/>
        <v>0.3333333333</v>
      </c>
      <c r="I93">
        <f t="shared" si="84"/>
        <v>0</v>
      </c>
      <c r="J93">
        <f t="shared" si="84"/>
        <v>0.5833333333</v>
      </c>
      <c r="K93">
        <f t="shared" si="84"/>
        <v>0</v>
      </c>
      <c r="L93" s="15">
        <f t="shared" si="3"/>
        <v>36038</v>
      </c>
      <c r="M93">
        <f t="shared" si="5"/>
        <v>1.651326034</v>
      </c>
      <c r="N93">
        <f t="shared" si="6"/>
        <v>1.464415223</v>
      </c>
      <c r="O93">
        <f t="shared" si="7"/>
        <v>1.430522467</v>
      </c>
    </row>
    <row r="94">
      <c r="A94" s="6">
        <v>36068.0</v>
      </c>
      <c r="B94" s="7">
        <v>35.45</v>
      </c>
      <c r="C94" s="8">
        <v>1017.01</v>
      </c>
      <c r="D94" s="8">
        <v>1043.57</v>
      </c>
      <c r="E94" s="8">
        <v>2670.97</v>
      </c>
      <c r="F94" s="8">
        <v>7883.46</v>
      </c>
      <c r="G94">
        <f t="shared" ref="G94:K94" si="85">(IF(B94/B93&gt;1,1,0)+IF(B94/B92&gt;1,1,0)+IF(B94/B91&gt;1,1,0)+IF(B94/B90&gt;1,1,0)+IF(B94/B89&gt;1,1,0)+IF(B94/B88&gt;1,1,0)+IF(B94/B87&gt;1,1,0)+IF(B94/B86&gt;1,1,0)+IF(B94/B85&gt;1,1,0)+IF(B94/B84&gt;1,1,0)+IF(B94/B83&gt;1,1,0)+IF(B94/B82&gt;1,1,0))/12</f>
        <v>0.08333333333</v>
      </c>
      <c r="H94">
        <f t="shared" si="85"/>
        <v>0.5</v>
      </c>
      <c r="I94">
        <f t="shared" si="85"/>
        <v>0</v>
      </c>
      <c r="J94">
        <f t="shared" si="85"/>
        <v>0.3333333333</v>
      </c>
      <c r="K94">
        <f t="shared" si="85"/>
        <v>0.08333333333</v>
      </c>
      <c r="L94" s="15">
        <f t="shared" si="3"/>
        <v>36068</v>
      </c>
      <c r="M94">
        <f t="shared" si="5"/>
        <v>1.641506188</v>
      </c>
      <c r="N94">
        <f t="shared" si="6"/>
        <v>1.457760202</v>
      </c>
      <c r="O94">
        <f t="shared" si="7"/>
        <v>1.425719837</v>
      </c>
    </row>
    <row r="95">
      <c r="A95" s="3">
        <v>36099.0</v>
      </c>
      <c r="B95" s="4">
        <v>47.61</v>
      </c>
      <c r="C95" s="5">
        <v>1098.67</v>
      </c>
      <c r="D95" s="5">
        <v>1035.6</v>
      </c>
      <c r="E95" s="5">
        <v>2887.11</v>
      </c>
      <c r="F95" s="5">
        <v>10154.9</v>
      </c>
      <c r="G95">
        <f t="shared" ref="G95:K95" si="86">(IF(B95/B94&gt;1,1,0)+IF(B95/B93&gt;1,1,0)+IF(B95/B92&gt;1,1,0)+IF(B95/B91&gt;1,1,0)+IF(B95/B90&gt;1,1,0)+IF(B95/B89&gt;1,1,0)+IF(B95/B88&gt;1,1,0)+IF(B95/B87&gt;1,1,0)+IF(B95/B86&gt;1,1,0)+IF(B95/B85&gt;1,1,0)+IF(B95/B84&gt;1,1,0)+IF(B95/B83&gt;1,1,0))/12</f>
        <v>0.5833333333</v>
      </c>
      <c r="H95">
        <f t="shared" si="86"/>
        <v>0.6666666667</v>
      </c>
      <c r="I95">
        <f t="shared" si="86"/>
        <v>0</v>
      </c>
      <c r="J95">
        <f t="shared" si="86"/>
        <v>0.5</v>
      </c>
      <c r="K95">
        <f t="shared" si="86"/>
        <v>0.5</v>
      </c>
      <c r="L95" s="15">
        <f t="shared" si="3"/>
        <v>36099</v>
      </c>
      <c r="M95">
        <f t="shared" si="5"/>
        <v>1.684047993</v>
      </c>
      <c r="N95">
        <f t="shared" si="6"/>
        <v>1.489842561</v>
      </c>
      <c r="O95">
        <f t="shared" si="7"/>
        <v>1.649479292</v>
      </c>
    </row>
    <row r="96">
      <c r="A96" s="3">
        <v>36129.0</v>
      </c>
      <c r="B96" s="4">
        <v>51.93</v>
      </c>
      <c r="C96" s="5">
        <v>1163.63</v>
      </c>
      <c r="D96" s="5">
        <v>1143.5</v>
      </c>
      <c r="E96" s="5">
        <v>3179.09</v>
      </c>
      <c r="F96" s="5">
        <v>10402.3</v>
      </c>
      <c r="G96">
        <f t="shared" ref="G96:K96" si="87">(IF(B96/B95&gt;1,1,0)+IF(B96/B94&gt;1,1,0)+IF(B96/B93&gt;1,1,0)+IF(B96/B92&gt;1,1,0)+IF(B96/B91&gt;1,1,0)+IF(B96/B90&gt;1,1,0)+IF(B96/B89&gt;1,1,0)+IF(B96/B88&gt;1,1,0)+IF(B96/B87&gt;1,1,0)+IF(B96/B86&gt;1,1,0)+IF(B96/B85&gt;1,1,0)+IF(B96/B84&gt;1,1,0))/12</f>
        <v>0.75</v>
      </c>
      <c r="H96">
        <f t="shared" si="87"/>
        <v>1</v>
      </c>
      <c r="I96">
        <f t="shared" si="87"/>
        <v>0.25</v>
      </c>
      <c r="J96">
        <f t="shared" si="87"/>
        <v>0.6666666667</v>
      </c>
      <c r="K96">
        <f t="shared" si="87"/>
        <v>0.6666666667</v>
      </c>
      <c r="L96" s="15">
        <f t="shared" si="3"/>
        <v>36129</v>
      </c>
      <c r="M96">
        <f t="shared" si="5"/>
        <v>1.738569755</v>
      </c>
      <c r="N96">
        <f t="shared" si="6"/>
        <v>1.524247898</v>
      </c>
      <c r="O96">
        <f t="shared" si="7"/>
        <v>1.774690928</v>
      </c>
    </row>
    <row r="97">
      <c r="A97" s="3">
        <v>36160.0</v>
      </c>
      <c r="B97" s="4">
        <v>64.94</v>
      </c>
      <c r="C97" s="5">
        <v>1229.23</v>
      </c>
      <c r="D97" s="5">
        <v>1086.99</v>
      </c>
      <c r="E97" s="5">
        <v>3342.32</v>
      </c>
      <c r="F97" s="5">
        <v>10048.6</v>
      </c>
      <c r="G97">
        <f t="shared" ref="G97:K97" si="88">(IF(B97/B96&gt;1,1,0)+IF(B97/B95&gt;1,1,0)+IF(B97/B94&gt;1,1,0)+IF(B97/B93&gt;1,1,0)+IF(B97/B92&gt;1,1,0)+IF(B97/B91&gt;1,1,0)+IF(B97/B90&gt;1,1,0)+IF(B97/B89&gt;1,1,0)+IF(B97/B88&gt;1,1,0)+IF(B97/B87&gt;1,1,0)+IF(B97/B86&gt;1,1,0)+IF(B97/B85&gt;1,1,0))/12</f>
        <v>0.8333333333</v>
      </c>
      <c r="H97">
        <f t="shared" si="88"/>
        <v>1</v>
      </c>
      <c r="I97">
        <f t="shared" si="88"/>
        <v>0.1666666667</v>
      </c>
      <c r="J97">
        <f t="shared" si="88"/>
        <v>0.75</v>
      </c>
      <c r="K97">
        <f t="shared" si="88"/>
        <v>0.5</v>
      </c>
      <c r="L97" s="15">
        <f t="shared" si="3"/>
        <v>36160</v>
      </c>
      <c r="M97">
        <f t="shared" si="5"/>
        <v>1.824660312</v>
      </c>
      <c r="N97">
        <f t="shared" si="6"/>
        <v>1.571038236</v>
      </c>
      <c r="O97">
        <f t="shared" si="7"/>
        <v>1.872238306</v>
      </c>
    </row>
    <row r="98">
      <c r="A98" s="3">
        <v>36191.0</v>
      </c>
      <c r="B98" s="4">
        <v>65.72</v>
      </c>
      <c r="C98" s="5">
        <v>1279.64</v>
      </c>
      <c r="D98" s="5">
        <v>1125.26</v>
      </c>
      <c r="E98" s="5">
        <v>3547.15</v>
      </c>
      <c r="F98" s="5">
        <v>9506.9</v>
      </c>
      <c r="G98">
        <f t="shared" ref="G98:K98" si="89">(IF(B98/B97&gt;1,1,0)+IF(B98/B96&gt;1,1,0)+IF(B98/B95&gt;1,1,0)+IF(B98/B94&gt;1,1,0)+IF(B98/B93&gt;1,1,0)+IF(B98/B92&gt;1,1,0)+IF(B98/B91&gt;1,1,0)+IF(B98/B90&gt;1,1,0)+IF(B98/B89&gt;1,1,0)+IF(B98/B88&gt;1,1,0)+IF(B98/B87&gt;1,1,0)+IF(B98/B86&gt;1,1,0))/12</f>
        <v>0.9166666667</v>
      </c>
      <c r="H98">
        <f t="shared" si="89"/>
        <v>1</v>
      </c>
      <c r="I98">
        <f t="shared" si="89"/>
        <v>0.3333333333</v>
      </c>
      <c r="J98">
        <f t="shared" si="89"/>
        <v>1</v>
      </c>
      <c r="K98">
        <f t="shared" si="89"/>
        <v>0.5</v>
      </c>
      <c r="L98" s="15">
        <f t="shared" si="3"/>
        <v>36191</v>
      </c>
      <c r="M98">
        <f t="shared" si="5"/>
        <v>1.853932002</v>
      </c>
      <c r="N98">
        <f t="shared" si="6"/>
        <v>1.587839151</v>
      </c>
      <c r="O98">
        <f t="shared" si="7"/>
        <v>1.908036845</v>
      </c>
    </row>
    <row r="99">
      <c r="A99" s="6">
        <v>36219.0</v>
      </c>
      <c r="B99" s="7">
        <v>60.28</v>
      </c>
      <c r="C99" s="8">
        <v>1238.33</v>
      </c>
      <c r="D99" s="8">
        <v>1120.03</v>
      </c>
      <c r="E99" s="8">
        <v>3484.24</v>
      </c>
      <c r="F99" s="8">
        <v>9858.49</v>
      </c>
      <c r="G99">
        <f t="shared" ref="G99:K99" si="90">(IF(B99/B98&gt;1,1,0)+IF(B99/B97&gt;1,1,0)+IF(B99/B96&gt;1,1,0)+IF(B99/B95&gt;1,1,0)+IF(B99/B94&gt;1,1,0)+IF(B99/B93&gt;1,1,0)+IF(B99/B92&gt;1,1,0)+IF(B99/B91&gt;1,1,0)+IF(B99/B90&gt;1,1,0)+IF(B99/B89&gt;1,1,0)+IF(B99/B88&gt;1,1,0)+IF(B99/B87&gt;1,1,0))/12</f>
        <v>0.75</v>
      </c>
      <c r="H99">
        <f t="shared" si="90"/>
        <v>0.9166666667</v>
      </c>
      <c r="I99">
        <f t="shared" si="90"/>
        <v>0.3333333333</v>
      </c>
      <c r="J99">
        <f t="shared" si="90"/>
        <v>0.9166666667</v>
      </c>
      <c r="K99">
        <f t="shared" si="90"/>
        <v>0.5</v>
      </c>
      <c r="L99" s="15">
        <f t="shared" si="3"/>
        <v>36219</v>
      </c>
      <c r="M99">
        <f t="shared" si="5"/>
        <v>1.814676671</v>
      </c>
      <c r="N99">
        <f t="shared" si="6"/>
        <v>1.570305422</v>
      </c>
      <c r="O99">
        <f t="shared" si="7"/>
        <v>1.869701143</v>
      </c>
    </row>
    <row r="100">
      <c r="A100" s="3">
        <v>36250.0</v>
      </c>
      <c r="B100" s="4">
        <v>71.84</v>
      </c>
      <c r="C100" s="5">
        <v>1286.37</v>
      </c>
      <c r="D100" s="5">
        <v>1267.22</v>
      </c>
      <c r="E100" s="5">
        <v>3559.86</v>
      </c>
      <c r="F100" s="5">
        <v>10942.2</v>
      </c>
      <c r="G100">
        <f t="shared" ref="G100:K100" si="91">(IF(B100/B99&gt;1,1,0)+IF(B100/B98&gt;1,1,0)+IF(B100/B97&gt;1,1,0)+IF(B100/B96&gt;1,1,0)+IF(B100/B95&gt;1,1,0)+IF(B100/B94&gt;1,1,0)+IF(B100/B93&gt;1,1,0)+IF(B100/B92&gt;1,1,0)+IF(B100/B91&gt;1,1,0)+IF(B100/B90&gt;1,1,0)+IF(B100/B89&gt;1,1,0)+IF(B100/B88&gt;1,1,0))/12</f>
        <v>1</v>
      </c>
      <c r="H100">
        <f t="shared" si="91"/>
        <v>1</v>
      </c>
      <c r="I100">
        <f t="shared" si="91"/>
        <v>1</v>
      </c>
      <c r="J100">
        <f t="shared" si="91"/>
        <v>1</v>
      </c>
      <c r="K100">
        <f t="shared" si="91"/>
        <v>0.9166666667</v>
      </c>
      <c r="L100" s="15">
        <f t="shared" si="3"/>
        <v>36250</v>
      </c>
      <c r="M100">
        <f t="shared" si="5"/>
        <v>1.924268095</v>
      </c>
      <c r="N100">
        <f t="shared" si="6"/>
        <v>1.628214237</v>
      </c>
      <c r="O100">
        <f t="shared" si="7"/>
        <v>2.054282546</v>
      </c>
    </row>
    <row r="101">
      <c r="A101" s="3">
        <v>36280.0</v>
      </c>
      <c r="B101" s="4">
        <v>87.15</v>
      </c>
      <c r="C101" s="5">
        <v>1335.18</v>
      </c>
      <c r="D101" s="5">
        <v>1337.12</v>
      </c>
      <c r="E101" s="5">
        <v>3757.87</v>
      </c>
      <c r="F101" s="5">
        <v>13333.2</v>
      </c>
      <c r="G101">
        <f t="shared" ref="G101:K101" si="92">(IF(B101/B100&gt;1,1,0)+IF(B101/B99&gt;1,1,0)+IF(B101/B98&gt;1,1,0)+IF(B101/B97&gt;1,1,0)+IF(B101/B96&gt;1,1,0)+IF(B101/B95&gt;1,1,0)+IF(B101/B94&gt;1,1,0)+IF(B101/B93&gt;1,1,0)+IF(B101/B92&gt;1,1,0)+IF(B101/B91&gt;1,1,0)+IF(B101/B90&gt;1,1,0)+IF(B101/B89&gt;1,1,0))/12</f>
        <v>1</v>
      </c>
      <c r="H101">
        <f t="shared" si="92"/>
        <v>1</v>
      </c>
      <c r="I101">
        <f t="shared" si="92"/>
        <v>1</v>
      </c>
      <c r="J101">
        <f t="shared" si="92"/>
        <v>1</v>
      </c>
      <c r="K101">
        <f t="shared" si="92"/>
        <v>1</v>
      </c>
      <c r="L101" s="15">
        <f t="shared" si="3"/>
        <v>36280</v>
      </c>
      <c r="M101">
        <f t="shared" si="5"/>
        <v>2.14068959</v>
      </c>
      <c r="N101">
        <f t="shared" si="6"/>
        <v>1.722536833</v>
      </c>
      <c r="O101">
        <f t="shared" si="7"/>
        <v>2.29272368</v>
      </c>
    </row>
    <row r="102">
      <c r="A102" s="3">
        <v>36311.0</v>
      </c>
      <c r="B102" s="4">
        <v>85.68</v>
      </c>
      <c r="C102" s="5">
        <v>1301.84</v>
      </c>
      <c r="D102" s="5">
        <v>1297.19</v>
      </c>
      <c r="E102" s="5">
        <v>3629.46</v>
      </c>
      <c r="F102" s="5">
        <v>12147.1</v>
      </c>
      <c r="G102">
        <f t="shared" ref="G102:K102" si="93">(IF(B102/B101&gt;1,1,0)+IF(B102/B100&gt;1,1,0)+IF(B102/B99&gt;1,1,0)+IF(B102/B98&gt;1,1,0)+IF(B102/B97&gt;1,1,0)+IF(B102/B96&gt;1,1,0)+IF(B102/B95&gt;1,1,0)+IF(B102/B94&gt;1,1,0)+IF(B102/B93&gt;1,1,0)+IF(B102/B92&gt;1,1,0)+IF(B102/B91&gt;1,1,0)+IF(B102/B90&gt;1,1,0))/12</f>
        <v>0.9166666667</v>
      </c>
      <c r="H102">
        <f t="shared" si="93"/>
        <v>0.9166666667</v>
      </c>
      <c r="I102">
        <f t="shared" si="93"/>
        <v>0.9166666667</v>
      </c>
      <c r="J102">
        <f t="shared" si="93"/>
        <v>0.9166666667</v>
      </c>
      <c r="K102">
        <f t="shared" si="93"/>
        <v>0.9166666667</v>
      </c>
      <c r="L102" s="15">
        <f t="shared" si="3"/>
        <v>36311</v>
      </c>
      <c r="M102">
        <f t="shared" si="5"/>
        <v>2.057275514</v>
      </c>
      <c r="N102">
        <f t="shared" si="6"/>
        <v>1.691100783</v>
      </c>
      <c r="O102">
        <f t="shared" si="7"/>
        <v>2.203385446</v>
      </c>
    </row>
    <row r="103">
      <c r="A103" s="3">
        <v>36341.0</v>
      </c>
      <c r="B103" s="4">
        <v>105.47</v>
      </c>
      <c r="C103" s="5">
        <v>1372.71</v>
      </c>
      <c r="D103" s="5">
        <v>1416.2</v>
      </c>
      <c r="E103" s="5">
        <v>3788.66</v>
      </c>
      <c r="F103" s="5">
        <v>13532.1</v>
      </c>
      <c r="G103">
        <f t="shared" ref="G103:K103" si="94">(IF(B103/B102&gt;1,1,0)+IF(B103/B101&gt;1,1,0)+IF(B103/B100&gt;1,1,0)+IF(B103/B99&gt;1,1,0)+IF(B103/B98&gt;1,1,0)+IF(B103/B97&gt;1,1,0)+IF(B103/B96&gt;1,1,0)+IF(B103/B95&gt;1,1,0)+IF(B103/B94&gt;1,1,0)+IF(B103/B93&gt;1,1,0)+IF(B103/B92&gt;1,1,0)+IF(B103/B91&gt;1,1,0))/12</f>
        <v>1</v>
      </c>
      <c r="H103">
        <f t="shared" si="94"/>
        <v>1</v>
      </c>
      <c r="I103">
        <f t="shared" si="94"/>
        <v>1</v>
      </c>
      <c r="J103">
        <f t="shared" si="94"/>
        <v>1</v>
      </c>
      <c r="K103">
        <f t="shared" si="94"/>
        <v>1</v>
      </c>
      <c r="L103" s="15">
        <f t="shared" si="3"/>
        <v>36341</v>
      </c>
      <c r="M103">
        <f t="shared" si="5"/>
        <v>2.259498151</v>
      </c>
      <c r="N103">
        <f t="shared" si="6"/>
        <v>1.779823646</v>
      </c>
      <c r="O103">
        <f t="shared" si="7"/>
        <v>2.439165659</v>
      </c>
    </row>
    <row r="104">
      <c r="A104" s="6">
        <v>36372.0</v>
      </c>
      <c r="B104" s="7">
        <v>116.14</v>
      </c>
      <c r="C104" s="8">
        <v>1328.72</v>
      </c>
      <c r="D104" s="8">
        <v>1478.93</v>
      </c>
      <c r="E104" s="8">
        <v>3638.62</v>
      </c>
      <c r="F104" s="8">
        <v>13186.9</v>
      </c>
      <c r="G104">
        <f t="shared" ref="G104:K104" si="95">(IF(B104/B103&gt;1,1,0)+IF(B104/B102&gt;1,1,0)+IF(B104/B101&gt;1,1,0)+IF(B104/B100&gt;1,1,0)+IF(B104/B99&gt;1,1,0)+IF(B104/B98&gt;1,1,0)+IF(B104/B97&gt;1,1,0)+IF(B104/B96&gt;1,1,0)+IF(B104/B95&gt;1,1,0)+IF(B104/B94&gt;1,1,0)+IF(B104/B93&gt;1,1,0)+IF(B104/B92&gt;1,1,0))/12</f>
        <v>1</v>
      </c>
      <c r="H104">
        <f t="shared" si="95"/>
        <v>0.8333333333</v>
      </c>
      <c r="I104">
        <f t="shared" si="95"/>
        <v>1</v>
      </c>
      <c r="J104">
        <f t="shared" si="95"/>
        <v>0.8333333333</v>
      </c>
      <c r="K104">
        <f t="shared" si="95"/>
        <v>0.8333333333</v>
      </c>
      <c r="L104" s="15">
        <f t="shared" si="3"/>
        <v>36372</v>
      </c>
      <c r="M104">
        <f t="shared" si="5"/>
        <v>2.281326076</v>
      </c>
      <c r="N104">
        <f t="shared" si="6"/>
        <v>1.790615419</v>
      </c>
      <c r="O104">
        <f t="shared" si="7"/>
        <v>2.462729265</v>
      </c>
    </row>
    <row r="105">
      <c r="A105" s="3">
        <v>36403.0</v>
      </c>
      <c r="B105" s="4">
        <v>112.79</v>
      </c>
      <c r="C105" s="5">
        <v>1320.41</v>
      </c>
      <c r="D105" s="5">
        <v>1457.02</v>
      </c>
      <c r="E105" s="5">
        <v>3769.14</v>
      </c>
      <c r="F105" s="5">
        <v>13482.8</v>
      </c>
      <c r="G105">
        <f t="shared" ref="G105:K105" si="96">(IF(B105/B104&gt;1,1,0)+IF(B105/B103&gt;1,1,0)+IF(B105/B102&gt;1,1,0)+IF(B105/B101&gt;1,1,0)+IF(B105/B100&gt;1,1,0)+IF(B105/B99&gt;1,1,0)+IF(B105/B98&gt;1,1,0)+IF(B105/B97&gt;1,1,0)+IF(B105/B96&gt;1,1,0)+IF(B105/B95&gt;1,1,0)+IF(B105/B94&gt;1,1,0)+IF(B105/B93&gt;1,1,0))/12</f>
        <v>0.9166666667</v>
      </c>
      <c r="H105">
        <f t="shared" si="96"/>
        <v>0.75</v>
      </c>
      <c r="I105">
        <f t="shared" si="96"/>
        <v>0.9166666667</v>
      </c>
      <c r="J105">
        <f t="shared" si="96"/>
        <v>0.9166666667</v>
      </c>
      <c r="K105">
        <f t="shared" si="96"/>
        <v>0.9166666667</v>
      </c>
      <c r="L105" s="15">
        <f t="shared" si="3"/>
        <v>36403</v>
      </c>
      <c r="M105">
        <f t="shared" si="5"/>
        <v>2.281761119</v>
      </c>
      <c r="N105">
        <f t="shared" si="6"/>
        <v>1.792886994</v>
      </c>
      <c r="O105">
        <f t="shared" si="7"/>
        <v>2.466864816</v>
      </c>
    </row>
    <row r="106">
      <c r="A106" s="3">
        <v>36433.0</v>
      </c>
      <c r="B106" s="4">
        <v>100.71</v>
      </c>
      <c r="C106" s="5">
        <v>1282.71</v>
      </c>
      <c r="D106" s="5">
        <v>1506.83</v>
      </c>
      <c r="E106" s="5">
        <v>3669.71</v>
      </c>
      <c r="F106" s="5">
        <v>12733.2</v>
      </c>
      <c r="G106">
        <f t="shared" ref="G106:K106" si="97">(IF(B106/B105&gt;1,1,0)+IF(B106/B104&gt;1,1,0)+IF(B106/B103&gt;1,1,0)+IF(B106/B102&gt;1,1,0)+IF(B106/B101&gt;1,1,0)+IF(B106/B100&gt;1,1,0)+IF(B106/B99&gt;1,1,0)+IF(B106/B98&gt;1,1,0)+IF(B106/B97&gt;1,1,0)+IF(B106/B96&gt;1,1,0)+IF(B106/B95&gt;1,1,0)+IF(B106/B94&gt;1,1,0))/12</f>
        <v>0.75</v>
      </c>
      <c r="H106">
        <f t="shared" si="97"/>
        <v>0.5</v>
      </c>
      <c r="I106">
        <f t="shared" si="97"/>
        <v>1</v>
      </c>
      <c r="J106">
        <f t="shared" si="97"/>
        <v>0.75</v>
      </c>
      <c r="K106">
        <f t="shared" si="97"/>
        <v>0.6666666667</v>
      </c>
      <c r="L106" s="15">
        <f t="shared" si="3"/>
        <v>36433</v>
      </c>
      <c r="M106">
        <f t="shared" si="5"/>
        <v>2.207850441</v>
      </c>
      <c r="N106">
        <f t="shared" si="6"/>
        <v>1.764124575</v>
      </c>
      <c r="O106">
        <f t="shared" si="7"/>
        <v>2.376358507</v>
      </c>
    </row>
    <row r="107">
      <c r="A107" s="3">
        <v>36464.0</v>
      </c>
      <c r="B107" s="4">
        <v>100.19</v>
      </c>
      <c r="C107" s="5">
        <v>1362.93</v>
      </c>
      <c r="D107" s="5">
        <v>1563.89</v>
      </c>
      <c r="E107" s="5">
        <v>3922.91</v>
      </c>
      <c r="F107" s="5">
        <v>13257.0</v>
      </c>
      <c r="G107">
        <f t="shared" ref="G107:K107" si="98">(IF(B107/B106&gt;1,1,0)+IF(B107/B105&gt;1,1,0)+IF(B107/B104&gt;1,1,0)+IF(B107/B103&gt;1,1,0)+IF(B107/B102&gt;1,1,0)+IF(B107/B101&gt;1,1,0)+IF(B107/B100&gt;1,1,0)+IF(B107/B99&gt;1,1,0)+IF(B107/B98&gt;1,1,0)+IF(B107/B97&gt;1,1,0)+IF(B107/B96&gt;1,1,0)+IF(B107/B95&gt;1,1,0))/12</f>
        <v>0.6666666667</v>
      </c>
      <c r="H107">
        <f t="shared" si="98"/>
        <v>0.9166666667</v>
      </c>
      <c r="I107">
        <f t="shared" si="98"/>
        <v>1</v>
      </c>
      <c r="J107">
        <f t="shared" si="98"/>
        <v>1</v>
      </c>
      <c r="K107">
        <f t="shared" si="98"/>
        <v>0.75</v>
      </c>
      <c r="L107" s="15">
        <f t="shared" si="3"/>
        <v>36464</v>
      </c>
      <c r="M107">
        <f t="shared" si="5"/>
        <v>2.2730816</v>
      </c>
      <c r="N107">
        <f t="shared" si="6"/>
        <v>1.796035244</v>
      </c>
      <c r="O107">
        <f t="shared" si="7"/>
        <v>2.473968638</v>
      </c>
    </row>
    <row r="108">
      <c r="A108" s="3">
        <v>36494.0</v>
      </c>
      <c r="B108" s="4">
        <v>123.59</v>
      </c>
      <c r="C108" s="5">
        <v>1388.91</v>
      </c>
      <c r="D108" s="5">
        <v>1641.53</v>
      </c>
      <c r="E108" s="5">
        <v>4314.38</v>
      </c>
      <c r="F108" s="5">
        <v>15377.2</v>
      </c>
      <c r="G108">
        <f t="shared" ref="G108:K108" si="99">(IF(B108/B107&gt;1,1,0)+IF(B108/B106&gt;1,1,0)+IF(B108/B105&gt;1,1,0)+IF(B108/B104&gt;1,1,0)+IF(B108/B103&gt;1,1,0)+IF(B108/B102&gt;1,1,0)+IF(B108/B101&gt;1,1,0)+IF(B108/B100&gt;1,1,0)+IF(B108/B99&gt;1,1,0)+IF(B108/B98&gt;1,1,0)+IF(B108/B97&gt;1,1,0)+IF(B108/B96&gt;1,1,0))/12</f>
        <v>1</v>
      </c>
      <c r="H108">
        <f t="shared" si="99"/>
        <v>1</v>
      </c>
      <c r="I108">
        <f t="shared" si="99"/>
        <v>1</v>
      </c>
      <c r="J108">
        <f t="shared" si="99"/>
        <v>1</v>
      </c>
      <c r="K108">
        <f t="shared" si="99"/>
        <v>1</v>
      </c>
      <c r="L108" s="15">
        <f t="shared" si="3"/>
        <v>36494</v>
      </c>
      <c r="M108">
        <f t="shared" si="5"/>
        <v>2.475024821</v>
      </c>
      <c r="N108">
        <f t="shared" si="6"/>
        <v>1.883571372</v>
      </c>
      <c r="O108">
        <f t="shared" si="7"/>
        <v>2.752035228</v>
      </c>
    </row>
    <row r="109">
      <c r="A109" s="6">
        <v>36525.0</v>
      </c>
      <c r="B109" s="7">
        <v>130.02</v>
      </c>
      <c r="C109" s="8">
        <v>1469.25</v>
      </c>
      <c r="D109" s="8">
        <v>1722.2</v>
      </c>
      <c r="E109" s="8">
        <v>4904.46</v>
      </c>
      <c r="F109" s="8">
        <v>16962.1</v>
      </c>
      <c r="G109">
        <f t="shared" ref="G109:K109" si="100">(IF(B109/B108&gt;1,1,0)+IF(B109/B107&gt;1,1,0)+IF(B109/B106&gt;1,1,0)+IF(B109/B105&gt;1,1,0)+IF(B109/B104&gt;1,1,0)+IF(B109/B103&gt;1,1,0)+IF(B109/B102&gt;1,1,0)+IF(B109/B101&gt;1,1,0)+IF(B109/B100&gt;1,1,0)+IF(B109/B99&gt;1,1,0)+IF(B109/B98&gt;1,1,0)+IF(B109/B97&gt;1,1,0))/12</f>
        <v>1</v>
      </c>
      <c r="H109">
        <f t="shared" si="100"/>
        <v>1</v>
      </c>
      <c r="I109">
        <f t="shared" si="100"/>
        <v>1</v>
      </c>
      <c r="J109">
        <f t="shared" si="100"/>
        <v>1</v>
      </c>
      <c r="K109">
        <f t="shared" si="100"/>
        <v>1</v>
      </c>
      <c r="L109" s="15">
        <f t="shared" si="3"/>
        <v>36525</v>
      </c>
      <c r="M109">
        <f t="shared" si="5"/>
        <v>2.672458868</v>
      </c>
      <c r="N109">
        <f t="shared" si="6"/>
        <v>1.961020815</v>
      </c>
      <c r="O109">
        <f t="shared" si="7"/>
        <v>2.971566542</v>
      </c>
    </row>
    <row r="110">
      <c r="A110" s="3">
        <v>36556.0</v>
      </c>
      <c r="B110" s="4">
        <v>119.08</v>
      </c>
      <c r="C110" s="5">
        <v>1394.46</v>
      </c>
      <c r="D110" s="5">
        <v>1707.96</v>
      </c>
      <c r="E110" s="5">
        <v>4684.48</v>
      </c>
      <c r="F110" s="5">
        <v>15532.3</v>
      </c>
      <c r="G110">
        <f t="shared" ref="G110:K110" si="101">(IF(B110/B109&gt;1,1,0)+IF(B110/B108&gt;1,1,0)+IF(B110/B107&gt;1,1,0)+IF(B110/B106&gt;1,1,0)+IF(B110/B105&gt;1,1,0)+IF(B110/B104&gt;1,1,0)+IF(B110/B103&gt;1,1,0)+IF(B110/B102&gt;1,1,0)+IF(B110/B101&gt;1,1,0)+IF(B110/B100&gt;1,1,0)+IF(B110/B99&gt;1,1,0)+IF(B110/B98&gt;1,1,0))/12</f>
        <v>0.8333333333</v>
      </c>
      <c r="H110">
        <f t="shared" si="101"/>
        <v>0.9166666667</v>
      </c>
      <c r="I110">
        <f t="shared" si="101"/>
        <v>0.9166666667</v>
      </c>
      <c r="J110">
        <f t="shared" si="101"/>
        <v>0.9166666667</v>
      </c>
      <c r="K110">
        <f t="shared" si="101"/>
        <v>0.9166666667</v>
      </c>
      <c r="L110" s="15">
        <f t="shared" si="3"/>
        <v>36556</v>
      </c>
      <c r="M110">
        <f t="shared" si="5"/>
        <v>2.526831358</v>
      </c>
      <c r="N110">
        <f t="shared" si="6"/>
        <v>1.910009089</v>
      </c>
      <c r="O110">
        <f t="shared" si="7"/>
        <v>2.809640071</v>
      </c>
    </row>
    <row r="111">
      <c r="A111" s="3">
        <v>36585.0</v>
      </c>
      <c r="B111" s="4">
        <v>103.17</v>
      </c>
      <c r="C111" s="5">
        <v>1366.42</v>
      </c>
      <c r="D111" s="5">
        <v>1718.94</v>
      </c>
      <c r="E111" s="5">
        <v>5182.62</v>
      </c>
      <c r="F111" s="5">
        <v>17169.4</v>
      </c>
      <c r="G111">
        <f t="shared" ref="G111:K111" si="102">(IF(B111/B110&gt;1,1,0)+IF(B111/B109&gt;1,1,0)+IF(B111/B108&gt;1,1,0)+IF(B111/B107&gt;1,1,0)+IF(B111/B106&gt;1,1,0)+IF(B111/B105&gt;1,1,0)+IF(B111/B104&gt;1,1,0)+IF(B111/B103&gt;1,1,0)+IF(B111/B102&gt;1,1,0)+IF(B111/B101&gt;1,1,0)+IF(B111/B100&gt;1,1,0)+IF(B111/B99&gt;1,1,0))/12</f>
        <v>0.5</v>
      </c>
      <c r="H111">
        <f t="shared" si="102"/>
        <v>0.6666666667</v>
      </c>
      <c r="I111">
        <f t="shared" si="102"/>
        <v>0.9166666667</v>
      </c>
      <c r="J111">
        <f t="shared" si="102"/>
        <v>1</v>
      </c>
      <c r="K111">
        <f t="shared" si="102"/>
        <v>1</v>
      </c>
      <c r="L111" s="15">
        <f t="shared" si="3"/>
        <v>36585</v>
      </c>
      <c r="M111">
        <f t="shared" si="5"/>
        <v>2.562938364</v>
      </c>
      <c r="N111">
        <f t="shared" si="6"/>
        <v>1.926605141</v>
      </c>
      <c r="O111">
        <f t="shared" si="7"/>
        <v>2.845856901</v>
      </c>
    </row>
    <row r="112">
      <c r="A112" s="3">
        <v>36616.0</v>
      </c>
      <c r="B112" s="4">
        <v>108.03</v>
      </c>
      <c r="C112" s="5">
        <v>1498.58</v>
      </c>
      <c r="D112" s="5">
        <v>1705.94</v>
      </c>
      <c r="E112" s="5">
        <v>5249.55</v>
      </c>
      <c r="F112" s="5">
        <v>17406.5</v>
      </c>
      <c r="G112">
        <f t="shared" ref="G112:K112" si="103">(IF(B112/B111&gt;1,1,0)+IF(B112/B110&gt;1,1,0)+IF(B112/B109&gt;1,1,0)+IF(B112/B108&gt;1,1,0)+IF(B112/B107&gt;1,1,0)+IF(B112/B106&gt;1,1,0)+IF(B112/B105&gt;1,1,0)+IF(B112/B104&gt;1,1,0)+IF(B112/B103&gt;1,1,0)+IF(B112/B102&gt;1,1,0)+IF(B112/B101&gt;1,1,0)+IF(B112/B100&gt;1,1,0))/12</f>
        <v>0.5833333333</v>
      </c>
      <c r="H112">
        <f t="shared" si="103"/>
        <v>1</v>
      </c>
      <c r="I112">
        <f t="shared" si="103"/>
        <v>0.75</v>
      </c>
      <c r="J112">
        <f t="shared" si="103"/>
        <v>1</v>
      </c>
      <c r="K112">
        <f t="shared" si="103"/>
        <v>1</v>
      </c>
      <c r="L112" s="15">
        <f t="shared" si="3"/>
        <v>36616</v>
      </c>
      <c r="M112">
        <f t="shared" si="5"/>
        <v>2.6193667</v>
      </c>
      <c r="N112">
        <f t="shared" si="6"/>
        <v>1.952090593</v>
      </c>
      <c r="O112">
        <f t="shared" si="7"/>
        <v>2.938624767</v>
      </c>
    </row>
    <row r="113">
      <c r="A113" s="3">
        <v>36646.0</v>
      </c>
      <c r="B113" s="4">
        <v>91.21</v>
      </c>
      <c r="C113" s="5">
        <v>1452.43</v>
      </c>
      <c r="D113" s="5">
        <v>1648.87</v>
      </c>
      <c r="E113" s="5">
        <v>5303.95</v>
      </c>
      <c r="F113" s="5">
        <v>15519.3</v>
      </c>
      <c r="G113">
        <f t="shared" ref="G113:K113" si="104">(IF(B113/B112&gt;1,1,0)+IF(B113/B111&gt;1,1,0)+IF(B113/B110&gt;1,1,0)+IF(B113/B109&gt;1,1,0)+IF(B113/B108&gt;1,1,0)+IF(B113/B107&gt;1,1,0)+IF(B113/B106&gt;1,1,0)+IF(B113/B105&gt;1,1,0)+IF(B113/B104&gt;1,1,0)+IF(B113/B103&gt;1,1,0)+IF(B113/B102&gt;1,1,0)+IF(B113/B101&gt;1,1,0))/12</f>
        <v>0.1666666667</v>
      </c>
      <c r="H113">
        <f t="shared" si="104"/>
        <v>0.8333333333</v>
      </c>
      <c r="I113">
        <f t="shared" si="104"/>
        <v>0.6666666667</v>
      </c>
      <c r="J113">
        <f t="shared" si="104"/>
        <v>1</v>
      </c>
      <c r="K113">
        <f t="shared" si="104"/>
        <v>0.6666666667</v>
      </c>
      <c r="L113" s="15">
        <f t="shared" si="3"/>
        <v>36646</v>
      </c>
      <c r="M113">
        <f t="shared" si="5"/>
        <v>2.492001605</v>
      </c>
      <c r="N113">
        <f t="shared" si="6"/>
        <v>1.903476268</v>
      </c>
      <c r="O113">
        <f t="shared" si="7"/>
        <v>2.751726185</v>
      </c>
    </row>
    <row r="114">
      <c r="A114" s="6">
        <v>36677.0</v>
      </c>
      <c r="B114" s="7">
        <v>92.74</v>
      </c>
      <c r="C114" s="8">
        <v>1420.6</v>
      </c>
      <c r="D114" s="8">
        <v>1522.84</v>
      </c>
      <c r="E114" s="8">
        <v>5200.89</v>
      </c>
      <c r="F114" s="8">
        <v>14713.9</v>
      </c>
      <c r="G114">
        <f t="shared" ref="G114:K114" si="105">(IF(B114/B113&gt;1,1,0)+IF(B114/B112&gt;1,1,0)+IF(B114/B111&gt;1,1,0)+IF(B114/B110&gt;1,1,0)+IF(B114/B109&gt;1,1,0)+IF(B114/B108&gt;1,1,0)+IF(B114/B107&gt;1,1,0)+IF(B114/B106&gt;1,1,0)+IF(B114/B105&gt;1,1,0)+IF(B114/B104&gt;1,1,0)+IF(B114/B103&gt;1,1,0)+IF(B114/B102&gt;1,1,0))/12</f>
        <v>0.1666666667</v>
      </c>
      <c r="H114">
        <f t="shared" si="105"/>
        <v>0.75</v>
      </c>
      <c r="I114">
        <f t="shared" si="105"/>
        <v>0.4166666667</v>
      </c>
      <c r="J114">
        <f t="shared" si="105"/>
        <v>0.8333333333</v>
      </c>
      <c r="K114">
        <f t="shared" si="105"/>
        <v>0.5</v>
      </c>
      <c r="L114" s="15">
        <f t="shared" si="3"/>
        <v>36677</v>
      </c>
      <c r="M114">
        <f t="shared" si="5"/>
        <v>2.434017217</v>
      </c>
      <c r="N114">
        <f t="shared" si="6"/>
        <v>1.878779784</v>
      </c>
      <c r="O114">
        <f t="shared" si="7"/>
        <v>2.667577211</v>
      </c>
    </row>
    <row r="115">
      <c r="A115" s="3">
        <v>36707.0</v>
      </c>
      <c r="B115" s="4">
        <v>104.43</v>
      </c>
      <c r="C115" s="5">
        <v>1454.6</v>
      </c>
      <c r="D115" s="5">
        <v>1591.6</v>
      </c>
      <c r="E115" s="5">
        <v>5145.35</v>
      </c>
      <c r="F115" s="5">
        <v>16155.8</v>
      </c>
      <c r="G115">
        <f t="shared" ref="G115:K115" si="106">(IF(B115/B114&gt;1,1,0)+IF(B115/B113&gt;1,1,0)+IF(B115/B112&gt;1,1,0)+IF(B115/B111&gt;1,1,0)+IF(B115/B110&gt;1,1,0)+IF(B115/B109&gt;1,1,0)+IF(B115/B108&gt;1,1,0)+IF(B115/B107&gt;1,1,0)+IF(B115/B106&gt;1,1,0)+IF(B115/B105&gt;1,1,0)+IF(B115/B104&gt;1,1,0)+IF(B115/B103&gt;1,1,0))/12</f>
        <v>0.4166666667</v>
      </c>
      <c r="H115">
        <f t="shared" si="106"/>
        <v>0.8333333333</v>
      </c>
      <c r="I115">
        <f t="shared" si="106"/>
        <v>0.5</v>
      </c>
      <c r="J115">
        <f t="shared" si="106"/>
        <v>0.6666666667</v>
      </c>
      <c r="K115">
        <f t="shared" si="106"/>
        <v>0.75</v>
      </c>
      <c r="L115" s="15">
        <f t="shared" si="3"/>
        <v>36707</v>
      </c>
      <c r="M115">
        <f t="shared" si="5"/>
        <v>2.484462538</v>
      </c>
      <c r="N115">
        <f t="shared" si="6"/>
        <v>1.905785781</v>
      </c>
      <c r="O115">
        <f t="shared" si="7"/>
        <v>2.81827088</v>
      </c>
    </row>
    <row r="116">
      <c r="A116" s="3">
        <v>36738.0</v>
      </c>
      <c r="B116" s="4">
        <v>89.35</v>
      </c>
      <c r="C116" s="5">
        <v>1430.83</v>
      </c>
      <c r="D116" s="5">
        <v>1453.15</v>
      </c>
      <c r="E116" s="5">
        <v>5122.8</v>
      </c>
      <c r="F116" s="5">
        <v>16841.0</v>
      </c>
      <c r="G116">
        <f t="shared" ref="G116:K116" si="107">(IF(B116/B115&gt;1,1,0)+IF(B116/B114&gt;1,1,0)+IF(B116/B113&gt;1,1,0)+IF(B116/B112&gt;1,1,0)+IF(B116/B111&gt;1,1,0)+IF(B116/B110&gt;1,1,0)+IF(B116/B109&gt;1,1,0)+IF(B116/B108&gt;1,1,0)+IF(B116/B107&gt;1,1,0)+IF(B116/B106&gt;1,1,0)+IF(B116/B105&gt;1,1,0)+IF(B116/B104&gt;1,1,0))/12</f>
        <v>0</v>
      </c>
      <c r="H116">
        <f t="shared" si="107"/>
        <v>0.6666666667</v>
      </c>
      <c r="I116">
        <f t="shared" si="107"/>
        <v>0</v>
      </c>
      <c r="J116">
        <f t="shared" si="107"/>
        <v>0.5833333333</v>
      </c>
      <c r="K116">
        <f t="shared" si="107"/>
        <v>0.75</v>
      </c>
      <c r="L116" s="15">
        <f t="shared" si="3"/>
        <v>36738</v>
      </c>
      <c r="M116">
        <f t="shared" si="5"/>
        <v>2.442787761</v>
      </c>
      <c r="N116">
        <f t="shared" si="6"/>
        <v>1.888036081</v>
      </c>
      <c r="O116">
        <f t="shared" si="7"/>
        <v>2.700071059</v>
      </c>
    </row>
    <row r="117">
      <c r="A117" s="3">
        <v>36769.0</v>
      </c>
      <c r="B117" s="4">
        <v>86.54</v>
      </c>
      <c r="C117" s="5">
        <v>1517.68</v>
      </c>
      <c r="D117" s="5">
        <v>1511.44</v>
      </c>
      <c r="E117" s="5">
        <v>5175.12</v>
      </c>
      <c r="F117" s="5">
        <v>17097.5</v>
      </c>
      <c r="G117">
        <f t="shared" ref="G117:K117" si="108">(IF(B117/B116&gt;1,1,0)+IF(B117/B115&gt;1,1,0)+IF(B117/B114&gt;1,1,0)+IF(B117/B113&gt;1,1,0)+IF(B117/B112&gt;1,1,0)+IF(B117/B111&gt;1,1,0)+IF(B117/B110&gt;1,1,0)+IF(B117/B109&gt;1,1,0)+IF(B117/B108&gt;1,1,0)+IF(B117/B107&gt;1,1,0)+IF(B117/B106&gt;1,1,0)+IF(B117/B105&gt;1,1,0))/12</f>
        <v>0</v>
      </c>
      <c r="H117">
        <f t="shared" si="108"/>
        <v>1</v>
      </c>
      <c r="I117">
        <f t="shared" si="108"/>
        <v>0.25</v>
      </c>
      <c r="J117">
        <f t="shared" si="108"/>
        <v>0.6666666667</v>
      </c>
      <c r="K117">
        <f t="shared" si="108"/>
        <v>0.8333333333</v>
      </c>
      <c r="L117" s="15">
        <f t="shared" si="3"/>
        <v>36769</v>
      </c>
      <c r="M117">
        <f t="shared" si="5"/>
        <v>2.474663956</v>
      </c>
      <c r="N117">
        <f t="shared" si="6"/>
        <v>1.90696447</v>
      </c>
      <c r="O117">
        <f t="shared" si="7"/>
        <v>2.751267856</v>
      </c>
    </row>
    <row r="118">
      <c r="A118" s="3">
        <v>36799.0</v>
      </c>
      <c r="B118" s="4">
        <v>76.37</v>
      </c>
      <c r="C118" s="5">
        <v>1436.51</v>
      </c>
      <c r="D118" s="5">
        <v>1470.78</v>
      </c>
      <c r="E118" s="5">
        <v>4915.18</v>
      </c>
      <c r="F118" s="5">
        <v>15649.0</v>
      </c>
      <c r="G118">
        <f t="shared" ref="G118:K118" si="109">(IF(B118/B117&gt;1,1,0)+IF(B118/B116&gt;1,1,0)+IF(B118/B115&gt;1,1,0)+IF(B118/B114&gt;1,1,0)+IF(B118/B113&gt;1,1,0)+IF(B118/B112&gt;1,1,0)+IF(B118/B111&gt;1,1,0)+IF(B118/B110&gt;1,1,0)+IF(B118/B109&gt;1,1,0)+IF(B118/B108&gt;1,1,0)+IF(B118/B107&gt;1,1,0)+IF(B118/B106&gt;1,1,0))/12</f>
        <v>0</v>
      </c>
      <c r="H118">
        <f t="shared" si="109"/>
        <v>0.5833333333</v>
      </c>
      <c r="I118">
        <f t="shared" si="109"/>
        <v>0.08333333333</v>
      </c>
      <c r="J118">
        <f t="shared" si="109"/>
        <v>0.4166666667</v>
      </c>
      <c r="K118">
        <f t="shared" si="109"/>
        <v>0.5</v>
      </c>
      <c r="L118" s="15">
        <f t="shared" si="3"/>
        <v>36799</v>
      </c>
      <c r="M118">
        <f t="shared" si="5"/>
        <v>2.396095819</v>
      </c>
      <c r="N118">
        <f t="shared" si="6"/>
        <v>1.869572508</v>
      </c>
      <c r="O118">
        <f t="shared" si="7"/>
        <v>2.568115332</v>
      </c>
    </row>
    <row r="119">
      <c r="A119" s="6">
        <v>36830.0</v>
      </c>
      <c r="B119" s="7">
        <v>64.0</v>
      </c>
      <c r="C119" s="8">
        <v>1429.4</v>
      </c>
      <c r="D119" s="8">
        <v>1379.96</v>
      </c>
      <c r="E119" s="8">
        <v>5057.46</v>
      </c>
      <c r="F119" s="8">
        <v>14895.3</v>
      </c>
      <c r="G119">
        <f t="shared" ref="G119:K119" si="110">(IF(B119/B118&gt;1,1,0)+IF(B119/B117&gt;1,1,0)+IF(B119/B116&gt;1,1,0)+IF(B119/B115&gt;1,1,0)+IF(B119/B114&gt;1,1,0)+IF(B119/B113&gt;1,1,0)+IF(B119/B112&gt;1,1,0)+IF(B119/B111&gt;1,1,0)+IF(B119/B110&gt;1,1,0)+IF(B119/B109&gt;1,1,0)+IF(B119/B108&gt;1,1,0)+IF(B119/B107&gt;1,1,0))/12</f>
        <v>0</v>
      </c>
      <c r="H119">
        <f t="shared" si="110"/>
        <v>0.4166666667</v>
      </c>
      <c r="I119">
        <f t="shared" si="110"/>
        <v>0</v>
      </c>
      <c r="J119">
        <f t="shared" si="110"/>
        <v>0.4166666667</v>
      </c>
      <c r="K119">
        <f t="shared" si="110"/>
        <v>0.1666666667</v>
      </c>
      <c r="L119" s="15">
        <f t="shared" si="3"/>
        <v>36830</v>
      </c>
      <c r="M119">
        <f t="shared" si="5"/>
        <v>2.390524074</v>
      </c>
      <c r="N119">
        <f t="shared" si="6"/>
        <v>1.86737963</v>
      </c>
      <c r="O119">
        <f t="shared" si="7"/>
        <v>2.440793616</v>
      </c>
    </row>
    <row r="120">
      <c r="A120" s="3">
        <v>36860.0</v>
      </c>
      <c r="B120" s="4">
        <v>63.48</v>
      </c>
      <c r="C120" s="5">
        <v>1314.95</v>
      </c>
      <c r="D120" s="5">
        <v>1362.66</v>
      </c>
      <c r="E120" s="5">
        <v>4781.43</v>
      </c>
      <c r="F120" s="5">
        <v>13984.4</v>
      </c>
      <c r="G120">
        <f t="shared" ref="G120:K120" si="111">(IF(B120/B119&gt;1,1,0)+IF(B120/B118&gt;1,1,0)+IF(B120/B117&gt;1,1,0)+IF(B120/B116&gt;1,1,0)+IF(B120/B115&gt;1,1,0)+IF(B120/B114&gt;1,1,0)+IF(B120/B113&gt;1,1,0)+IF(B120/B112&gt;1,1,0)+IF(B120/B111&gt;1,1,0)+IF(B120/B110&gt;1,1,0)+IF(B120/B109&gt;1,1,0)+IF(B120/B108&gt;1,1,0))/12</f>
        <v>0</v>
      </c>
      <c r="H120">
        <f t="shared" si="111"/>
        <v>0</v>
      </c>
      <c r="I120">
        <f t="shared" si="111"/>
        <v>0</v>
      </c>
      <c r="J120">
        <f t="shared" si="111"/>
        <v>0.1666666667</v>
      </c>
      <c r="K120">
        <f t="shared" si="111"/>
        <v>0</v>
      </c>
      <c r="L120" s="15">
        <f t="shared" si="3"/>
        <v>36860</v>
      </c>
      <c r="M120">
        <f t="shared" si="5"/>
        <v>2.363544508</v>
      </c>
      <c r="N120">
        <f t="shared" si="6"/>
        <v>1.85058443</v>
      </c>
      <c r="O120">
        <f t="shared" si="7"/>
        <v>2.33512558</v>
      </c>
    </row>
    <row r="121">
      <c r="A121" s="3">
        <v>36891.0</v>
      </c>
      <c r="B121" s="4">
        <v>63.35</v>
      </c>
      <c r="C121" s="5">
        <v>1320.28</v>
      </c>
      <c r="D121" s="5">
        <v>1283.67</v>
      </c>
      <c r="E121" s="5">
        <v>4772.39</v>
      </c>
      <c r="F121" s="5">
        <v>15095.5</v>
      </c>
      <c r="G121">
        <f t="shared" ref="G121:K121" si="112">(IF(B121/B120&gt;1,1,0)+IF(B121/B119&gt;1,1,0)+IF(B121/B118&gt;1,1,0)+IF(B121/B117&gt;1,1,0)+IF(B121/B116&gt;1,1,0)+IF(B121/B115&gt;1,1,0)+IF(B121/B114&gt;1,1,0)+IF(B121/B113&gt;1,1,0)+IF(B121/B112&gt;1,1,0)+IF(B121/B111&gt;1,1,0)+IF(B121/B110&gt;1,1,0)+IF(B121/B109&gt;1,1,0))/12</f>
        <v>0</v>
      </c>
      <c r="H121">
        <f t="shared" si="112"/>
        <v>0.08333333333</v>
      </c>
      <c r="I121">
        <f t="shared" si="112"/>
        <v>0</v>
      </c>
      <c r="J121">
        <f t="shared" si="112"/>
        <v>0.08333333333</v>
      </c>
      <c r="K121">
        <f t="shared" si="112"/>
        <v>0.25</v>
      </c>
      <c r="L121" s="15">
        <f t="shared" si="3"/>
        <v>36891</v>
      </c>
      <c r="M121">
        <f t="shared" si="5"/>
        <v>2.369030387</v>
      </c>
      <c r="N121">
        <f t="shared" si="6"/>
        <v>1.854888378</v>
      </c>
      <c r="O121">
        <f t="shared" si="7"/>
        <v>2.345213399</v>
      </c>
    </row>
    <row r="122">
      <c r="A122" s="3">
        <v>36922.0</v>
      </c>
      <c r="B122" s="4">
        <v>77.98</v>
      </c>
      <c r="C122" s="5">
        <v>1366.01</v>
      </c>
      <c r="D122" s="5">
        <v>1300.23</v>
      </c>
      <c r="E122" s="5">
        <v>4779.9</v>
      </c>
      <c r="F122" s="5">
        <v>16102.4</v>
      </c>
      <c r="G122">
        <f t="shared" ref="G122:K122" si="113">(IF(B122/B121&gt;1,1,0)+IF(B122/B120&gt;1,1,0)+IF(B122/B119&gt;1,1,0)+IF(B122/B118&gt;1,1,0)+IF(B122/B117&gt;1,1,0)+IF(B122/B116&gt;1,1,0)+IF(B122/B115&gt;1,1,0)+IF(B122/B114&gt;1,1,0)+IF(B122/B113&gt;1,1,0)+IF(B122/B112&gt;1,1,0)+IF(B122/B111&gt;1,1,0)+IF(B122/B110&gt;1,1,0))/12</f>
        <v>0.3333333333</v>
      </c>
      <c r="H122">
        <f t="shared" si="113"/>
        <v>0.1666666667</v>
      </c>
      <c r="I122">
        <f t="shared" si="113"/>
        <v>0.08333333333</v>
      </c>
      <c r="J122">
        <f t="shared" si="113"/>
        <v>0.1666666667</v>
      </c>
      <c r="K122">
        <f t="shared" si="113"/>
        <v>0.5833333333</v>
      </c>
      <c r="L122" s="15">
        <f t="shared" si="3"/>
        <v>36922</v>
      </c>
      <c r="M122">
        <f t="shared" si="5"/>
        <v>2.383716838</v>
      </c>
      <c r="N122">
        <f t="shared" si="6"/>
        <v>1.865854832</v>
      </c>
      <c r="O122">
        <f t="shared" si="7"/>
        <v>2.507854869</v>
      </c>
    </row>
    <row r="123">
      <c r="A123" s="3">
        <v>36950.0</v>
      </c>
      <c r="B123" s="4">
        <v>72.14</v>
      </c>
      <c r="C123" s="5">
        <v>1239.94</v>
      </c>
      <c r="D123" s="5">
        <v>1241.48</v>
      </c>
      <c r="E123" s="5">
        <v>4318.88</v>
      </c>
      <c r="F123" s="5">
        <v>14787.9</v>
      </c>
      <c r="G123">
        <f t="shared" ref="G123:K123" si="114">(IF(B123/B122&gt;1,1,0)+IF(B123/B121&gt;1,1,0)+IF(B123/B120&gt;1,1,0)+IF(B123/B119&gt;1,1,0)+IF(B123/B118&gt;1,1,0)+IF(B123/B117&gt;1,1,0)+IF(B123/B116&gt;1,1,0)+IF(B123/B115&gt;1,1,0)+IF(B123/B114&gt;1,1,0)+IF(B123/B113&gt;1,1,0)+IF(B123/B112&gt;1,1,0)+IF(B123/B111&gt;1,1,0))/12</f>
        <v>0.25</v>
      </c>
      <c r="H123">
        <f t="shared" si="114"/>
        <v>0</v>
      </c>
      <c r="I123">
        <f t="shared" si="114"/>
        <v>0</v>
      </c>
      <c r="J123">
        <f t="shared" si="114"/>
        <v>0</v>
      </c>
      <c r="K123">
        <f t="shared" si="114"/>
        <v>0.1666666667</v>
      </c>
      <c r="L123" s="15">
        <f t="shared" si="3"/>
        <v>36950</v>
      </c>
      <c r="M123">
        <f t="shared" si="5"/>
        <v>2.336632479</v>
      </c>
      <c r="N123">
        <f t="shared" si="6"/>
        <v>1.837727329</v>
      </c>
      <c r="O123">
        <f t="shared" si="7"/>
        <v>2.312016729</v>
      </c>
    </row>
    <row r="124">
      <c r="A124" s="6">
        <v>36981.0</v>
      </c>
      <c r="B124" s="7">
        <v>65.16</v>
      </c>
      <c r="C124" s="8">
        <v>1160.33</v>
      </c>
      <c r="D124" s="8">
        <v>1277.27</v>
      </c>
      <c r="E124" s="8">
        <v>4185.0</v>
      </c>
      <c r="F124" s="8">
        <v>12760.6</v>
      </c>
      <c r="G124">
        <f t="shared" ref="G124:K124" si="115">(IF(B124/B123&gt;1,1,0)+IF(B124/B122&gt;1,1,0)+IF(B124/B121&gt;1,1,0)+IF(B124/B120&gt;1,1,0)+IF(B124/B119&gt;1,1,0)+IF(B124/B118&gt;1,1,0)+IF(B124/B117&gt;1,1,0)+IF(B124/B116&gt;1,1,0)+IF(B124/B115&gt;1,1,0)+IF(B124/B114&gt;1,1,0)+IF(B124/B113&gt;1,1,0)+IF(B124/B112&gt;1,1,0))/12</f>
        <v>0.25</v>
      </c>
      <c r="H124">
        <f t="shared" si="115"/>
        <v>0</v>
      </c>
      <c r="I124">
        <f t="shared" si="115"/>
        <v>0.08333333333</v>
      </c>
      <c r="J124">
        <f t="shared" si="115"/>
        <v>0</v>
      </c>
      <c r="K124">
        <f t="shared" si="115"/>
        <v>0</v>
      </c>
      <c r="L124" s="15">
        <f t="shared" si="3"/>
        <v>36981</v>
      </c>
      <c r="M124">
        <f t="shared" si="5"/>
        <v>2.319933046</v>
      </c>
      <c r="N124">
        <f t="shared" si="6"/>
        <v>1.825952406</v>
      </c>
      <c r="O124">
        <f t="shared" si="7"/>
        <v>2.173192554</v>
      </c>
    </row>
    <row r="125">
      <c r="A125" s="3">
        <v>37011.0</v>
      </c>
      <c r="B125" s="4">
        <v>72.45</v>
      </c>
      <c r="C125" s="5">
        <v>1249.46</v>
      </c>
      <c r="D125" s="5">
        <v>1366.46</v>
      </c>
      <c r="E125" s="5">
        <v>4525.01</v>
      </c>
      <c r="F125" s="5">
        <v>13386.0</v>
      </c>
      <c r="G125">
        <f t="shared" ref="G125:K125" si="116">(IF(B125/B124&gt;1,1,0)+IF(B125/B123&gt;1,1,0)+IF(B125/B122&gt;1,1,0)+IF(B125/B121&gt;1,1,0)+IF(B125/B120&gt;1,1,0)+IF(B125/B119&gt;1,1,0)+IF(B125/B118&gt;1,1,0)+IF(B125/B117&gt;1,1,0)+IF(B125/B116&gt;1,1,0)+IF(B125/B115&gt;1,1,0)+IF(B125/B114&gt;1,1,0)+IF(B125/B113&gt;1,1,0))/12</f>
        <v>0.4166666667</v>
      </c>
      <c r="H125">
        <f t="shared" si="116"/>
        <v>0.1666666667</v>
      </c>
      <c r="I125">
        <f t="shared" si="116"/>
        <v>0.4166666667</v>
      </c>
      <c r="J125">
        <f t="shared" si="116"/>
        <v>0.1666666667</v>
      </c>
      <c r="K125">
        <f t="shared" si="116"/>
        <v>0.08333333333</v>
      </c>
      <c r="L125" s="15">
        <f t="shared" si="3"/>
        <v>37011</v>
      </c>
      <c r="M125">
        <f t="shared" si="5"/>
        <v>2.340950676</v>
      </c>
      <c r="N125">
        <f t="shared" si="6"/>
        <v>1.841742334</v>
      </c>
      <c r="O125">
        <f t="shared" si="7"/>
        <v>2.342169829</v>
      </c>
    </row>
    <row r="126">
      <c r="A126" s="3">
        <v>37042.0</v>
      </c>
      <c r="B126" s="4">
        <v>76.09</v>
      </c>
      <c r="C126" s="5">
        <v>1255.82</v>
      </c>
      <c r="D126" s="5">
        <v>1310.81</v>
      </c>
      <c r="E126" s="5">
        <v>4426.24</v>
      </c>
      <c r="F126" s="5">
        <v>13174.4</v>
      </c>
      <c r="G126">
        <f t="shared" ref="G126:K126" si="117">(IF(B126/B125&gt;1,1,0)+IF(B126/B124&gt;1,1,0)+IF(B126/B123&gt;1,1,0)+IF(B126/B122&gt;1,1,0)+IF(B126/B121&gt;1,1,0)+IF(B126/B120&gt;1,1,0)+IF(B126/B119&gt;1,1,0)+IF(B126/B118&gt;1,1,0)+IF(B126/B117&gt;1,1,0)+IF(B126/B116&gt;1,1,0)+IF(B126/B115&gt;1,1,0)+IF(B126/B114&gt;1,1,0))/12</f>
        <v>0.5</v>
      </c>
      <c r="H126">
        <f t="shared" si="117"/>
        <v>0.25</v>
      </c>
      <c r="I126">
        <f t="shared" si="117"/>
        <v>0.3333333333</v>
      </c>
      <c r="J126">
        <f t="shared" si="117"/>
        <v>0.1666666667</v>
      </c>
      <c r="K126">
        <f t="shared" si="117"/>
        <v>0.08333333333</v>
      </c>
      <c r="L126" s="15">
        <f t="shared" si="3"/>
        <v>37042</v>
      </c>
      <c r="M126">
        <f t="shared" si="5"/>
        <v>2.345214296</v>
      </c>
      <c r="N126">
        <f t="shared" si="6"/>
        <v>1.845334303</v>
      </c>
      <c r="O126">
        <f t="shared" si="7"/>
        <v>2.331382234</v>
      </c>
    </row>
    <row r="127">
      <c r="A127" s="3">
        <v>37072.0</v>
      </c>
      <c r="B127" s="4">
        <v>73.2</v>
      </c>
      <c r="C127" s="5">
        <v>1224.42</v>
      </c>
      <c r="D127" s="5">
        <v>1300.98</v>
      </c>
      <c r="E127" s="5">
        <v>4243.91</v>
      </c>
      <c r="F127" s="5">
        <v>13042.5</v>
      </c>
      <c r="G127">
        <f t="shared" ref="G127:K127" si="118">(IF(B127/B126&gt;1,1,0)+IF(B127/B125&gt;1,1,0)+IF(B127/B124&gt;1,1,0)+IF(B127/B123&gt;1,1,0)+IF(B127/B122&gt;1,1,0)+IF(B127/B121&gt;1,1,0)+IF(B127/B120&gt;1,1,0)+IF(B127/B119&gt;1,1,0)+IF(B127/B118&gt;1,1,0)+IF(B127/B117&gt;1,1,0)+IF(B127/B116&gt;1,1,0)+IF(B127/B115&gt;1,1,0))/12</f>
        <v>0.5</v>
      </c>
      <c r="H127">
        <f t="shared" si="118"/>
        <v>0.08333333333</v>
      </c>
      <c r="I127">
        <f t="shared" si="118"/>
        <v>0.3333333333</v>
      </c>
      <c r="J127">
        <f t="shared" si="118"/>
        <v>0.08333333333</v>
      </c>
      <c r="K127">
        <f t="shared" si="118"/>
        <v>0.08333333333</v>
      </c>
      <c r="L127" s="15">
        <f t="shared" si="3"/>
        <v>37072</v>
      </c>
      <c r="M127">
        <f t="shared" si="5"/>
        <v>2.332832447</v>
      </c>
      <c r="N127">
        <f t="shared" si="6"/>
        <v>1.838600845</v>
      </c>
      <c r="O127">
        <f t="shared" si="7"/>
        <v>2.274641557</v>
      </c>
    </row>
    <row r="128">
      <c r="A128" s="3">
        <v>37103.0</v>
      </c>
      <c r="B128" s="4">
        <v>66.98</v>
      </c>
      <c r="C128" s="5">
        <v>1211.23</v>
      </c>
      <c r="D128" s="5">
        <v>1190.31</v>
      </c>
      <c r="E128" s="5">
        <v>4091.38</v>
      </c>
      <c r="F128" s="5">
        <v>12316.7</v>
      </c>
      <c r="G128">
        <f t="shared" ref="G128:K128" si="119">(IF(B128/B127&gt;1,1,0)+IF(B128/B126&gt;1,1,0)+IF(B128/B125&gt;1,1,0)+IF(B128/B124&gt;1,1,0)+IF(B128/B123&gt;1,1,0)+IF(B128/B122&gt;1,1,0)+IF(B128/B121&gt;1,1,0)+IF(B128/B120&gt;1,1,0)+IF(B128/B119&gt;1,1,0)+IF(B128/B118&gt;1,1,0)+IF(B128/B117&gt;1,1,0)+IF(B128/B116&gt;1,1,0))/12</f>
        <v>0.3333333333</v>
      </c>
      <c r="H128">
        <f t="shared" si="119"/>
        <v>0.08333333333</v>
      </c>
      <c r="I128">
        <f t="shared" si="119"/>
        <v>0</v>
      </c>
      <c r="J128">
        <f t="shared" si="119"/>
        <v>0</v>
      </c>
      <c r="K128">
        <f t="shared" si="119"/>
        <v>0</v>
      </c>
      <c r="L128" s="15">
        <f t="shared" si="3"/>
        <v>37103</v>
      </c>
      <c r="M128">
        <f t="shared" si="5"/>
        <v>2.300306925</v>
      </c>
      <c r="N128">
        <f t="shared" si="6"/>
        <v>1.818338742</v>
      </c>
      <c r="O128">
        <f t="shared" si="7"/>
        <v>2.150718394</v>
      </c>
    </row>
    <row r="129">
      <c r="A129" s="6">
        <v>37134.0</v>
      </c>
      <c r="B129" s="7">
        <v>67.42</v>
      </c>
      <c r="C129" s="8">
        <v>1133.58</v>
      </c>
      <c r="D129" s="8">
        <v>1103.67</v>
      </c>
      <c r="E129" s="8">
        <v>3743.97</v>
      </c>
      <c r="F129" s="8">
        <v>11090.5</v>
      </c>
      <c r="G129">
        <f t="shared" ref="G129:K129" si="120">(IF(B129/B128&gt;1,1,0)+IF(B129/B127&gt;1,1,0)+IF(B129/B126&gt;1,1,0)+IF(B129/B125&gt;1,1,0)+IF(B129/B124&gt;1,1,0)+IF(B129/B123&gt;1,1,0)+IF(B129/B122&gt;1,1,0)+IF(B129/B121&gt;1,1,0)+IF(B129/B120&gt;1,1,0)+IF(B129/B119&gt;1,1,0)+IF(B129/B118&gt;1,1,0)+IF(B129/B117&gt;1,1,0))/12</f>
        <v>0.4166666667</v>
      </c>
      <c r="H129">
        <f t="shared" si="120"/>
        <v>0</v>
      </c>
      <c r="I129">
        <f t="shared" si="120"/>
        <v>0</v>
      </c>
      <c r="J129">
        <f t="shared" si="120"/>
        <v>0</v>
      </c>
      <c r="K129">
        <f t="shared" si="120"/>
        <v>0</v>
      </c>
      <c r="L129" s="15">
        <f t="shared" si="3"/>
        <v>37134</v>
      </c>
      <c r="M129">
        <f t="shared" si="5"/>
        <v>2.304056921</v>
      </c>
      <c r="N129">
        <f t="shared" si="6"/>
        <v>1.821419968</v>
      </c>
      <c r="O129">
        <f t="shared" si="7"/>
        <v>2.015311065</v>
      </c>
    </row>
    <row r="130">
      <c r="A130" s="3">
        <v>37164.0</v>
      </c>
      <c r="B130" s="4">
        <v>58.91</v>
      </c>
      <c r="C130" s="5">
        <v>1040.94</v>
      </c>
      <c r="D130" s="5">
        <v>1023.42</v>
      </c>
      <c r="E130" s="5">
        <v>3296.66</v>
      </c>
      <c r="F130" s="5">
        <v>9950.7</v>
      </c>
      <c r="G130">
        <f t="shared" ref="G130:K130" si="121">(IF(B130/B129&gt;1,1,0)+IF(B130/B128&gt;1,1,0)+IF(B130/B127&gt;1,1,0)+IF(B130/B126&gt;1,1,0)+IF(B130/B125&gt;1,1,0)+IF(B130/B124&gt;1,1,0)+IF(B130/B123&gt;1,1,0)+IF(B130/B122&gt;1,1,0)+IF(B130/B121&gt;1,1,0)+IF(B130/B120&gt;1,1,0)+IF(B130/B119&gt;1,1,0)+IF(B130/B118&gt;1,1,0))/12</f>
        <v>0</v>
      </c>
      <c r="H130">
        <f t="shared" si="121"/>
        <v>0</v>
      </c>
      <c r="I130">
        <f t="shared" si="121"/>
        <v>0</v>
      </c>
      <c r="J130">
        <f t="shared" si="121"/>
        <v>0</v>
      </c>
      <c r="K130">
        <f t="shared" si="121"/>
        <v>0</v>
      </c>
      <c r="L130" s="15">
        <f t="shared" si="3"/>
        <v>37164</v>
      </c>
      <c r="M130">
        <f t="shared" si="5"/>
        <v>2.285030268</v>
      </c>
      <c r="N130">
        <f t="shared" si="6"/>
        <v>1.807881432</v>
      </c>
      <c r="O130">
        <f t="shared" si="7"/>
        <v>1.812608483</v>
      </c>
    </row>
    <row r="131">
      <c r="A131" s="3">
        <v>37195.0</v>
      </c>
      <c r="B131" s="4">
        <v>66.44</v>
      </c>
      <c r="C131" s="5">
        <v>1059.01</v>
      </c>
      <c r="D131" s="5">
        <v>1059.37</v>
      </c>
      <c r="E131" s="5">
        <v>3478.63</v>
      </c>
      <c r="F131" s="5">
        <v>10074.0</v>
      </c>
      <c r="G131">
        <f t="shared" ref="G131:K131" si="122">(IF(B131/B130&gt;1,1,0)+IF(B131/B129&gt;1,1,0)+IF(B131/B128&gt;1,1,0)+IF(B131/B127&gt;1,1,0)+IF(B131/B126&gt;1,1,0)+IF(B131/B125&gt;1,1,0)+IF(B131/B124&gt;1,1,0)+IF(B131/B123&gt;1,1,0)+IF(B131/B122&gt;1,1,0)+IF(B131/B121&gt;1,1,0)+IF(B131/B120&gt;1,1,0)+IF(B131/B119&gt;1,1,0))/12</f>
        <v>0.4166666667</v>
      </c>
      <c r="H131">
        <f t="shared" si="122"/>
        <v>0.08333333333</v>
      </c>
      <c r="I131">
        <f t="shared" si="122"/>
        <v>0.08333333333</v>
      </c>
      <c r="J131">
        <f t="shared" si="122"/>
        <v>0.08333333333</v>
      </c>
      <c r="K131">
        <f t="shared" si="122"/>
        <v>0.08333333333</v>
      </c>
      <c r="L131" s="15">
        <f t="shared" si="3"/>
        <v>37195</v>
      </c>
      <c r="M131">
        <f t="shared" si="5"/>
        <v>2.290665769</v>
      </c>
      <c r="N131">
        <f t="shared" si="6"/>
        <v>1.812340156</v>
      </c>
      <c r="O131">
        <f t="shared" si="7"/>
        <v>1.902476926</v>
      </c>
    </row>
    <row r="132">
      <c r="A132" s="3">
        <v>37225.0</v>
      </c>
      <c r="B132" s="4">
        <v>80.03</v>
      </c>
      <c r="C132" s="5">
        <v>1139.45</v>
      </c>
      <c r="D132" s="5">
        <v>1050.22</v>
      </c>
      <c r="E132" s="5">
        <v>3658.27</v>
      </c>
      <c r="F132" s="5">
        <v>11279.2</v>
      </c>
      <c r="G132">
        <f t="shared" ref="G132:K132" si="123">(IF(B132/B131&gt;1,1,0)+IF(B132/B130&gt;1,1,0)+IF(B132/B129&gt;1,1,0)+IF(B132/B128&gt;1,1,0)+IF(B132/B127&gt;1,1,0)+IF(B132/B126&gt;1,1,0)+IF(B132/B125&gt;1,1,0)+IF(B132/B124&gt;1,1,0)+IF(B132/B123&gt;1,1,0)+IF(B132/B122&gt;1,1,0)+IF(B132/B121&gt;1,1,0)+IF(B132/B120&gt;1,1,0))/12</f>
        <v>1</v>
      </c>
      <c r="H132">
        <f t="shared" si="123"/>
        <v>0.25</v>
      </c>
      <c r="I132">
        <f t="shared" si="123"/>
        <v>0.08333333333</v>
      </c>
      <c r="J132">
        <f t="shared" si="123"/>
        <v>0.1666666667</v>
      </c>
      <c r="K132">
        <f t="shared" si="123"/>
        <v>0.25</v>
      </c>
      <c r="L132" s="15">
        <f t="shared" si="3"/>
        <v>37225</v>
      </c>
      <c r="M132">
        <f t="shared" si="5"/>
        <v>2.343622269</v>
      </c>
      <c r="N132">
        <f t="shared" si="6"/>
        <v>1.849356539</v>
      </c>
      <c r="O132">
        <f t="shared" si="7"/>
        <v>2.071090299</v>
      </c>
    </row>
    <row r="133">
      <c r="A133" s="3">
        <v>37256.0</v>
      </c>
      <c r="B133" s="4">
        <v>86.97</v>
      </c>
      <c r="C133" s="5">
        <v>1148.08</v>
      </c>
      <c r="D133" s="5">
        <v>1032.14</v>
      </c>
      <c r="E133" s="5">
        <v>3806.13</v>
      </c>
      <c r="F133" s="5">
        <v>11397.2</v>
      </c>
      <c r="G133">
        <f t="shared" ref="G133:K133" si="124">(IF(B133/B132&gt;1,1,0)+IF(B133/B131&gt;1,1,0)+IF(B133/B130&gt;1,1,0)+IF(B133/B129&gt;1,1,0)+IF(B133/B128&gt;1,1,0)+IF(B133/B127&gt;1,1,0)+IF(B133/B126&gt;1,1,0)+IF(B133/B125&gt;1,1,0)+IF(B133/B124&gt;1,1,0)+IF(B133/B123&gt;1,1,0)+IF(B133/B122&gt;1,1,0)+IF(B133/B121&gt;1,1,0))/12</f>
        <v>1</v>
      </c>
      <c r="H133">
        <f t="shared" si="124"/>
        <v>0.3333333333</v>
      </c>
      <c r="I133">
        <f t="shared" si="124"/>
        <v>0.08333333333</v>
      </c>
      <c r="J133">
        <f t="shared" si="124"/>
        <v>0.3333333333</v>
      </c>
      <c r="K133">
        <f t="shared" si="124"/>
        <v>0.3333333333</v>
      </c>
      <c r="L133" s="15">
        <f t="shared" si="3"/>
        <v>37256</v>
      </c>
      <c r="M133">
        <f t="shared" si="5"/>
        <v>2.392624347</v>
      </c>
      <c r="N133">
        <f t="shared" si="6"/>
        <v>1.879181711</v>
      </c>
      <c r="O133">
        <f t="shared" si="7"/>
        <v>2.124091826</v>
      </c>
    </row>
    <row r="134">
      <c r="A134" s="6">
        <v>37287.0</v>
      </c>
      <c r="B134" s="7">
        <v>92.99</v>
      </c>
      <c r="C134" s="8">
        <v>1130.2</v>
      </c>
      <c r="D134" s="7">
        <v>971.77</v>
      </c>
      <c r="E134" s="8">
        <v>3670.26</v>
      </c>
      <c r="F134" s="8">
        <v>10725.3</v>
      </c>
      <c r="G134">
        <f t="shared" ref="G134:K134" si="125">(IF(B134/B133&gt;1,1,0)+IF(B134/B132&gt;1,1,0)+IF(B134/B131&gt;1,1,0)+IF(B134/B130&gt;1,1,0)+IF(B134/B129&gt;1,1,0)+IF(B134/B128&gt;1,1,0)+IF(B134/B127&gt;1,1,0)+IF(B134/B126&gt;1,1,0)+IF(B134/B125&gt;1,1,0)+IF(B134/B124&gt;1,1,0)+IF(B134/B123&gt;1,1,0)+IF(B134/B122&gt;1,1,0))/12</f>
        <v>1</v>
      </c>
      <c r="H134">
        <f t="shared" si="125"/>
        <v>0.1666666667</v>
      </c>
      <c r="I134">
        <f t="shared" si="125"/>
        <v>0</v>
      </c>
      <c r="J134">
        <f t="shared" si="125"/>
        <v>0.25</v>
      </c>
      <c r="K134">
        <f t="shared" si="125"/>
        <v>0.1666666667</v>
      </c>
      <c r="L134" s="15">
        <f t="shared" si="3"/>
        <v>37287</v>
      </c>
      <c r="M134">
        <f t="shared" si="5"/>
        <v>2.409275507</v>
      </c>
      <c r="N134">
        <f t="shared" si="6"/>
        <v>1.889776294</v>
      </c>
      <c r="O134">
        <f t="shared" si="7"/>
        <v>2.081824337</v>
      </c>
    </row>
    <row r="135">
      <c r="A135" s="3">
        <v>37315.0</v>
      </c>
      <c r="B135" s="4">
        <v>102.62</v>
      </c>
      <c r="C135" s="5">
        <v>1106.73</v>
      </c>
      <c r="D135" s="5">
        <v>1013.8</v>
      </c>
      <c r="E135" s="5">
        <v>3624.74</v>
      </c>
      <c r="F135" s="5">
        <v>10482.6</v>
      </c>
      <c r="G135">
        <f t="shared" ref="G135:K135" si="126">(IF(B135/B134&gt;1,1,0)+IF(B135/B133&gt;1,1,0)+IF(B135/B132&gt;1,1,0)+IF(B135/B131&gt;1,1,0)+IF(B135/B130&gt;1,1,0)+IF(B135/B129&gt;1,1,0)+IF(B135/B128&gt;1,1,0)+IF(B135/B127&gt;1,1,0)+IF(B135/B126&gt;1,1,0)+IF(B135/B125&gt;1,1,0)+IF(B135/B124&gt;1,1,0)+IF(B135/B123&gt;1,1,0))/12</f>
        <v>1</v>
      </c>
      <c r="H135">
        <f t="shared" si="126"/>
        <v>0.1666666667</v>
      </c>
      <c r="I135">
        <f t="shared" si="126"/>
        <v>0.08333333333</v>
      </c>
      <c r="J135">
        <f t="shared" si="126"/>
        <v>0.1666666667</v>
      </c>
      <c r="K135">
        <f t="shared" si="126"/>
        <v>0.1666666667</v>
      </c>
      <c r="L135" s="15">
        <f t="shared" si="3"/>
        <v>37315</v>
      </c>
      <c r="M135">
        <f t="shared" si="5"/>
        <v>2.458257452</v>
      </c>
      <c r="N135">
        <f t="shared" si="6"/>
        <v>1.920077143</v>
      </c>
      <c r="O135">
        <f t="shared" si="7"/>
        <v>2.119719008</v>
      </c>
    </row>
    <row r="136">
      <c r="A136" s="3">
        <v>37346.0</v>
      </c>
      <c r="B136" s="4">
        <v>111.84</v>
      </c>
      <c r="C136" s="5">
        <v>1147.39</v>
      </c>
      <c r="D136" s="5">
        <v>1060.19</v>
      </c>
      <c r="E136" s="5">
        <v>3784.05</v>
      </c>
      <c r="F136" s="5">
        <v>11032.9</v>
      </c>
      <c r="G136">
        <f t="shared" ref="G136:K136" si="127">(IF(B136/B135&gt;1,1,0)+IF(B136/B134&gt;1,1,0)+IF(B136/B133&gt;1,1,0)+IF(B136/B132&gt;1,1,0)+IF(B136/B131&gt;1,1,0)+IF(B136/B130&gt;1,1,0)+IF(B136/B129&gt;1,1,0)+IF(B136/B128&gt;1,1,0)+IF(B136/B127&gt;1,1,0)+IF(B136/B126&gt;1,1,0)+IF(B136/B125&gt;1,1,0)+IF(B136/B124&gt;1,1,0))/12</f>
        <v>1</v>
      </c>
      <c r="H136">
        <f t="shared" si="127"/>
        <v>0.5</v>
      </c>
      <c r="I136">
        <f t="shared" si="127"/>
        <v>0.5</v>
      </c>
      <c r="J136">
        <f t="shared" si="127"/>
        <v>0.5</v>
      </c>
      <c r="K136">
        <f t="shared" si="127"/>
        <v>0.3333333333</v>
      </c>
      <c r="L136" s="15">
        <f t="shared" si="3"/>
        <v>37346</v>
      </c>
      <c r="M136">
        <f t="shared" si="5"/>
        <v>2.519361548</v>
      </c>
      <c r="N136">
        <f t="shared" si="6"/>
        <v>1.957464189</v>
      </c>
      <c r="O136">
        <f t="shared" si="7"/>
        <v>2.233671152</v>
      </c>
    </row>
    <row r="137">
      <c r="A137" s="3">
        <v>37376.0</v>
      </c>
      <c r="B137" s="4">
        <v>106.39</v>
      </c>
      <c r="C137" s="5">
        <v>1076.64</v>
      </c>
      <c r="D137" s="5">
        <v>1082.06</v>
      </c>
      <c r="E137" s="5">
        <v>3574.24</v>
      </c>
      <c r="F137" s="5">
        <v>11497.6</v>
      </c>
      <c r="G137">
        <f t="shared" ref="G137:K137" si="128">(IF(B137/B136&gt;1,1,0)+IF(B137/B135&gt;1,1,0)+IF(B137/B134&gt;1,1,0)+IF(B137/B133&gt;1,1,0)+IF(B137/B132&gt;1,1,0)+IF(B137/B131&gt;1,1,0)+IF(B137/B130&gt;1,1,0)+IF(B137/B129&gt;1,1,0)+IF(B137/B128&gt;1,1,0)+IF(B137/B127&gt;1,1,0)+IF(B137/B126&gt;1,1,0)+IF(B137/B125&gt;1,1,0))/12</f>
        <v>0.9166666667</v>
      </c>
      <c r="H137">
        <f t="shared" si="128"/>
        <v>0.1666666667</v>
      </c>
      <c r="I137">
        <f t="shared" si="128"/>
        <v>0.5833333333</v>
      </c>
      <c r="J137">
        <f t="shared" si="128"/>
        <v>0.1666666667</v>
      </c>
      <c r="K137">
        <f t="shared" si="128"/>
        <v>0.6666666667</v>
      </c>
      <c r="L137" s="15">
        <f t="shared" si="3"/>
        <v>37376</v>
      </c>
      <c r="M137">
        <f t="shared" si="5"/>
        <v>2.480267852</v>
      </c>
      <c r="N137">
        <f t="shared" si="6"/>
        <v>1.939822334</v>
      </c>
      <c r="O137">
        <f t="shared" si="7"/>
        <v>2.187617302</v>
      </c>
    </row>
    <row r="138">
      <c r="A138" s="3">
        <v>37407.0</v>
      </c>
      <c r="B138" s="4">
        <v>100.8</v>
      </c>
      <c r="C138" s="5">
        <v>1067.14</v>
      </c>
      <c r="D138" s="5">
        <v>1120.08</v>
      </c>
      <c r="E138" s="5">
        <v>3425.79</v>
      </c>
      <c r="F138" s="5">
        <v>11301.9</v>
      </c>
      <c r="G138">
        <f t="shared" ref="G138:K138" si="129">(IF(B138/B137&gt;1,1,0)+IF(B138/B136&gt;1,1,0)+IF(B138/B135&gt;1,1,0)+IF(B138/B134&gt;1,1,0)+IF(B138/B133&gt;1,1,0)+IF(B138/B132&gt;1,1,0)+IF(B138/B131&gt;1,1,0)+IF(B138/B130&gt;1,1,0)+IF(B138/B129&gt;1,1,0)+IF(B138/B128&gt;1,1,0)+IF(B138/B127&gt;1,1,0)+IF(B138/B126&gt;1,1,0))/12</f>
        <v>0.75</v>
      </c>
      <c r="H138">
        <f t="shared" si="129"/>
        <v>0.1666666667</v>
      </c>
      <c r="I138">
        <f t="shared" si="129"/>
        <v>0.75</v>
      </c>
      <c r="J138">
        <f t="shared" si="129"/>
        <v>0.08333333333</v>
      </c>
      <c r="K138">
        <f t="shared" si="129"/>
        <v>0.5833333333</v>
      </c>
      <c r="L138" s="15">
        <f t="shared" si="3"/>
        <v>37407</v>
      </c>
      <c r="M138">
        <f t="shared" si="5"/>
        <v>2.459809584</v>
      </c>
      <c r="N138">
        <f t="shared" si="6"/>
        <v>1.930750076</v>
      </c>
      <c r="O138">
        <f t="shared" si="7"/>
        <v>2.150522381</v>
      </c>
    </row>
    <row r="139">
      <c r="A139" s="6">
        <v>37437.0</v>
      </c>
      <c r="B139" s="7">
        <v>93.69</v>
      </c>
      <c r="C139" s="7">
        <v>989.81</v>
      </c>
      <c r="D139" s="8">
        <v>1024.89</v>
      </c>
      <c r="E139" s="8">
        <v>3133.39</v>
      </c>
      <c r="F139" s="8">
        <v>10598.6</v>
      </c>
      <c r="G139">
        <f t="shared" ref="G139:K139" si="130">(IF(B139/B138&gt;1,1,0)+IF(B139/B137&gt;1,1,0)+IF(B139/B136&gt;1,1,0)+IF(B139/B135&gt;1,1,0)+IF(B139/B134&gt;1,1,0)+IF(B139/B133&gt;1,1,0)+IF(B139/B132&gt;1,1,0)+IF(B139/B131&gt;1,1,0)+IF(B139/B130&gt;1,1,0)+IF(B139/B129&gt;1,1,0)+IF(B139/B128&gt;1,1,0)+IF(B139/B127&gt;1,1,0))/12</f>
        <v>0.6666666667</v>
      </c>
      <c r="H139">
        <f t="shared" si="130"/>
        <v>0</v>
      </c>
      <c r="I139">
        <f t="shared" si="130"/>
        <v>0.25</v>
      </c>
      <c r="J139">
        <f t="shared" si="130"/>
        <v>0</v>
      </c>
      <c r="K139">
        <f t="shared" si="130"/>
        <v>0.25</v>
      </c>
      <c r="L139" s="15">
        <f t="shared" si="3"/>
        <v>37437</v>
      </c>
      <c r="M139">
        <f t="shared" si="5"/>
        <v>2.378363356</v>
      </c>
      <c r="N139">
        <f t="shared" si="6"/>
        <v>1.888677461</v>
      </c>
      <c r="O139">
        <f t="shared" si="7"/>
        <v>1.988989555</v>
      </c>
    </row>
    <row r="140">
      <c r="A140" s="3">
        <v>37468.0</v>
      </c>
      <c r="B140" s="4">
        <v>90.16</v>
      </c>
      <c r="C140" s="4">
        <v>911.62</v>
      </c>
      <c r="D140" s="4">
        <v>965.0</v>
      </c>
      <c r="E140" s="5">
        <v>2685.79</v>
      </c>
      <c r="F140" s="5">
        <v>10267.4</v>
      </c>
      <c r="G140">
        <f t="shared" ref="G140:K140" si="131">(IF(B140/B139&gt;1,1,0)+IF(B140/B138&gt;1,1,0)+IF(B140/B137&gt;1,1,0)+IF(B140/B136&gt;1,1,0)+IF(B140/B135&gt;1,1,0)+IF(B140/B134&gt;1,1,0)+IF(B140/B133&gt;1,1,0)+IF(B140/B132&gt;1,1,0)+IF(B140/B131&gt;1,1,0)+IF(B140/B130&gt;1,1,0)+IF(B140/B129&gt;1,1,0)+IF(B140/B128&gt;1,1,0))/12</f>
        <v>0.5</v>
      </c>
      <c r="H140">
        <f t="shared" si="131"/>
        <v>0</v>
      </c>
      <c r="I140">
        <f t="shared" si="131"/>
        <v>0</v>
      </c>
      <c r="J140">
        <f t="shared" si="131"/>
        <v>0</v>
      </c>
      <c r="K140">
        <f t="shared" si="131"/>
        <v>0.1666666667</v>
      </c>
      <c r="L140" s="15">
        <f t="shared" si="3"/>
        <v>37468</v>
      </c>
      <c r="M140">
        <f t="shared" si="5"/>
        <v>2.360247124</v>
      </c>
      <c r="N140">
        <f t="shared" si="6"/>
        <v>1.877894178</v>
      </c>
      <c r="O140">
        <f t="shared" si="7"/>
        <v>1.850076203</v>
      </c>
    </row>
    <row r="141">
      <c r="A141" s="3">
        <v>37499.0</v>
      </c>
      <c r="B141" s="4">
        <v>92.55</v>
      </c>
      <c r="C141" s="4">
        <v>916.07</v>
      </c>
      <c r="D141" s="4">
        <v>941.64</v>
      </c>
      <c r="E141" s="5">
        <v>2709.29</v>
      </c>
      <c r="F141" s="5">
        <v>10043.9</v>
      </c>
      <c r="G141">
        <f t="shared" ref="G141:K141" si="132">(IF(B141/B140&gt;1,1,0)+IF(B141/B139&gt;1,1,0)+IF(B141/B138&gt;1,1,0)+IF(B141/B137&gt;1,1,0)+IF(B141/B136&gt;1,1,0)+IF(B141/B135&gt;1,1,0)+IF(B141/B134&gt;1,1,0)+IF(B141/B133&gt;1,1,0)+IF(B141/B132&gt;1,1,0)+IF(B141/B131&gt;1,1,0)+IF(B141/B130&gt;1,1,0)+IF(B141/B129&gt;1,1,0))/12</f>
        <v>0.5</v>
      </c>
      <c r="H141">
        <f t="shared" si="132"/>
        <v>0.08333333333</v>
      </c>
      <c r="I141">
        <f t="shared" si="132"/>
        <v>0</v>
      </c>
      <c r="J141">
        <f t="shared" si="132"/>
        <v>0.08333333333</v>
      </c>
      <c r="K141">
        <f t="shared" si="132"/>
        <v>0.08333333333</v>
      </c>
      <c r="L141" s="15">
        <f t="shared" si="3"/>
        <v>37499</v>
      </c>
      <c r="M141">
        <f t="shared" si="5"/>
        <v>2.369836051</v>
      </c>
      <c r="N141">
        <f t="shared" si="6"/>
        <v>1.885170767</v>
      </c>
      <c r="O141">
        <f t="shared" si="7"/>
        <v>1.84791695</v>
      </c>
    </row>
    <row r="142">
      <c r="A142" s="3">
        <v>37529.0</v>
      </c>
      <c r="B142" s="4">
        <v>81.37</v>
      </c>
      <c r="C142" s="4">
        <v>815.29</v>
      </c>
      <c r="D142" s="4">
        <v>921.05</v>
      </c>
      <c r="E142" s="5">
        <v>2204.39</v>
      </c>
      <c r="F142" s="5">
        <v>9072.21</v>
      </c>
      <c r="G142">
        <f t="shared" ref="G142:K142" si="133">(IF(B142/B141&gt;1,1,0)+IF(B142/B140&gt;1,1,0)+IF(B142/B139&gt;1,1,0)+IF(B142/B138&gt;1,1,0)+IF(B142/B137&gt;1,1,0)+IF(B142/B136&gt;1,1,0)+IF(B142/B135&gt;1,1,0)+IF(B142/B134&gt;1,1,0)+IF(B142/B133&gt;1,1,0)+IF(B142/B132&gt;1,1,0)+IF(B142/B131&gt;1,1,0)+IF(B142/B130&gt;1,1,0))/12</f>
        <v>0.25</v>
      </c>
      <c r="H142">
        <f t="shared" si="133"/>
        <v>0</v>
      </c>
      <c r="I142">
        <f t="shared" si="133"/>
        <v>0</v>
      </c>
      <c r="J142">
        <f t="shared" si="133"/>
        <v>0</v>
      </c>
      <c r="K142">
        <f t="shared" si="133"/>
        <v>0</v>
      </c>
      <c r="L142" s="15">
        <f t="shared" si="3"/>
        <v>37529</v>
      </c>
      <c r="M142">
        <f t="shared" si="5"/>
        <v>2.330649463</v>
      </c>
      <c r="N142">
        <f t="shared" si="6"/>
        <v>1.858670793</v>
      </c>
      <c r="O142">
        <f t="shared" si="7"/>
        <v>1.649900756</v>
      </c>
    </row>
    <row r="143">
      <c r="A143" s="3">
        <v>37560.0</v>
      </c>
      <c r="B143" s="4">
        <v>83.1</v>
      </c>
      <c r="C143" s="4">
        <v>885.76</v>
      </c>
      <c r="D143" s="4">
        <v>862.24</v>
      </c>
      <c r="E143" s="5">
        <v>2518.99</v>
      </c>
      <c r="F143" s="5">
        <v>9441.25</v>
      </c>
      <c r="G143">
        <f t="shared" ref="G143:K143" si="134">(IF(B143/B142&gt;1,1,0)+IF(B143/B141&gt;1,1,0)+IF(B143/B140&gt;1,1,0)+IF(B143/B139&gt;1,1,0)+IF(B143/B138&gt;1,1,0)+IF(B143/B137&gt;1,1,0)+IF(B143/B136&gt;1,1,0)+IF(B143/B135&gt;1,1,0)+IF(B143/B134&gt;1,1,0)+IF(B143/B133&gt;1,1,0)+IF(B143/B132&gt;1,1,0)+IF(B143/B131&gt;1,1,0))/12</f>
        <v>0.25</v>
      </c>
      <c r="H143">
        <f t="shared" si="134"/>
        <v>0.08333333333</v>
      </c>
      <c r="I143">
        <f t="shared" si="134"/>
        <v>0</v>
      </c>
      <c r="J143">
        <f t="shared" si="134"/>
        <v>0.08333333333</v>
      </c>
      <c r="K143">
        <f t="shared" si="134"/>
        <v>0.08333333333</v>
      </c>
      <c r="L143" s="15">
        <f t="shared" si="3"/>
        <v>37560</v>
      </c>
      <c r="M143">
        <f t="shared" si="5"/>
        <v>2.338587659</v>
      </c>
      <c r="N143">
        <f t="shared" si="6"/>
        <v>1.864918255</v>
      </c>
      <c r="O143">
        <f t="shared" si="7"/>
        <v>1.724885002</v>
      </c>
    </row>
    <row r="144">
      <c r="A144" s="6">
        <v>37590.0</v>
      </c>
      <c r="B144" s="7">
        <v>92.05</v>
      </c>
      <c r="C144" s="7">
        <v>936.31</v>
      </c>
      <c r="D144" s="7">
        <v>892.71</v>
      </c>
      <c r="E144" s="8">
        <v>2656.85</v>
      </c>
      <c r="F144" s="8">
        <v>10069.87</v>
      </c>
      <c r="G144">
        <f t="shared" ref="G144:K144" si="135">(IF(B144/B143&gt;1,1,0)+IF(B144/B142&gt;1,1,0)+IF(B144/B141&gt;1,1,0)+IF(B144/B140&gt;1,1,0)+IF(B144/B139&gt;1,1,0)+IF(B144/B138&gt;1,1,0)+IF(B144/B137&gt;1,1,0)+IF(B144/B136&gt;1,1,0)+IF(B144/B135&gt;1,1,0)+IF(B144/B134&gt;1,1,0)+IF(B144/B133&gt;1,1,0)+IF(B144/B132&gt;1,1,0))/12</f>
        <v>0.4166666667</v>
      </c>
      <c r="H144">
        <f t="shared" si="135"/>
        <v>0.3333333333</v>
      </c>
      <c r="I144">
        <f t="shared" si="135"/>
        <v>0.08333333333</v>
      </c>
      <c r="J144">
        <f t="shared" si="135"/>
        <v>0.1666666667</v>
      </c>
      <c r="K144">
        <f t="shared" si="135"/>
        <v>0.25</v>
      </c>
      <c r="L144" s="15">
        <f t="shared" si="3"/>
        <v>37590</v>
      </c>
      <c r="M144">
        <f t="shared" si="5"/>
        <v>2.363324595</v>
      </c>
      <c r="N144">
        <f t="shared" si="6"/>
        <v>1.883269646</v>
      </c>
      <c r="O144">
        <f t="shared" si="7"/>
        <v>1.835767495</v>
      </c>
    </row>
    <row r="145">
      <c r="A145" s="3">
        <v>37621.0</v>
      </c>
      <c r="B145" s="4">
        <v>79.87</v>
      </c>
      <c r="C145" s="4">
        <v>879.82</v>
      </c>
      <c r="D145" s="4">
        <v>843.29</v>
      </c>
      <c r="E145" s="5">
        <v>2386.41</v>
      </c>
      <c r="F145" s="5">
        <v>9321.29</v>
      </c>
      <c r="G145">
        <f t="shared" ref="G145:K145" si="136">(IF(B145/B144&gt;1,1,0)+IF(B145/B143&gt;1,1,0)+IF(B145/B142&gt;1,1,0)+IF(B145/B141&gt;1,1,0)+IF(B145/B140&gt;1,1,0)+IF(B145/B139&gt;1,1,0)+IF(B145/B138&gt;1,1,0)+IF(B145/B137&gt;1,1,0)+IF(B145/B136&gt;1,1,0)+IF(B145/B135&gt;1,1,0)+IF(B145/B134&gt;1,1,0)+IF(B145/B133&gt;1,1,0))/12</f>
        <v>0</v>
      </c>
      <c r="H145">
        <f t="shared" si="136"/>
        <v>0.08333333333</v>
      </c>
      <c r="I145">
        <f t="shared" si="136"/>
        <v>0</v>
      </c>
      <c r="J145">
        <f t="shared" si="136"/>
        <v>0.08333333333</v>
      </c>
      <c r="K145">
        <f t="shared" si="136"/>
        <v>0.08333333333</v>
      </c>
      <c r="L145" s="15">
        <f t="shared" si="3"/>
        <v>37621</v>
      </c>
      <c r="M145">
        <f t="shared" si="5"/>
        <v>2.313147279</v>
      </c>
      <c r="N145">
        <f t="shared" si="6"/>
        <v>1.852210616</v>
      </c>
      <c r="O145">
        <f t="shared" si="7"/>
        <v>1.680043081</v>
      </c>
    </row>
    <row r="146">
      <c r="A146" s="3">
        <v>37652.0</v>
      </c>
      <c r="B146" s="4">
        <v>75.22</v>
      </c>
      <c r="C146" s="4">
        <v>855.7</v>
      </c>
      <c r="D146" s="4">
        <v>821.18</v>
      </c>
      <c r="E146" s="5">
        <v>2248.18</v>
      </c>
      <c r="F146" s="5">
        <v>9258.95</v>
      </c>
      <c r="G146">
        <f t="shared" ref="G146:K146" si="137">(IF(B146/B145&gt;1,1,0)+IF(B146/B144&gt;1,1,0)+IF(B146/B143&gt;1,1,0)+IF(B146/B142&gt;1,1,0)+IF(B146/B141&gt;1,1,0)+IF(B146/B140&gt;1,1,0)+IF(B146/B139&gt;1,1,0)+IF(B146/B138&gt;1,1,0)+IF(B146/B137&gt;1,1,0)+IF(B146/B136&gt;1,1,0)+IF(B146/B135&gt;1,1,0)+IF(B146/B134&gt;1,1,0))/12</f>
        <v>0</v>
      </c>
      <c r="H146">
        <f t="shared" si="137"/>
        <v>0.08333333333</v>
      </c>
      <c r="I146">
        <f t="shared" si="137"/>
        <v>0</v>
      </c>
      <c r="J146">
        <f t="shared" si="137"/>
        <v>0.08333333333</v>
      </c>
      <c r="K146">
        <f t="shared" si="137"/>
        <v>0.08333333333</v>
      </c>
      <c r="L146" s="15">
        <f t="shared" si="3"/>
        <v>37652</v>
      </c>
      <c r="M146">
        <f t="shared" si="5"/>
        <v>2.315019037</v>
      </c>
      <c r="N146">
        <f t="shared" si="6"/>
        <v>1.853855548</v>
      </c>
      <c r="O146">
        <f t="shared" si="7"/>
        <v>1.620749392</v>
      </c>
    </row>
    <row r="147">
      <c r="A147" s="3">
        <v>37680.0</v>
      </c>
      <c r="B147" s="4">
        <v>72.85</v>
      </c>
      <c r="C147" s="4">
        <v>841.15</v>
      </c>
      <c r="D147" s="4">
        <v>818.73</v>
      </c>
      <c r="E147" s="5">
        <v>2140.73</v>
      </c>
      <c r="F147" s="5">
        <v>9122.66</v>
      </c>
      <c r="G147">
        <f t="shared" ref="G147:K147" si="138">(IF(B147/B146&gt;1,1,0)+IF(B147/B145&gt;1,1,0)+IF(B147/B144&gt;1,1,0)+IF(B147/B143&gt;1,1,0)+IF(B147/B142&gt;1,1,0)+IF(B147/B141&gt;1,1,0)+IF(B147/B140&gt;1,1,0)+IF(B147/B139&gt;1,1,0)+IF(B147/B138&gt;1,1,0)+IF(B147/B137&gt;1,1,0)+IF(B147/B136&gt;1,1,0)+IF(B147/B135&gt;1,1,0))/12</f>
        <v>0</v>
      </c>
      <c r="H147">
        <f t="shared" si="138"/>
        <v>0.08333333333</v>
      </c>
      <c r="I147">
        <f t="shared" si="138"/>
        <v>0</v>
      </c>
      <c r="J147">
        <f t="shared" si="138"/>
        <v>0</v>
      </c>
      <c r="K147">
        <f t="shared" si="138"/>
        <v>0.08333333333</v>
      </c>
      <c r="L147" s="15">
        <f t="shared" si="3"/>
        <v>37680</v>
      </c>
      <c r="M147">
        <f t="shared" si="5"/>
        <v>2.317374944</v>
      </c>
      <c r="N147">
        <f t="shared" si="6"/>
        <v>1.855870028</v>
      </c>
      <c r="O147">
        <f t="shared" si="7"/>
        <v>1.583793473</v>
      </c>
    </row>
    <row r="148">
      <c r="A148" s="3">
        <v>37711.0</v>
      </c>
      <c r="B148" s="4">
        <v>68.05</v>
      </c>
      <c r="C148" s="4">
        <v>848.18</v>
      </c>
      <c r="D148" s="4">
        <v>788.0</v>
      </c>
      <c r="E148" s="5">
        <v>2036.86</v>
      </c>
      <c r="F148" s="5">
        <v>8634.45</v>
      </c>
      <c r="G148">
        <f t="shared" ref="G148:K148" si="139">(IF(B148/B147&gt;1,1,0)+IF(B148/B146&gt;1,1,0)+IF(B148/B145&gt;1,1,0)+IF(B148/B144&gt;1,1,0)+IF(B148/B143&gt;1,1,0)+IF(B148/B142&gt;1,1,0)+IF(B148/B141&gt;1,1,0)+IF(B148/B140&gt;1,1,0)+IF(B148/B139&gt;1,1,0)+IF(B148/B138&gt;1,1,0)+IF(B148/B137&gt;1,1,0)+IF(B148/B136&gt;1,1,0))/12</f>
        <v>0</v>
      </c>
      <c r="H148">
        <f t="shared" si="139"/>
        <v>0.1666666667</v>
      </c>
      <c r="I148">
        <f t="shared" si="139"/>
        <v>0</v>
      </c>
      <c r="J148">
        <f t="shared" si="139"/>
        <v>0</v>
      </c>
      <c r="K148">
        <f t="shared" si="139"/>
        <v>0</v>
      </c>
      <c r="L148" s="15">
        <f t="shared" si="3"/>
        <v>37711</v>
      </c>
      <c r="M148">
        <f t="shared" si="5"/>
        <v>2.321155551</v>
      </c>
      <c r="N148">
        <f t="shared" si="6"/>
        <v>1.858947707</v>
      </c>
      <c r="O148">
        <f t="shared" si="7"/>
        <v>1.521359711</v>
      </c>
    </row>
    <row r="149">
      <c r="A149" s="6">
        <v>37741.0</v>
      </c>
      <c r="B149" s="7">
        <v>76.45</v>
      </c>
      <c r="C149" s="7">
        <v>916.92</v>
      </c>
      <c r="D149" s="7">
        <v>796.56</v>
      </c>
      <c r="E149" s="8">
        <v>2324.24</v>
      </c>
      <c r="F149" s="8">
        <v>8717.22</v>
      </c>
      <c r="G149">
        <f t="shared" ref="G149:K149" si="140">(IF(B149/B148&gt;1,1,0)+IF(B149/B147&gt;1,1,0)+IF(B149/B146&gt;1,1,0)+IF(B149/B145&gt;1,1,0)+IF(B149/B144&gt;1,1,0)+IF(B149/B143&gt;1,1,0)+IF(B149/B142&gt;1,1,0)+IF(B149/B141&gt;1,1,0)+IF(B149/B140&gt;1,1,0)+IF(B149/B139&gt;1,1,0)+IF(B149/B138&gt;1,1,0)+IF(B149/B137&gt;1,1,0))/12</f>
        <v>0.25</v>
      </c>
      <c r="H149">
        <f t="shared" si="140"/>
        <v>0.6666666667</v>
      </c>
      <c r="I149">
        <f t="shared" si="140"/>
        <v>0.08333333333</v>
      </c>
      <c r="J149">
        <f t="shared" si="140"/>
        <v>0.3333333333</v>
      </c>
      <c r="K149">
        <f t="shared" si="140"/>
        <v>0.08333333333</v>
      </c>
      <c r="L149" s="15">
        <f t="shared" si="3"/>
        <v>37741</v>
      </c>
      <c r="M149">
        <f t="shared" si="5"/>
        <v>2.33295986</v>
      </c>
      <c r="N149">
        <f t="shared" si="6"/>
        <v>1.868244377</v>
      </c>
      <c r="O149">
        <f t="shared" si="7"/>
        <v>1.632729767</v>
      </c>
    </row>
    <row r="150">
      <c r="A150" s="3">
        <v>37772.0</v>
      </c>
      <c r="B150" s="4">
        <v>80.53</v>
      </c>
      <c r="C150" s="4">
        <v>963.59</v>
      </c>
      <c r="D150" s="4">
        <v>837.7</v>
      </c>
      <c r="E150" s="5">
        <v>2330.06</v>
      </c>
      <c r="F150" s="5">
        <v>9487.38</v>
      </c>
      <c r="G150">
        <f t="shared" ref="G150:K150" si="141">(IF(B150/B149&gt;1,1,0)+IF(B150/B148&gt;1,1,0)+IF(B150/B147&gt;1,1,0)+IF(B150/B146&gt;1,1,0)+IF(B150/B145&gt;1,1,0)+IF(B150/B144&gt;1,1,0)+IF(B150/B143&gt;1,1,0)+IF(B150/B142&gt;1,1,0)+IF(B150/B141&gt;1,1,0)+IF(B150/B140&gt;1,1,0)+IF(B150/B139&gt;1,1,0)+IF(B150/B138&gt;1,1,0))/12</f>
        <v>0.4166666667</v>
      </c>
      <c r="H150">
        <f t="shared" si="141"/>
        <v>0.8333333333</v>
      </c>
      <c r="I150">
        <f t="shared" si="141"/>
        <v>0.3333333333</v>
      </c>
      <c r="J150">
        <f t="shared" si="141"/>
        <v>0.4166666667</v>
      </c>
      <c r="K150">
        <f t="shared" si="141"/>
        <v>0.5833333333</v>
      </c>
      <c r="L150" s="15">
        <f t="shared" si="3"/>
        <v>37772</v>
      </c>
      <c r="M150">
        <f t="shared" si="5"/>
        <v>2.364974137</v>
      </c>
      <c r="N150">
        <f t="shared" si="6"/>
        <v>1.889238656</v>
      </c>
      <c r="O150">
        <f t="shared" si="7"/>
        <v>1.71331062</v>
      </c>
    </row>
    <row r="151">
      <c r="A151" s="3">
        <v>37802.0</v>
      </c>
      <c r="B151" s="4">
        <v>85.47</v>
      </c>
      <c r="C151" s="4">
        <v>974.51</v>
      </c>
      <c r="D151" s="4">
        <v>903.44</v>
      </c>
      <c r="E151" s="5">
        <v>2419.51</v>
      </c>
      <c r="F151" s="5">
        <v>9577.12</v>
      </c>
      <c r="G151">
        <f t="shared" ref="G151:K151" si="142">(IF(B151/B150&gt;1,1,0)+IF(B151/B149&gt;1,1,0)+IF(B151/B148&gt;1,1,0)+IF(B151/B147&gt;1,1,0)+IF(B151/B146&gt;1,1,0)+IF(B151/B145&gt;1,1,0)+IF(B151/B144&gt;1,1,0)+IF(B151/B143&gt;1,1,0)+IF(B151/B142&gt;1,1,0)+IF(B151/B141&gt;1,1,0)+IF(B151/B140&gt;1,1,0)+IF(B151/B139&gt;1,1,0))/12</f>
        <v>0.6666666667</v>
      </c>
      <c r="H151">
        <f t="shared" si="142"/>
        <v>0.9166666667</v>
      </c>
      <c r="I151">
        <f t="shared" si="142"/>
        <v>0.6666666667</v>
      </c>
      <c r="J151">
        <f t="shared" si="142"/>
        <v>0.5833333333</v>
      </c>
      <c r="K151">
        <f t="shared" si="142"/>
        <v>0.6666666667</v>
      </c>
      <c r="L151" s="15">
        <f t="shared" si="3"/>
        <v>37802</v>
      </c>
      <c r="M151">
        <f t="shared" si="5"/>
        <v>2.406898553</v>
      </c>
      <c r="N151">
        <f t="shared" si="6"/>
        <v>1.912907858</v>
      </c>
      <c r="O151">
        <f t="shared" si="7"/>
        <v>1.78150088</v>
      </c>
    </row>
    <row r="152">
      <c r="A152" s="3">
        <v>37833.0</v>
      </c>
      <c r="B152" s="4">
        <v>91.52</v>
      </c>
      <c r="C152" s="4">
        <v>990.31</v>
      </c>
      <c r="D152" s="4">
        <v>939.4</v>
      </c>
      <c r="E152" s="5">
        <v>2519.79</v>
      </c>
      <c r="F152" s="5">
        <v>10134.83</v>
      </c>
      <c r="G152">
        <f t="shared" ref="G152:K152" si="143">(IF(B152/B151&gt;1,1,0)+IF(B152/B150&gt;1,1,0)+IF(B152/B149&gt;1,1,0)+IF(B152/B148&gt;1,1,0)+IF(B152/B147&gt;1,1,0)+IF(B152/B146&gt;1,1,0)+IF(B152/B145&gt;1,1,0)+IF(B152/B144&gt;1,1,0)+IF(B152/B143&gt;1,1,0)+IF(B152/B142&gt;1,1,0)+IF(B152/B141&gt;1,1,0)+IF(B152/B140&gt;1,1,0))/12</f>
        <v>0.8333333333</v>
      </c>
      <c r="H152">
        <f t="shared" si="143"/>
        <v>1</v>
      </c>
      <c r="I152">
        <f t="shared" si="143"/>
        <v>0.8333333333</v>
      </c>
      <c r="J152">
        <f t="shared" si="143"/>
        <v>0.75</v>
      </c>
      <c r="K152">
        <f t="shared" si="143"/>
        <v>0.9166666667</v>
      </c>
      <c r="L152" s="15">
        <f t="shared" si="3"/>
        <v>37833</v>
      </c>
      <c r="M152">
        <f t="shared" si="5"/>
        <v>2.481650416</v>
      </c>
      <c r="N152">
        <f t="shared" si="6"/>
        <v>1.949797417</v>
      </c>
      <c r="O152">
        <f t="shared" si="7"/>
        <v>1.86219637</v>
      </c>
    </row>
    <row r="153">
      <c r="A153" s="3">
        <v>37864.0</v>
      </c>
      <c r="B153" s="4">
        <v>97.59</v>
      </c>
      <c r="C153" s="5">
        <v>1008.01</v>
      </c>
      <c r="D153" s="5">
        <v>1002.01</v>
      </c>
      <c r="E153" s="5">
        <v>2556.71</v>
      </c>
      <c r="F153" s="5">
        <v>10908.99</v>
      </c>
      <c r="G153">
        <f t="shared" ref="G153:K153" si="144">(IF(B153/B152&gt;1,1,0)+IF(B153/B151&gt;1,1,0)+IF(B153/B150&gt;1,1,0)+IF(B153/B149&gt;1,1,0)+IF(B153/B148&gt;1,1,0)+IF(B153/B147&gt;1,1,0)+IF(B153/B146&gt;1,1,0)+IF(B153/B145&gt;1,1,0)+IF(B153/B144&gt;1,1,0)+IF(B153/B143&gt;1,1,0)+IF(B153/B142&gt;1,1,0)+IF(B153/B141&gt;1,1,0))/12</f>
        <v>1</v>
      </c>
      <c r="H153">
        <f t="shared" si="144"/>
        <v>1</v>
      </c>
      <c r="I153">
        <f t="shared" si="144"/>
        <v>1</v>
      </c>
      <c r="J153">
        <f t="shared" si="144"/>
        <v>0.8333333333</v>
      </c>
      <c r="K153">
        <f t="shared" si="144"/>
        <v>1</v>
      </c>
      <c r="L153" s="15">
        <f t="shared" si="3"/>
        <v>37864</v>
      </c>
      <c r="M153">
        <f t="shared" si="5"/>
        <v>2.586543815</v>
      </c>
      <c r="N153">
        <f t="shared" si="6"/>
        <v>1.996179996</v>
      </c>
      <c r="O153">
        <f t="shared" si="7"/>
        <v>1.952283664</v>
      </c>
    </row>
    <row r="154">
      <c r="A154" s="6">
        <v>37894.0</v>
      </c>
      <c r="B154" s="7">
        <v>89.55</v>
      </c>
      <c r="C154" s="7">
        <v>995.97</v>
      </c>
      <c r="D154" s="8">
        <v>1018.8</v>
      </c>
      <c r="E154" s="8">
        <v>2395.87</v>
      </c>
      <c r="F154" s="8">
        <v>11229.87</v>
      </c>
      <c r="G154">
        <f t="shared" ref="G154:K154" si="145">(IF(B154/B153&gt;1,1,0)+IF(B154/B152&gt;1,1,0)+IF(B154/B151&gt;1,1,0)+IF(B154/B150&gt;1,1,0)+IF(B154/B149&gt;1,1,0)+IF(B154/B148&gt;1,1,0)+IF(B154/B147&gt;1,1,0)+IF(B154/B146&gt;1,1,0)+IF(B154/B145&gt;1,1,0)+IF(B154/B144&gt;1,1,0)+IF(B154/B143&gt;1,1,0)+IF(B154/B142&gt;1,1,0))/12</f>
        <v>0.75</v>
      </c>
      <c r="H154">
        <f t="shared" si="145"/>
        <v>0.9166666667</v>
      </c>
      <c r="I154">
        <f t="shared" si="145"/>
        <v>1</v>
      </c>
      <c r="J154">
        <f t="shared" si="145"/>
        <v>0.5833333333</v>
      </c>
      <c r="K154">
        <f t="shared" si="145"/>
        <v>1</v>
      </c>
      <c r="L154" s="15">
        <f t="shared" si="3"/>
        <v>37894</v>
      </c>
      <c r="M154">
        <f t="shared" si="5"/>
        <v>2.534723794</v>
      </c>
      <c r="N154">
        <f t="shared" si="6"/>
        <v>1.978264716</v>
      </c>
      <c r="O154">
        <f t="shared" si="7"/>
        <v>1.908916338</v>
      </c>
    </row>
    <row r="155">
      <c r="A155" s="3">
        <v>37925.0</v>
      </c>
      <c r="B155" s="4">
        <v>101.44</v>
      </c>
      <c r="C155" s="5">
        <v>1050.71</v>
      </c>
      <c r="D155" s="5">
        <v>1043.36</v>
      </c>
      <c r="E155" s="5">
        <v>2575.04</v>
      </c>
      <c r="F155" s="5">
        <v>12190.1</v>
      </c>
      <c r="G155">
        <f t="shared" ref="G155:K155" si="146">(IF(B155/B154&gt;1,1,0)+IF(B155/B153&gt;1,1,0)+IF(B155/B152&gt;1,1,0)+IF(B155/B151&gt;1,1,0)+IF(B155/B150&gt;1,1,0)+IF(B155/B149&gt;1,1,0)+IF(B155/B148&gt;1,1,0)+IF(B155/B147&gt;1,1,0)+IF(B155/B146&gt;1,1,0)+IF(B155/B145&gt;1,1,0)+IF(B155/B144&gt;1,1,0)+IF(B155/B143&gt;1,1,0))/12</f>
        <v>1</v>
      </c>
      <c r="H155">
        <f t="shared" si="146"/>
        <v>1</v>
      </c>
      <c r="I155">
        <f t="shared" si="146"/>
        <v>1</v>
      </c>
      <c r="J155">
        <f t="shared" si="146"/>
        <v>0.9166666667</v>
      </c>
      <c r="K155">
        <f t="shared" si="146"/>
        <v>1</v>
      </c>
      <c r="L155" s="15">
        <f t="shared" si="3"/>
        <v>37925</v>
      </c>
      <c r="M155">
        <f t="shared" si="5"/>
        <v>2.689366894</v>
      </c>
      <c r="N155">
        <f t="shared" si="6"/>
        <v>2.045746183</v>
      </c>
      <c r="O155">
        <f t="shared" si="7"/>
        <v>2.050990456</v>
      </c>
    </row>
    <row r="156">
      <c r="A156" s="3">
        <v>37955.0</v>
      </c>
      <c r="B156" s="4">
        <v>103.61</v>
      </c>
      <c r="C156" s="5">
        <v>1058.2</v>
      </c>
      <c r="D156" s="4">
        <v>999.75</v>
      </c>
      <c r="E156" s="5">
        <v>2630.48</v>
      </c>
      <c r="F156" s="5">
        <v>12317.47</v>
      </c>
      <c r="G156">
        <f t="shared" ref="G156:K156" si="147">(IF(B156/B155&gt;1,1,0)+IF(B156/B154&gt;1,1,0)+IF(B156/B153&gt;1,1,0)+IF(B156/B152&gt;1,1,0)+IF(B156/B151&gt;1,1,0)+IF(B156/B150&gt;1,1,0)+IF(B156/B149&gt;1,1,0)+IF(B156/B148&gt;1,1,0)+IF(B156/B147&gt;1,1,0)+IF(B156/B146&gt;1,1,0)+IF(B156/B145&gt;1,1,0)+IF(B156/B144&gt;1,1,0))/12</f>
        <v>1</v>
      </c>
      <c r="H156">
        <f t="shared" si="147"/>
        <v>1</v>
      </c>
      <c r="I156">
        <f t="shared" si="147"/>
        <v>0.75</v>
      </c>
      <c r="J156">
        <f t="shared" si="147"/>
        <v>0.9166666667</v>
      </c>
      <c r="K156">
        <f t="shared" si="147"/>
        <v>1</v>
      </c>
      <c r="L156" s="15">
        <f t="shared" si="3"/>
        <v>37955</v>
      </c>
      <c r="M156">
        <f t="shared" si="5"/>
        <v>2.698571304</v>
      </c>
      <c r="N156">
        <f t="shared" si="6"/>
        <v>2.051777886</v>
      </c>
      <c r="O156">
        <f t="shared" si="7"/>
        <v>2.058661661</v>
      </c>
    </row>
    <row r="157">
      <c r="A157" s="3">
        <v>37986.0</v>
      </c>
      <c r="B157" s="4">
        <v>105.21</v>
      </c>
      <c r="C157" s="5">
        <v>1111.92</v>
      </c>
      <c r="D157" s="5">
        <v>1043.69</v>
      </c>
      <c r="E157" s="5">
        <v>2760.66</v>
      </c>
      <c r="F157" s="5">
        <v>12575.94</v>
      </c>
      <c r="G157">
        <f t="shared" ref="G157:K157" si="148">(IF(B157/B156&gt;1,1,0)+IF(B157/B155&gt;1,1,0)+IF(B157/B154&gt;1,1,0)+IF(B157/B153&gt;1,1,0)+IF(B157/B152&gt;1,1,0)+IF(B157/B151&gt;1,1,0)+IF(B157/B150&gt;1,1,0)+IF(B157/B149&gt;1,1,0)+IF(B157/B148&gt;1,1,0)+IF(B157/B147&gt;1,1,0)+IF(B157/B146&gt;1,1,0)+IF(B157/B145&gt;1,1,0))/12</f>
        <v>1</v>
      </c>
      <c r="H157">
        <f t="shared" si="148"/>
        <v>1</v>
      </c>
      <c r="I157">
        <f t="shared" si="148"/>
        <v>1</v>
      </c>
      <c r="J157">
        <f t="shared" si="148"/>
        <v>1</v>
      </c>
      <c r="K157">
        <f t="shared" si="148"/>
        <v>1</v>
      </c>
      <c r="L157" s="15">
        <f t="shared" si="3"/>
        <v>37986</v>
      </c>
      <c r="M157">
        <f t="shared" si="5"/>
        <v>2.788348616</v>
      </c>
      <c r="N157">
        <f t="shared" si="6"/>
        <v>2.089527393</v>
      </c>
      <c r="O157">
        <f t="shared" si="7"/>
        <v>2.133033715</v>
      </c>
    </row>
    <row r="158">
      <c r="A158" s="3">
        <v>38017.0</v>
      </c>
      <c r="B158" s="4">
        <v>110.89</v>
      </c>
      <c r="C158" s="5">
        <v>1131.13</v>
      </c>
      <c r="D158" s="5">
        <v>1047.51</v>
      </c>
      <c r="E158" s="5">
        <v>2839.14</v>
      </c>
      <c r="F158" s="5">
        <v>13289.37</v>
      </c>
      <c r="G158">
        <f t="shared" ref="G158:K158" si="149">(IF(B158/B157&gt;1,1,0)+IF(B158/B156&gt;1,1,0)+IF(B158/B155&gt;1,1,0)+IF(B158/B154&gt;1,1,0)+IF(B158/B153&gt;1,1,0)+IF(B158/B152&gt;1,1,0)+IF(B158/B151&gt;1,1,0)+IF(B158/B150&gt;1,1,0)+IF(B158/B149&gt;1,1,0)+IF(B158/B148&gt;1,1,0)+IF(B158/B147&gt;1,1,0)+IF(B158/B146&gt;1,1,0))/12</f>
        <v>1</v>
      </c>
      <c r="H158">
        <f t="shared" si="149"/>
        <v>1</v>
      </c>
      <c r="I158">
        <f t="shared" si="149"/>
        <v>1</v>
      </c>
      <c r="J158">
        <f t="shared" si="149"/>
        <v>1</v>
      </c>
      <c r="K158">
        <f t="shared" si="149"/>
        <v>1</v>
      </c>
      <c r="L158" s="15">
        <f t="shared" si="3"/>
        <v>38017</v>
      </c>
      <c r="M158">
        <f t="shared" si="5"/>
        <v>2.877621232</v>
      </c>
      <c r="N158">
        <f t="shared" si="6"/>
        <v>2.125553534</v>
      </c>
      <c r="O158">
        <f t="shared" si="7"/>
        <v>2.201325569</v>
      </c>
    </row>
    <row r="159">
      <c r="A159" s="6">
        <v>38046.0</v>
      </c>
      <c r="B159" s="7">
        <v>115.92</v>
      </c>
      <c r="C159" s="8">
        <v>1144.94</v>
      </c>
      <c r="D159" s="8">
        <v>1082.47</v>
      </c>
      <c r="E159" s="8">
        <v>2893.18</v>
      </c>
      <c r="F159" s="8">
        <v>13907.03</v>
      </c>
      <c r="G159">
        <f t="shared" ref="G159:K159" si="150">(IF(B159/B158&gt;1,1,0)+IF(B159/B157&gt;1,1,0)+IF(B159/B156&gt;1,1,0)+IF(B159/B155&gt;1,1,0)+IF(B159/B154&gt;1,1,0)+IF(B159/B153&gt;1,1,0)+IF(B159/B152&gt;1,1,0)+IF(B159/B151&gt;1,1,0)+IF(B159/B150&gt;1,1,0)+IF(B159/B149&gt;1,1,0)+IF(B159/B148&gt;1,1,0)+IF(B159/B147&gt;1,1,0))/12</f>
        <v>1</v>
      </c>
      <c r="H159">
        <f t="shared" si="150"/>
        <v>1</v>
      </c>
      <c r="I159">
        <f t="shared" si="150"/>
        <v>1</v>
      </c>
      <c r="J159">
        <f t="shared" si="150"/>
        <v>1</v>
      </c>
      <c r="K159">
        <f t="shared" si="150"/>
        <v>1</v>
      </c>
      <c r="L159" s="15">
        <f t="shared" si="3"/>
        <v>38046</v>
      </c>
      <c r="M159">
        <f t="shared" si="5"/>
        <v>2.967665086</v>
      </c>
      <c r="N159">
        <f t="shared" si="6"/>
        <v>2.161430053</v>
      </c>
      <c r="O159">
        <f t="shared" si="7"/>
        <v>2.270207407</v>
      </c>
    </row>
    <row r="160">
      <c r="A160" s="3">
        <v>38077.0</v>
      </c>
      <c r="B160" s="4">
        <v>115.98</v>
      </c>
      <c r="C160" s="5">
        <v>1126.21</v>
      </c>
      <c r="D160" s="5">
        <v>1179.23</v>
      </c>
      <c r="E160" s="5">
        <v>2787.5</v>
      </c>
      <c r="F160" s="5">
        <v>12681.67</v>
      </c>
      <c r="G160">
        <f t="shared" ref="G160:K160" si="151">(IF(B160/B159&gt;1,1,0)+IF(B160/B158&gt;1,1,0)+IF(B160/B157&gt;1,1,0)+IF(B160/B156&gt;1,1,0)+IF(B160/B155&gt;1,1,0)+IF(B160/B154&gt;1,1,0)+IF(B160/B153&gt;1,1,0)+IF(B160/B152&gt;1,1,0)+IF(B160/B151&gt;1,1,0)+IF(B160/B150&gt;1,1,0)+IF(B160/B149&gt;1,1,0)+IF(B160/B148&gt;1,1,0))/12</f>
        <v>1</v>
      </c>
      <c r="H160">
        <f t="shared" si="151"/>
        <v>0.8333333333</v>
      </c>
      <c r="I160">
        <f t="shared" si="151"/>
        <v>1</v>
      </c>
      <c r="J160">
        <f t="shared" si="151"/>
        <v>0.8333333333</v>
      </c>
      <c r="K160">
        <f t="shared" si="151"/>
        <v>0.8333333333</v>
      </c>
      <c r="L160" s="15">
        <f t="shared" si="3"/>
        <v>38077</v>
      </c>
      <c r="M160">
        <f t="shared" si="5"/>
        <v>2.937340716</v>
      </c>
      <c r="N160">
        <f t="shared" si="6"/>
        <v>2.153052362</v>
      </c>
      <c r="O160">
        <f t="shared" si="7"/>
        <v>2.24700984</v>
      </c>
    </row>
    <row r="161">
      <c r="A161" s="3">
        <v>38107.0</v>
      </c>
      <c r="B161" s="4">
        <v>112.4</v>
      </c>
      <c r="C161" s="5">
        <v>1107.3</v>
      </c>
      <c r="D161" s="5">
        <v>1186.31</v>
      </c>
      <c r="E161" s="5">
        <v>2787.48</v>
      </c>
      <c r="F161" s="5">
        <v>11942.96</v>
      </c>
      <c r="G161">
        <f t="shared" ref="G161:K161" si="152">(IF(B161/B160&gt;1,1,0)+IF(B161/B159&gt;1,1,0)+IF(B161/B158&gt;1,1,0)+IF(B161/B157&gt;1,1,0)+IF(B161/B156&gt;1,1,0)+IF(B161/B155&gt;1,1,0)+IF(B161/B154&gt;1,1,0)+IF(B161/B153&gt;1,1,0)+IF(B161/B152&gt;1,1,0)+IF(B161/B151&gt;1,1,0)+IF(B161/B150&gt;1,1,0)+IF(B161/B149&gt;1,1,0))/12</f>
        <v>0.8333333333</v>
      </c>
      <c r="H161">
        <f t="shared" si="152"/>
        <v>0.6666666667</v>
      </c>
      <c r="I161">
        <f t="shared" si="152"/>
        <v>1</v>
      </c>
      <c r="J161">
        <f t="shared" si="152"/>
        <v>0.75</v>
      </c>
      <c r="K161">
        <f t="shared" si="152"/>
        <v>0.5</v>
      </c>
      <c r="L161" s="15">
        <f t="shared" si="3"/>
        <v>38107</v>
      </c>
      <c r="M161">
        <f t="shared" si="5"/>
        <v>2.88671828</v>
      </c>
      <c r="N161">
        <f t="shared" si="6"/>
        <v>2.136038193</v>
      </c>
      <c r="O161">
        <f t="shared" si="7"/>
        <v>2.202109329</v>
      </c>
    </row>
    <row r="162">
      <c r="A162" s="3">
        <v>38138.0</v>
      </c>
      <c r="B162" s="4">
        <v>104.14</v>
      </c>
      <c r="C162" s="5">
        <v>1120.68</v>
      </c>
      <c r="D162" s="5">
        <v>1139.94</v>
      </c>
      <c r="E162" s="5">
        <v>2749.62</v>
      </c>
      <c r="F162" s="5">
        <v>12198.24</v>
      </c>
      <c r="G162">
        <f t="shared" ref="G162:K162" si="153">(IF(B162/B161&gt;1,1,0)+IF(B162/B160&gt;1,1,0)+IF(B162/B159&gt;1,1,0)+IF(B162/B158&gt;1,1,0)+IF(B162/B157&gt;1,1,0)+IF(B162/B156&gt;1,1,0)+IF(B162/B155&gt;1,1,0)+IF(B162/B154&gt;1,1,0)+IF(B162/B153&gt;1,1,0)+IF(B162/B152&gt;1,1,0)+IF(B162/B151&gt;1,1,0)+IF(B162/B150&gt;1,1,0))/12</f>
        <v>0.5833333333</v>
      </c>
      <c r="H162">
        <f t="shared" si="153"/>
        <v>0.75</v>
      </c>
      <c r="I162">
        <f t="shared" si="153"/>
        <v>0.8333333333</v>
      </c>
      <c r="J162">
        <f t="shared" si="153"/>
        <v>0.5833333333</v>
      </c>
      <c r="K162">
        <f t="shared" si="153"/>
        <v>0.5833333333</v>
      </c>
      <c r="L162" s="15">
        <f t="shared" si="3"/>
        <v>38138</v>
      </c>
      <c r="M162">
        <f t="shared" si="5"/>
        <v>2.835514886</v>
      </c>
      <c r="N162">
        <f t="shared" si="6"/>
        <v>2.116645557</v>
      </c>
      <c r="O162">
        <f t="shared" si="7"/>
        <v>2.1612827</v>
      </c>
    </row>
    <row r="163">
      <c r="A163" s="3">
        <v>38168.0</v>
      </c>
      <c r="B163" s="4">
        <v>101.85</v>
      </c>
      <c r="C163" s="5">
        <v>1140.84</v>
      </c>
      <c r="D163" s="5">
        <v>1189.6</v>
      </c>
      <c r="E163" s="5">
        <v>2811.08</v>
      </c>
      <c r="F163" s="5">
        <v>12285.75</v>
      </c>
      <c r="G163">
        <f t="shared" ref="G163:K163" si="154">(IF(B163/B162&gt;1,1,0)+IF(B163/B161&gt;1,1,0)+IF(B163/B160&gt;1,1,0)+IF(B163/B159&gt;1,1,0)+IF(B163/B158&gt;1,1,0)+IF(B163/B157&gt;1,1,0)+IF(B163/B156&gt;1,1,0)+IF(B163/B155&gt;1,1,0)+IF(B163/B154&gt;1,1,0)+IF(B163/B153&gt;1,1,0)+IF(B163/B152&gt;1,1,0)+IF(B163/B151&gt;1,1,0))/12</f>
        <v>0.4166666667</v>
      </c>
      <c r="H163">
        <f t="shared" si="154"/>
        <v>0.9166666667</v>
      </c>
      <c r="I163">
        <f t="shared" si="154"/>
        <v>1</v>
      </c>
      <c r="J163">
        <f t="shared" si="154"/>
        <v>0.8333333333</v>
      </c>
      <c r="K163">
        <f t="shared" si="154"/>
        <v>0.5833333333</v>
      </c>
      <c r="L163" s="15">
        <f t="shared" si="3"/>
        <v>38168</v>
      </c>
      <c r="M163">
        <f t="shared" si="5"/>
        <v>2.868577926</v>
      </c>
      <c r="N163">
        <f t="shared" si="6"/>
        <v>2.133542117</v>
      </c>
      <c r="O163">
        <f t="shared" si="7"/>
        <v>2.191147007</v>
      </c>
    </row>
    <row r="164">
      <c r="A164" s="6">
        <v>38199.0</v>
      </c>
      <c r="B164" s="7">
        <v>95.27</v>
      </c>
      <c r="C164" s="8">
        <v>1101.72</v>
      </c>
      <c r="D164" s="8">
        <v>1139.3</v>
      </c>
      <c r="E164" s="8">
        <v>2720.05</v>
      </c>
      <c r="F164" s="8">
        <v>12238.03</v>
      </c>
      <c r="G164">
        <f t="shared" ref="G164:K164" si="155">(IF(B164/B163&gt;1,1,0)+IF(B164/B162&gt;1,1,0)+IF(B164/B161&gt;1,1,0)+IF(B164/B160&gt;1,1,0)+IF(B164/B159&gt;1,1,0)+IF(B164/B158&gt;1,1,0)+IF(B164/B157&gt;1,1,0)+IF(B164/B156&gt;1,1,0)+IF(B164/B155&gt;1,1,0)+IF(B164/B154&gt;1,1,0)+IF(B164/B153&gt;1,1,0)+IF(B164/B152&gt;1,1,0))/12</f>
        <v>0.1666666667</v>
      </c>
      <c r="H164">
        <f t="shared" si="155"/>
        <v>0.4166666667</v>
      </c>
      <c r="I164">
        <f t="shared" si="155"/>
        <v>0.6666666667</v>
      </c>
      <c r="J164">
        <f t="shared" si="155"/>
        <v>0.4166666667</v>
      </c>
      <c r="K164">
        <f t="shared" si="155"/>
        <v>0.5</v>
      </c>
      <c r="L164" s="15">
        <f t="shared" si="3"/>
        <v>38199</v>
      </c>
      <c r="M164">
        <f t="shared" si="5"/>
        <v>2.795828966</v>
      </c>
      <c r="N164">
        <f t="shared" si="6"/>
        <v>2.104878364</v>
      </c>
      <c r="O164">
        <f t="shared" si="7"/>
        <v>2.113385303</v>
      </c>
    </row>
    <row r="165">
      <c r="A165" s="3">
        <v>38230.0</v>
      </c>
      <c r="B165" s="4">
        <v>102.89</v>
      </c>
      <c r="C165" s="5">
        <v>1104.24</v>
      </c>
      <c r="D165" s="5">
        <v>1129.55</v>
      </c>
      <c r="E165" s="5">
        <v>2670.79</v>
      </c>
      <c r="F165" s="5">
        <v>12850.28</v>
      </c>
      <c r="G165">
        <f t="shared" ref="G165:K165" si="156">(IF(B165/B164&gt;1,1,0)+IF(B165/B163&gt;1,1,0)+IF(B165/B162&gt;1,1,0)+IF(B165/B161&gt;1,1,0)+IF(B165/B160&gt;1,1,0)+IF(B165/B159&gt;1,1,0)+IF(B165/B158&gt;1,1,0)+IF(B165/B157&gt;1,1,0)+IF(B165/B156&gt;1,1,0)+IF(B165/B155&gt;1,1,0)+IF(B165/B154&gt;1,1,0)+IF(B165/B153&gt;1,1,0))/12</f>
        <v>0.4166666667</v>
      </c>
      <c r="H165">
        <f t="shared" si="156"/>
        <v>0.4166666667</v>
      </c>
      <c r="I165">
        <f t="shared" si="156"/>
        <v>0.5833333333</v>
      </c>
      <c r="J165">
        <f t="shared" si="156"/>
        <v>0.3333333333</v>
      </c>
      <c r="K165">
        <f t="shared" si="156"/>
        <v>0.8333333333</v>
      </c>
      <c r="L165" s="15">
        <f t="shared" si="3"/>
        <v>38230</v>
      </c>
      <c r="M165">
        <f t="shared" si="5"/>
        <v>2.814300739</v>
      </c>
      <c r="N165">
        <f t="shared" si="6"/>
        <v>2.116150165</v>
      </c>
      <c r="O165">
        <f t="shared" si="7"/>
        <v>2.158033174</v>
      </c>
    </row>
    <row r="166">
      <c r="A166" s="3">
        <v>38260.0</v>
      </c>
      <c r="B166" s="4">
        <v>107.69</v>
      </c>
      <c r="C166" s="5">
        <v>1114.58</v>
      </c>
      <c r="D166" s="5">
        <v>1102.11</v>
      </c>
      <c r="E166" s="5">
        <v>2726.3</v>
      </c>
      <c r="F166" s="5">
        <v>13120.03</v>
      </c>
      <c r="G166">
        <f t="shared" ref="G166:K166" si="157">(IF(B166/B165&gt;1,1,0)+IF(B166/B164&gt;1,1,0)+IF(B166/B163&gt;1,1,0)+IF(B166/B162&gt;1,1,0)+IF(B166/B161&gt;1,1,0)+IF(B166/B160&gt;1,1,0)+IF(B166/B159&gt;1,1,0)+IF(B166/B158&gt;1,1,0)+IF(B166/B157&gt;1,1,0)+IF(B166/B156&gt;1,1,0)+IF(B166/B155&gt;1,1,0)+IF(B166/B154&gt;1,1,0))/12</f>
        <v>0.6666666667</v>
      </c>
      <c r="H166">
        <f t="shared" si="157"/>
        <v>0.5833333333</v>
      </c>
      <c r="I166">
        <f t="shared" si="157"/>
        <v>0.5</v>
      </c>
      <c r="J166">
        <f t="shared" si="157"/>
        <v>0.4166666667</v>
      </c>
      <c r="K166">
        <f t="shared" si="157"/>
        <v>0.8333333333</v>
      </c>
      <c r="L166" s="15">
        <f t="shared" si="3"/>
        <v>38260</v>
      </c>
      <c r="M166">
        <f t="shared" si="5"/>
        <v>2.836562055</v>
      </c>
      <c r="N166">
        <f t="shared" si="6"/>
        <v>2.1289647</v>
      </c>
      <c r="O166">
        <f t="shared" si="7"/>
        <v>2.189755693</v>
      </c>
    </row>
    <row r="167">
      <c r="A167" s="3">
        <v>38291.0</v>
      </c>
      <c r="B167" s="4">
        <v>107.99</v>
      </c>
      <c r="C167" s="5">
        <v>1130.2</v>
      </c>
      <c r="D167" s="5">
        <v>1085.43</v>
      </c>
      <c r="E167" s="5">
        <v>2811.72</v>
      </c>
      <c r="F167" s="5">
        <v>13054.66</v>
      </c>
      <c r="G167">
        <f t="shared" ref="G167:K167" si="158">(IF(B167/B166&gt;1,1,0)+IF(B167/B165&gt;1,1,0)+IF(B167/B164&gt;1,1,0)+IF(B167/B163&gt;1,1,0)+IF(B167/B162&gt;1,1,0)+IF(B167/B161&gt;1,1,0)+IF(B167/B160&gt;1,1,0)+IF(B167/B159&gt;1,1,0)+IF(B167/B158&gt;1,1,0)+IF(B167/B157&gt;1,1,0)+IF(B167/B156&gt;1,1,0)+IF(B167/B155&gt;1,1,0))/12</f>
        <v>0.6666666667</v>
      </c>
      <c r="H167">
        <f t="shared" si="158"/>
        <v>0.75</v>
      </c>
      <c r="I167">
        <f t="shared" si="158"/>
        <v>0.4166666667</v>
      </c>
      <c r="J167">
        <f t="shared" si="158"/>
        <v>0.8333333333</v>
      </c>
      <c r="K167">
        <f t="shared" si="158"/>
        <v>0.75</v>
      </c>
      <c r="L167" s="15">
        <f t="shared" si="3"/>
        <v>38291</v>
      </c>
      <c r="M167">
        <f t="shared" si="5"/>
        <v>2.845809408</v>
      </c>
      <c r="N167">
        <f t="shared" si="6"/>
        <v>2.135271516</v>
      </c>
      <c r="O167">
        <f t="shared" si="7"/>
        <v>2.202024807</v>
      </c>
    </row>
    <row r="168">
      <c r="A168" s="3">
        <v>38321.0</v>
      </c>
      <c r="B168" s="4">
        <v>113.4</v>
      </c>
      <c r="C168" s="5">
        <v>1173.82</v>
      </c>
      <c r="D168" s="5">
        <v>1098.79</v>
      </c>
      <c r="E168" s="5">
        <v>2876.39</v>
      </c>
      <c r="F168" s="5">
        <v>14060.05</v>
      </c>
      <c r="G168">
        <f t="shared" ref="G168:K168" si="159">(IF(B168/B167&gt;1,1,0)+IF(B168/B166&gt;1,1,0)+IF(B168/B165&gt;1,1,0)+IF(B168/B164&gt;1,1,0)+IF(B168/B163&gt;1,1,0)+IF(B168/B162&gt;1,1,0)+IF(B168/B161&gt;1,1,0)+IF(B168/B160&gt;1,1,0)+IF(B168/B159&gt;1,1,0)+IF(B168/B158&gt;1,1,0)+IF(B168/B157&gt;1,1,0)+IF(B168/B156&gt;1,1,0))/12</f>
        <v>0.8333333333</v>
      </c>
      <c r="H168">
        <f t="shared" si="159"/>
        <v>1</v>
      </c>
      <c r="I168">
        <f t="shared" si="159"/>
        <v>0.4166666667</v>
      </c>
      <c r="J168">
        <f t="shared" si="159"/>
        <v>0.9166666667</v>
      </c>
      <c r="K168">
        <f t="shared" si="159"/>
        <v>1</v>
      </c>
      <c r="L168" s="15">
        <f t="shared" si="3"/>
        <v>38321</v>
      </c>
      <c r="M168">
        <f t="shared" si="5"/>
        <v>2.930218976</v>
      </c>
      <c r="N168">
        <f t="shared" si="6"/>
        <v>2.175033599</v>
      </c>
      <c r="O168">
        <f t="shared" si="7"/>
        <v>2.290552674</v>
      </c>
    </row>
    <row r="169">
      <c r="A169" s="6">
        <v>38352.0</v>
      </c>
      <c r="B169" s="7">
        <v>115.25</v>
      </c>
      <c r="C169" s="8">
        <v>1211.92</v>
      </c>
      <c r="D169" s="8">
        <v>1149.63</v>
      </c>
      <c r="E169" s="8">
        <v>2951.24</v>
      </c>
      <c r="F169" s="8">
        <v>14230.14</v>
      </c>
      <c r="G169">
        <f t="shared" ref="G169:K169" si="160">(IF(B169/B168&gt;1,1,0)+IF(B169/B167&gt;1,1,0)+IF(B169/B166&gt;1,1,0)+IF(B169/B165&gt;1,1,0)+IF(B169/B164&gt;1,1,0)+IF(B169/B163&gt;1,1,0)+IF(B169/B162&gt;1,1,0)+IF(B169/B161&gt;1,1,0)+IF(B169/B160&gt;1,1,0)+IF(B169/B159&gt;1,1,0)+IF(B169/B158&gt;1,1,0)+IF(B169/B157&gt;1,1,0))/12</f>
        <v>0.8333333333</v>
      </c>
      <c r="H169">
        <f t="shared" si="160"/>
        <v>1</v>
      </c>
      <c r="I169">
        <f t="shared" si="160"/>
        <v>0.75</v>
      </c>
      <c r="J169">
        <f t="shared" si="160"/>
        <v>1</v>
      </c>
      <c r="K169">
        <f t="shared" si="160"/>
        <v>1</v>
      </c>
      <c r="L169" s="15">
        <f t="shared" si="3"/>
        <v>38352</v>
      </c>
      <c r="M169">
        <f t="shared" si="5"/>
        <v>2.990779664</v>
      </c>
      <c r="N169">
        <f t="shared" si="6"/>
        <v>2.201991587</v>
      </c>
      <c r="O169">
        <f t="shared" si="7"/>
        <v>2.35155501</v>
      </c>
    </row>
    <row r="170">
      <c r="A170" s="3">
        <v>38383.0</v>
      </c>
      <c r="B170" s="4">
        <v>121.06</v>
      </c>
      <c r="C170" s="5">
        <v>1181.27</v>
      </c>
      <c r="D170" s="5">
        <v>1146.14</v>
      </c>
      <c r="E170" s="5">
        <v>2984.59</v>
      </c>
      <c r="F170" s="5">
        <v>13721.69</v>
      </c>
      <c r="G170">
        <f t="shared" ref="G170:K170" si="161">(IF(B170/B169&gt;1,1,0)+IF(B170/B168&gt;1,1,0)+IF(B170/B167&gt;1,1,0)+IF(B170/B166&gt;1,1,0)+IF(B170/B165&gt;1,1,0)+IF(B170/B164&gt;1,1,0)+IF(B170/B163&gt;1,1,0)+IF(B170/B162&gt;1,1,0)+IF(B170/B161&gt;1,1,0)+IF(B170/B160&gt;1,1,0)+IF(B170/B159&gt;1,1,0)+IF(B170/B158&gt;1,1,0))/12</f>
        <v>1</v>
      </c>
      <c r="H170">
        <f t="shared" si="161"/>
        <v>0.9166666667</v>
      </c>
      <c r="I170">
        <f t="shared" si="161"/>
        <v>0.6666666667</v>
      </c>
      <c r="J170">
        <f t="shared" si="161"/>
        <v>1</v>
      </c>
      <c r="K170">
        <f t="shared" si="161"/>
        <v>0.75</v>
      </c>
      <c r="L170" s="15">
        <f t="shared" si="3"/>
        <v>38383</v>
      </c>
      <c r="M170">
        <f t="shared" si="5"/>
        <v>2.985420368</v>
      </c>
      <c r="N170">
        <f t="shared" si="6"/>
        <v>2.202530184</v>
      </c>
      <c r="O170">
        <f t="shared" si="7"/>
        <v>2.350452496</v>
      </c>
    </row>
    <row r="171">
      <c r="A171" s="3">
        <v>38411.0</v>
      </c>
      <c r="B171" s="4">
        <v>130.85</v>
      </c>
      <c r="C171" s="5">
        <v>1203.6</v>
      </c>
      <c r="D171" s="5">
        <v>1177.41</v>
      </c>
      <c r="E171" s="5">
        <v>3058.32</v>
      </c>
      <c r="F171" s="5">
        <v>14195.35</v>
      </c>
      <c r="G171">
        <f t="shared" ref="G171:K171" si="162">(IF(B171/B170&gt;1,1,0)+IF(B171/B169&gt;1,1,0)+IF(B171/B168&gt;1,1,0)+IF(B171/B167&gt;1,1,0)+IF(B171/B166&gt;1,1,0)+IF(B171/B165&gt;1,1,0)+IF(B171/B164&gt;1,1,0)+IF(B171/B163&gt;1,1,0)+IF(B171/B162&gt;1,1,0)+IF(B171/B161&gt;1,1,0)+IF(B171/B160&gt;1,1,0)+IF(B171/B159&gt;1,1,0))/12</f>
        <v>1</v>
      </c>
      <c r="H171">
        <f t="shared" si="162"/>
        <v>0.9166666667</v>
      </c>
      <c r="I171">
        <f t="shared" si="162"/>
        <v>0.75</v>
      </c>
      <c r="J171">
        <f t="shared" si="162"/>
        <v>1</v>
      </c>
      <c r="K171">
        <f t="shared" si="162"/>
        <v>0.9166666667</v>
      </c>
      <c r="L171" s="15">
        <f t="shared" si="3"/>
        <v>38411</v>
      </c>
      <c r="M171">
        <f t="shared" si="5"/>
        <v>3.086102311</v>
      </c>
      <c r="N171">
        <f t="shared" si="6"/>
        <v>2.244844696</v>
      </c>
      <c r="O171">
        <f t="shared" si="7"/>
        <v>2.438019961</v>
      </c>
    </row>
    <row r="172">
      <c r="A172" s="3">
        <v>38442.0</v>
      </c>
      <c r="B172" s="4">
        <v>124.78</v>
      </c>
      <c r="C172" s="5">
        <v>1180.59</v>
      </c>
      <c r="D172" s="5">
        <v>1182.18</v>
      </c>
      <c r="E172" s="5">
        <v>3055.73</v>
      </c>
      <c r="F172" s="5">
        <v>13516.88</v>
      </c>
      <c r="G172">
        <f t="shared" ref="G172:K172" si="163">(IF(B172/B171&gt;1,1,0)+IF(B172/B170&gt;1,1,0)+IF(B172/B169&gt;1,1,0)+IF(B172/B168&gt;1,1,0)+IF(B172/B167&gt;1,1,0)+IF(B172/B166&gt;1,1,0)+IF(B172/B165&gt;1,1,0)+IF(B172/B164&gt;1,1,0)+IF(B172/B163&gt;1,1,0)+IF(B172/B162&gt;1,1,0)+IF(B172/B161&gt;1,1,0)+IF(B172/B160&gt;1,1,0))/12</f>
        <v>0.9166666667</v>
      </c>
      <c r="H172">
        <f t="shared" si="163"/>
        <v>0.75</v>
      </c>
      <c r="I172">
        <f t="shared" si="163"/>
        <v>0.8333333333</v>
      </c>
      <c r="J172">
        <f t="shared" si="163"/>
        <v>0.9166666667</v>
      </c>
      <c r="K172">
        <f t="shared" si="163"/>
        <v>0.6666666667</v>
      </c>
      <c r="L172" s="15">
        <f t="shared" si="3"/>
        <v>38442</v>
      </c>
      <c r="M172">
        <f t="shared" si="5"/>
        <v>3.021598695</v>
      </c>
      <c r="N172">
        <f t="shared" si="6"/>
        <v>2.223012421</v>
      </c>
      <c r="O172">
        <f t="shared" si="7"/>
        <v>2.384335992</v>
      </c>
    </row>
    <row r="173">
      <c r="A173" s="3">
        <v>38472.0</v>
      </c>
      <c r="B173" s="4">
        <v>117.58</v>
      </c>
      <c r="C173" s="5">
        <v>1156.85</v>
      </c>
      <c r="D173" s="5">
        <v>1129.93</v>
      </c>
      <c r="E173" s="5">
        <v>2930.1</v>
      </c>
      <c r="F173" s="5">
        <v>13908.97</v>
      </c>
      <c r="G173">
        <f t="shared" ref="G173:K173" si="164">(IF(B173/B172&gt;1,1,0)+IF(B173/B171&gt;1,1,0)+IF(B173/B170&gt;1,1,0)+IF(B173/B169&gt;1,1,0)+IF(B173/B168&gt;1,1,0)+IF(B173/B167&gt;1,1,0)+IF(B173/B166&gt;1,1,0)+IF(B173/B165&gt;1,1,0)+IF(B173/B164&gt;1,1,0)+IF(B173/B163&gt;1,1,0)+IF(B173/B162&gt;1,1,0)+IF(B173/B161&gt;1,1,0))/12</f>
        <v>0.75</v>
      </c>
      <c r="H173">
        <f t="shared" si="164"/>
        <v>0.5833333333</v>
      </c>
      <c r="I173">
        <f t="shared" si="164"/>
        <v>0.3333333333</v>
      </c>
      <c r="J173">
        <f t="shared" si="164"/>
        <v>0.6666666667</v>
      </c>
      <c r="K173">
        <f t="shared" si="164"/>
        <v>0.75</v>
      </c>
      <c r="L173" s="15">
        <f t="shared" si="3"/>
        <v>38472</v>
      </c>
      <c r="M173">
        <f t="shared" si="5"/>
        <v>2.948540053</v>
      </c>
      <c r="N173">
        <f t="shared" si="6"/>
        <v>2.195890018</v>
      </c>
      <c r="O173">
        <f t="shared" si="7"/>
        <v>2.320381594</v>
      </c>
    </row>
    <row r="174">
      <c r="A174" s="6">
        <v>38503.0</v>
      </c>
      <c r="B174" s="7">
        <v>124.84</v>
      </c>
      <c r="C174" s="8">
        <v>1191.5</v>
      </c>
      <c r="D174" s="8">
        <v>1144.33</v>
      </c>
      <c r="E174" s="8">
        <v>3076.7</v>
      </c>
      <c r="F174" s="8">
        <v>13867.07</v>
      </c>
      <c r="G174">
        <f t="shared" ref="G174:K174" si="165">(IF(B174/B173&gt;1,1,0)+IF(B174/B172&gt;1,1,0)+IF(B174/B171&gt;1,1,0)+IF(B174/B170&gt;1,1,0)+IF(B174/B169&gt;1,1,0)+IF(B174/B168&gt;1,1,0)+IF(B174/B167&gt;1,1,0)+IF(B174/B166&gt;1,1,0)+IF(B174/B165&gt;1,1,0)+IF(B174/B164&gt;1,1,0)+IF(B174/B163&gt;1,1,0)+IF(B174/B162&gt;1,1,0))/12</f>
        <v>0.9166666667</v>
      </c>
      <c r="H174">
        <f t="shared" si="165"/>
        <v>0.8333333333</v>
      </c>
      <c r="I174">
        <f t="shared" si="165"/>
        <v>0.5833333333</v>
      </c>
      <c r="J174">
        <f t="shared" si="165"/>
        <v>1</v>
      </c>
      <c r="K174">
        <f t="shared" si="165"/>
        <v>0.6666666667</v>
      </c>
      <c r="L174" s="15">
        <f t="shared" si="3"/>
        <v>38503</v>
      </c>
      <c r="M174">
        <f t="shared" si="5"/>
        <v>3.009782169</v>
      </c>
      <c r="N174">
        <f t="shared" si="6"/>
        <v>2.226167744</v>
      </c>
      <c r="O174">
        <f t="shared" si="7"/>
        <v>2.39067122</v>
      </c>
    </row>
    <row r="175">
      <c r="A175" s="3">
        <v>38533.0</v>
      </c>
      <c r="B175" s="4">
        <v>129.43</v>
      </c>
      <c r="C175" s="5">
        <v>1191.33</v>
      </c>
      <c r="D175" s="5">
        <v>1177.2</v>
      </c>
      <c r="E175" s="5">
        <v>3181.54</v>
      </c>
      <c r="F175" s="5">
        <v>14201.06</v>
      </c>
      <c r="G175">
        <f t="shared" ref="G175:K175" si="166">(IF(B175/B174&gt;1,1,0)+IF(B175/B173&gt;1,1,0)+IF(B175/B172&gt;1,1,0)+IF(B175/B171&gt;1,1,0)+IF(B175/B170&gt;1,1,0)+IF(B175/B169&gt;1,1,0)+IF(B175/B168&gt;1,1,0)+IF(B175/B167&gt;1,1,0)+IF(B175/B166&gt;1,1,0)+IF(B175/B165&gt;1,1,0)+IF(B175/B164&gt;1,1,0)+IF(B175/B163&gt;1,1,0))/12</f>
        <v>0.9166666667</v>
      </c>
      <c r="H175">
        <f t="shared" si="166"/>
        <v>0.75</v>
      </c>
      <c r="I175">
        <f t="shared" si="166"/>
        <v>0.75</v>
      </c>
      <c r="J175">
        <f t="shared" si="166"/>
        <v>1</v>
      </c>
      <c r="K175">
        <f t="shared" si="166"/>
        <v>0.9166666667</v>
      </c>
      <c r="L175" s="15">
        <f t="shared" si="3"/>
        <v>38533</v>
      </c>
      <c r="M175">
        <f t="shared" si="5"/>
        <v>3.071746679</v>
      </c>
      <c r="N175">
        <f t="shared" si="6"/>
        <v>2.254069939</v>
      </c>
      <c r="O175">
        <f t="shared" si="7"/>
        <v>2.4497252</v>
      </c>
    </row>
    <row r="176">
      <c r="A176" s="3">
        <v>38564.0</v>
      </c>
      <c r="B176" s="4">
        <v>143.32</v>
      </c>
      <c r="C176" s="5">
        <v>1234.18</v>
      </c>
      <c r="D176" s="5">
        <v>1204.98</v>
      </c>
      <c r="E176" s="5">
        <v>3326.51</v>
      </c>
      <c r="F176" s="5">
        <v>14880.98</v>
      </c>
      <c r="G176">
        <f t="shared" ref="G176:K176" si="167">(IF(B176/B175&gt;1,1,0)+IF(B176/B174&gt;1,1,0)+IF(B176/B173&gt;1,1,0)+IF(B176/B172&gt;1,1,0)+IF(B176/B171&gt;1,1,0)+IF(B176/B170&gt;1,1,0)+IF(B176/B169&gt;1,1,0)+IF(B176/B168&gt;1,1,0)+IF(B176/B167&gt;1,1,0)+IF(B176/B166&gt;1,1,0)+IF(B176/B165&gt;1,1,0)+IF(B176/B164&gt;1,1,0))/12</f>
        <v>1</v>
      </c>
      <c r="H176">
        <f t="shared" si="167"/>
        <v>1</v>
      </c>
      <c r="I176">
        <f t="shared" si="167"/>
        <v>1</v>
      </c>
      <c r="J176">
        <f t="shared" si="167"/>
        <v>1</v>
      </c>
      <c r="K176">
        <f t="shared" si="167"/>
        <v>1</v>
      </c>
      <c r="L176" s="15">
        <f t="shared" si="3"/>
        <v>38564</v>
      </c>
      <c r="M176">
        <f t="shared" si="5"/>
        <v>3.215594736</v>
      </c>
      <c r="N176">
        <f t="shared" si="6"/>
        <v>2.313199226</v>
      </c>
      <c r="O176">
        <f t="shared" si="7"/>
        <v>2.577271303</v>
      </c>
    </row>
    <row r="177">
      <c r="A177" s="3">
        <v>38595.0</v>
      </c>
      <c r="B177" s="4">
        <v>140.09</v>
      </c>
      <c r="C177" s="5">
        <v>1220.33</v>
      </c>
      <c r="D177" s="5">
        <v>1271.29</v>
      </c>
      <c r="E177" s="5">
        <v>3263.78</v>
      </c>
      <c r="F177" s="5">
        <v>14903.55</v>
      </c>
      <c r="G177">
        <f t="shared" ref="G177:K177" si="168">(IF(B177/B176&gt;1,1,0)+IF(B177/B175&gt;1,1,0)+IF(B177/B174&gt;1,1,0)+IF(B177/B173&gt;1,1,0)+IF(B177/B172&gt;1,1,0)+IF(B177/B171&gt;1,1,0)+IF(B177/B170&gt;1,1,0)+IF(B177/B169&gt;1,1,0)+IF(B177/B168&gt;1,1,0)+IF(B177/B167&gt;1,1,0)+IF(B177/B166&gt;1,1,0)+IF(B177/B165&gt;1,1,0))/12</f>
        <v>0.9166666667</v>
      </c>
      <c r="H177">
        <f t="shared" si="168"/>
        <v>0.9166666667</v>
      </c>
      <c r="I177">
        <f t="shared" si="168"/>
        <v>1</v>
      </c>
      <c r="J177">
        <f t="shared" si="168"/>
        <v>0.9166666667</v>
      </c>
      <c r="K177">
        <f t="shared" si="168"/>
        <v>1</v>
      </c>
      <c r="L177" s="15">
        <f t="shared" si="3"/>
        <v>38595</v>
      </c>
      <c r="M177">
        <f t="shared" si="5"/>
        <v>3.218122227</v>
      </c>
      <c r="N177">
        <f t="shared" si="6"/>
        <v>2.316960812</v>
      </c>
      <c r="O177">
        <f t="shared" si="7"/>
        <v>2.579297065</v>
      </c>
    </row>
    <row r="178">
      <c r="A178" s="3">
        <v>38625.0</v>
      </c>
      <c r="B178" s="4">
        <v>157.55</v>
      </c>
      <c r="C178" s="5">
        <v>1228.81</v>
      </c>
      <c r="D178" s="5">
        <v>1412.28</v>
      </c>
      <c r="E178" s="5">
        <v>3428.51</v>
      </c>
      <c r="F178" s="5">
        <v>15428.52</v>
      </c>
      <c r="G178">
        <f t="shared" ref="G178:K178" si="169">(IF(B178/B177&gt;1,1,0)+IF(B178/B176&gt;1,1,0)+IF(B178/B175&gt;1,1,0)+IF(B178/B174&gt;1,1,0)+IF(B178/B173&gt;1,1,0)+IF(B178/B172&gt;1,1,0)+IF(B178/B171&gt;1,1,0)+IF(B178/B170&gt;1,1,0)+IF(B178/B169&gt;1,1,0)+IF(B178/B168&gt;1,1,0)+IF(B178/B167&gt;1,1,0)+IF(B178/B166&gt;1,1,0))/12</f>
        <v>1</v>
      </c>
      <c r="H178">
        <f t="shared" si="169"/>
        <v>0.9166666667</v>
      </c>
      <c r="I178">
        <f t="shared" si="169"/>
        <v>1</v>
      </c>
      <c r="J178">
        <f t="shared" si="169"/>
        <v>1</v>
      </c>
      <c r="K178">
        <f t="shared" si="169"/>
        <v>1</v>
      </c>
      <c r="L178" s="15">
        <f t="shared" si="3"/>
        <v>38625</v>
      </c>
      <c r="M178">
        <f t="shared" si="5"/>
        <v>3.419980967</v>
      </c>
      <c r="N178">
        <f t="shared" si="6"/>
        <v>2.394274331</v>
      </c>
      <c r="O178">
        <f t="shared" si="7"/>
        <v>2.748593276</v>
      </c>
    </row>
    <row r="179">
      <c r="A179" s="6">
        <v>38656.0</v>
      </c>
      <c r="B179" s="7">
        <v>148.84</v>
      </c>
      <c r="C179" s="8">
        <v>1207.01</v>
      </c>
      <c r="D179" s="8">
        <v>1444.73</v>
      </c>
      <c r="E179" s="8">
        <v>3320.15</v>
      </c>
      <c r="F179" s="8">
        <v>14386.37</v>
      </c>
      <c r="G179">
        <f t="shared" ref="G179:K179" si="170">(IF(B179/B178&gt;1,1,0)+IF(B179/B177&gt;1,1,0)+IF(B179/B176&gt;1,1,0)+IF(B179/B175&gt;1,1,0)+IF(B179/B174&gt;1,1,0)+IF(B179/B173&gt;1,1,0)+IF(B179/B172&gt;1,1,0)+IF(B179/B171&gt;1,1,0)+IF(B179/B170&gt;1,1,0)+IF(B179/B169&gt;1,1,0)+IF(B179/B168&gt;1,1,0)+IF(B179/B167&gt;1,1,0))/12</f>
        <v>0.9166666667</v>
      </c>
      <c r="H179">
        <f t="shared" si="170"/>
        <v>0.6666666667</v>
      </c>
      <c r="I179">
        <f t="shared" si="170"/>
        <v>1</v>
      </c>
      <c r="J179">
        <f t="shared" si="170"/>
        <v>0.8333333333</v>
      </c>
      <c r="K179">
        <f t="shared" si="170"/>
        <v>0.75</v>
      </c>
      <c r="L179" s="15">
        <f t="shared" si="3"/>
        <v>38656</v>
      </c>
      <c r="M179">
        <f t="shared" si="5"/>
        <v>3.319080324</v>
      </c>
      <c r="N179">
        <f t="shared" si="6"/>
        <v>2.361585713</v>
      </c>
      <c r="O179">
        <f t="shared" si="7"/>
        <v>2.666575089</v>
      </c>
    </row>
    <row r="180">
      <c r="A180" s="3">
        <v>38686.0</v>
      </c>
      <c r="B180" s="4">
        <v>165.95</v>
      </c>
      <c r="C180" s="5">
        <v>1249.48</v>
      </c>
      <c r="D180" s="5">
        <v>1536.21</v>
      </c>
      <c r="E180" s="5">
        <v>3447.07</v>
      </c>
      <c r="F180" s="5">
        <v>14937.14</v>
      </c>
      <c r="G180">
        <f t="shared" ref="G180:K180" si="171">(IF(B180/B179&gt;1,1,0)+IF(B180/B178&gt;1,1,0)+IF(B180/B177&gt;1,1,0)+IF(B180/B176&gt;1,1,0)+IF(B180/B175&gt;1,1,0)+IF(B180/B174&gt;1,1,0)+IF(B180/B173&gt;1,1,0)+IF(B180/B172&gt;1,1,0)+IF(B180/B171&gt;1,1,0)+IF(B180/B170&gt;1,1,0)+IF(B180/B169&gt;1,1,0)+IF(B180/B168&gt;1,1,0))/12</f>
        <v>1</v>
      </c>
      <c r="H180">
        <f t="shared" si="171"/>
        <v>1</v>
      </c>
      <c r="I180">
        <f t="shared" si="171"/>
        <v>1</v>
      </c>
      <c r="J180">
        <f t="shared" si="171"/>
        <v>1</v>
      </c>
      <c r="K180">
        <f t="shared" si="171"/>
        <v>0.9166666667</v>
      </c>
      <c r="L180" s="15">
        <f t="shared" si="3"/>
        <v>38686</v>
      </c>
      <c r="M180">
        <f t="shared" si="5"/>
        <v>3.488205757</v>
      </c>
      <c r="N180">
        <f t="shared" si="6"/>
        <v>2.429870838</v>
      </c>
      <c r="O180">
        <f t="shared" si="7"/>
        <v>2.821221996</v>
      </c>
    </row>
    <row r="181">
      <c r="A181" s="3">
        <v>38717.0</v>
      </c>
      <c r="B181" s="4">
        <v>177.43</v>
      </c>
      <c r="C181" s="5">
        <v>1248.29</v>
      </c>
      <c r="D181" s="5">
        <v>1649.76</v>
      </c>
      <c r="E181" s="5">
        <v>3578.93</v>
      </c>
      <c r="F181" s="5">
        <v>14876.43</v>
      </c>
      <c r="G181">
        <f t="shared" ref="G181:K181" si="172">(IF(B181/B180&gt;1,1,0)+IF(B181/B179&gt;1,1,0)+IF(B181/B178&gt;1,1,0)+IF(B181/B177&gt;1,1,0)+IF(B181/B176&gt;1,1,0)+IF(B181/B175&gt;1,1,0)+IF(B181/B174&gt;1,1,0)+IF(B181/B173&gt;1,1,0)+IF(B181/B172&gt;1,1,0)+IF(B181/B171&gt;1,1,0)+IF(B181/B170&gt;1,1,0)+IF(B181/B169&gt;1,1,0))/12</f>
        <v>1</v>
      </c>
      <c r="H181">
        <f t="shared" si="172"/>
        <v>0.9166666667</v>
      </c>
      <c r="I181">
        <f t="shared" si="172"/>
        <v>1</v>
      </c>
      <c r="J181">
        <f t="shared" si="172"/>
        <v>1</v>
      </c>
      <c r="K181">
        <f t="shared" si="172"/>
        <v>0.6666666667</v>
      </c>
      <c r="L181" s="15">
        <f t="shared" si="3"/>
        <v>38717</v>
      </c>
      <c r="M181">
        <f t="shared" si="5"/>
        <v>3.611599901</v>
      </c>
      <c r="N181">
        <f t="shared" si="6"/>
        <v>2.476181121</v>
      </c>
      <c r="O181">
        <f t="shared" si="7"/>
        <v>2.920714734</v>
      </c>
    </row>
    <row r="182">
      <c r="A182" s="3">
        <v>38748.0</v>
      </c>
      <c r="B182" s="4">
        <v>180.65</v>
      </c>
      <c r="C182" s="5">
        <v>1280.08</v>
      </c>
      <c r="D182" s="5">
        <v>1710.77</v>
      </c>
      <c r="E182" s="5">
        <v>3691.41</v>
      </c>
      <c r="F182" s="5">
        <v>15753.14</v>
      </c>
      <c r="G182">
        <f t="shared" ref="G182:K182" si="173">(IF(B182/B181&gt;1,1,0)+IF(B182/B180&gt;1,1,0)+IF(B182/B179&gt;1,1,0)+IF(B182/B178&gt;1,1,0)+IF(B182/B177&gt;1,1,0)+IF(B182/B176&gt;1,1,0)+IF(B182/B175&gt;1,1,0)+IF(B182/B174&gt;1,1,0)+IF(B182/B173&gt;1,1,0)+IF(B182/B172&gt;1,1,0)+IF(B182/B171&gt;1,1,0)+IF(B182/B170&gt;1,1,0))/12</f>
        <v>1</v>
      </c>
      <c r="H182">
        <f t="shared" si="173"/>
        <v>1</v>
      </c>
      <c r="I182">
        <f t="shared" si="173"/>
        <v>1</v>
      </c>
      <c r="J182">
        <f t="shared" si="173"/>
        <v>1</v>
      </c>
      <c r="K182">
        <f t="shared" si="173"/>
        <v>1</v>
      </c>
      <c r="L182" s="15">
        <f t="shared" si="3"/>
        <v>38748</v>
      </c>
      <c r="M182">
        <f t="shared" si="5"/>
        <v>3.720105572</v>
      </c>
      <c r="N182">
        <f t="shared" si="6"/>
        <v>2.517915847</v>
      </c>
      <c r="O182">
        <f t="shared" si="7"/>
        <v>3.020578169</v>
      </c>
    </row>
    <row r="183">
      <c r="A183" s="3">
        <v>38776.0</v>
      </c>
      <c r="B183" s="4">
        <v>177.45</v>
      </c>
      <c r="C183" s="5">
        <v>1280.66</v>
      </c>
      <c r="D183" s="5">
        <v>1660.42</v>
      </c>
      <c r="E183" s="5">
        <v>3774.51</v>
      </c>
      <c r="F183" s="5">
        <v>15918.48</v>
      </c>
      <c r="G183">
        <f t="shared" ref="G183:K183" si="174">(IF(B183/B182&gt;1,1,0)+IF(B183/B181&gt;1,1,0)+IF(B183/B180&gt;1,1,0)+IF(B183/B179&gt;1,1,0)+IF(B183/B178&gt;1,1,0)+IF(B183/B177&gt;1,1,0)+IF(B183/B176&gt;1,1,0)+IF(B183/B175&gt;1,1,0)+IF(B183/B174&gt;1,1,0)+IF(B183/B173&gt;1,1,0)+IF(B183/B172&gt;1,1,0)+IF(B183/B171&gt;1,1,0))/12</f>
        <v>0.9166666667</v>
      </c>
      <c r="H183">
        <f t="shared" si="174"/>
        <v>1</v>
      </c>
      <c r="I183">
        <f t="shared" si="174"/>
        <v>0.9166666667</v>
      </c>
      <c r="J183">
        <f t="shared" si="174"/>
        <v>1</v>
      </c>
      <c r="K183">
        <f t="shared" si="174"/>
        <v>1</v>
      </c>
      <c r="L183" s="15">
        <f t="shared" si="3"/>
        <v>38776</v>
      </c>
      <c r="M183">
        <f t="shared" si="5"/>
        <v>3.709924017</v>
      </c>
      <c r="N183">
        <f t="shared" si="6"/>
        <v>2.517575136</v>
      </c>
      <c r="O183">
        <f t="shared" si="7"/>
        <v>3.01231115</v>
      </c>
    </row>
    <row r="184">
      <c r="A184" s="6">
        <v>38807.0</v>
      </c>
      <c r="B184" s="7">
        <v>176.21</v>
      </c>
      <c r="C184" s="8">
        <v>1294.83</v>
      </c>
      <c r="D184" s="8">
        <v>1728.16</v>
      </c>
      <c r="E184" s="8">
        <v>3853.74</v>
      </c>
      <c r="F184" s="8">
        <v>15805.04</v>
      </c>
      <c r="G184">
        <f t="shared" ref="G184:K184" si="175">(IF(B184/B183&gt;1,1,0)+IF(B184/B182&gt;1,1,0)+IF(B184/B181&gt;1,1,0)+IF(B184/B180&gt;1,1,0)+IF(B184/B179&gt;1,1,0)+IF(B184/B178&gt;1,1,0)+IF(B184/B177&gt;1,1,0)+IF(B184/B176&gt;1,1,0)+IF(B184/B175&gt;1,1,0)+IF(B184/B174&gt;1,1,0)+IF(B184/B173&gt;1,1,0)+IF(B184/B172&gt;1,1,0))/12</f>
        <v>0.75</v>
      </c>
      <c r="H184">
        <f t="shared" si="175"/>
        <v>1</v>
      </c>
      <c r="I184">
        <f t="shared" si="175"/>
        <v>1</v>
      </c>
      <c r="J184">
        <f t="shared" si="175"/>
        <v>1</v>
      </c>
      <c r="K184">
        <f t="shared" si="175"/>
        <v>0.9166666667</v>
      </c>
      <c r="L184" s="15">
        <f t="shared" si="3"/>
        <v>38807</v>
      </c>
      <c r="M184">
        <f t="shared" si="5"/>
        <v>3.751721321</v>
      </c>
      <c r="N184">
        <f t="shared" si="6"/>
        <v>2.53504934</v>
      </c>
      <c r="O184">
        <f t="shared" si="7"/>
        <v>3.047698652</v>
      </c>
    </row>
    <row r="185">
      <c r="A185" s="3">
        <v>38837.0</v>
      </c>
      <c r="B185" s="4">
        <v>184.1</v>
      </c>
      <c r="C185" s="5">
        <v>1310.61</v>
      </c>
      <c r="D185" s="5">
        <v>1716.43</v>
      </c>
      <c r="E185" s="5">
        <v>3839.9</v>
      </c>
      <c r="F185" s="5">
        <v>16661.3</v>
      </c>
      <c r="G185">
        <f t="shared" ref="G185:K185" si="176">(IF(B185/B184&gt;1,1,0)+IF(B185/B183&gt;1,1,0)+IF(B185/B182&gt;1,1,0)+IF(B185/B181&gt;1,1,0)+IF(B185/B180&gt;1,1,0)+IF(B185/B179&gt;1,1,0)+IF(B185/B178&gt;1,1,0)+IF(B185/B177&gt;1,1,0)+IF(B185/B176&gt;1,1,0)+IF(B185/B175&gt;1,1,0)+IF(B185/B174&gt;1,1,0)+IF(B185/B173&gt;1,1,0))/12</f>
        <v>1</v>
      </c>
      <c r="H185">
        <f t="shared" si="176"/>
        <v>1</v>
      </c>
      <c r="I185">
        <f t="shared" si="176"/>
        <v>0.9166666667</v>
      </c>
      <c r="J185">
        <f t="shared" si="176"/>
        <v>0.9166666667</v>
      </c>
      <c r="K185">
        <f t="shared" si="176"/>
        <v>1</v>
      </c>
      <c r="L185" s="15">
        <f t="shared" si="3"/>
        <v>38837</v>
      </c>
      <c r="M185">
        <f t="shared" si="5"/>
        <v>3.81615632</v>
      </c>
      <c r="N185">
        <f t="shared" si="6"/>
        <v>2.560587735</v>
      </c>
      <c r="O185">
        <f t="shared" si="7"/>
        <v>3.109116213</v>
      </c>
    </row>
    <row r="186">
      <c r="A186" s="3">
        <v>38868.0</v>
      </c>
      <c r="B186" s="4">
        <v>171.01</v>
      </c>
      <c r="C186" s="5">
        <v>1270.09</v>
      </c>
      <c r="D186" s="5">
        <v>1579.94</v>
      </c>
      <c r="E186" s="5">
        <v>3637.17</v>
      </c>
      <c r="F186" s="5">
        <v>15857.89</v>
      </c>
      <c r="G186">
        <f t="shared" ref="G186:K186" si="177">(IF(B186/B185&gt;1,1,0)+IF(B186/B184&gt;1,1,0)+IF(B186/B183&gt;1,1,0)+IF(B186/B182&gt;1,1,0)+IF(B186/B181&gt;1,1,0)+IF(B186/B180&gt;1,1,0)+IF(B186/B179&gt;1,1,0)+IF(B186/B178&gt;1,1,0)+IF(B186/B177&gt;1,1,0)+IF(B186/B176&gt;1,1,0)+IF(B186/B175&gt;1,1,0)+IF(B186/B174&gt;1,1,0))/12</f>
        <v>0.5833333333</v>
      </c>
      <c r="H186">
        <f t="shared" si="177"/>
        <v>0.6666666667</v>
      </c>
      <c r="I186">
        <f t="shared" si="177"/>
        <v>0.5833333333</v>
      </c>
      <c r="J186">
        <f t="shared" si="177"/>
        <v>0.6666666667</v>
      </c>
      <c r="K186">
        <f t="shared" si="177"/>
        <v>0.8333333333</v>
      </c>
      <c r="L186" s="15">
        <f t="shared" si="3"/>
        <v>38868</v>
      </c>
      <c r="M186">
        <f t="shared" si="5"/>
        <v>3.609230806</v>
      </c>
      <c r="N186">
        <f t="shared" si="6"/>
        <v>2.493093053</v>
      </c>
      <c r="O186">
        <f t="shared" si="7"/>
        <v>2.933416924</v>
      </c>
    </row>
    <row r="187">
      <c r="A187" s="3">
        <v>38898.0</v>
      </c>
      <c r="B187" s="4">
        <v>167.45</v>
      </c>
      <c r="C187" s="5">
        <v>1270.2</v>
      </c>
      <c r="D187" s="5">
        <v>1586.96</v>
      </c>
      <c r="E187" s="5">
        <v>3648.92</v>
      </c>
      <c r="F187" s="5">
        <v>16267.62</v>
      </c>
      <c r="G187">
        <f t="shared" ref="G187:K187" si="178">(IF(B187/B186&gt;1,1,0)+IF(B187/B185&gt;1,1,0)+IF(B187/B184&gt;1,1,0)+IF(B187/B183&gt;1,1,0)+IF(B187/B182&gt;1,1,0)+IF(B187/B181&gt;1,1,0)+IF(B187/B180&gt;1,1,0)+IF(B187/B179&gt;1,1,0)+IF(B187/B178&gt;1,1,0)+IF(B187/B177&gt;1,1,0)+IF(B187/B176&gt;1,1,0)+IF(B187/B175&gt;1,1,0))/12</f>
        <v>0.5</v>
      </c>
      <c r="H187">
        <f t="shared" si="178"/>
        <v>0.6666666667</v>
      </c>
      <c r="I187">
        <f t="shared" si="178"/>
        <v>0.5833333333</v>
      </c>
      <c r="J187">
        <f t="shared" si="178"/>
        <v>0.6666666667</v>
      </c>
      <c r="K187">
        <f t="shared" si="178"/>
        <v>0.9166666667</v>
      </c>
      <c r="L187" s="15">
        <f t="shared" si="3"/>
        <v>38898</v>
      </c>
      <c r="M187">
        <f t="shared" si="5"/>
        <v>3.622441711</v>
      </c>
      <c r="N187">
        <f t="shared" si="6"/>
        <v>2.501027806</v>
      </c>
      <c r="O187">
        <f t="shared" si="7"/>
        <v>2.94091501</v>
      </c>
    </row>
    <row r="188">
      <c r="A188" s="3">
        <v>38929.0</v>
      </c>
      <c r="B188" s="4">
        <v>168.51</v>
      </c>
      <c r="C188" s="5">
        <v>1276.66</v>
      </c>
      <c r="D188" s="5">
        <v>1572.01</v>
      </c>
      <c r="E188" s="5">
        <v>3691.87</v>
      </c>
      <c r="F188" s="5">
        <v>16971.34</v>
      </c>
      <c r="G188">
        <f t="shared" ref="G188:K188" si="179">(IF(B188/B187&gt;1,1,0)+IF(B188/B186&gt;1,1,0)+IF(B188/B185&gt;1,1,0)+IF(B188/B184&gt;1,1,0)+IF(B188/B183&gt;1,1,0)+IF(B188/B182&gt;1,1,0)+IF(B188/B181&gt;1,1,0)+IF(B188/B180&gt;1,1,0)+IF(B188/B179&gt;1,1,0)+IF(B188/B178&gt;1,1,0)+IF(B188/B177&gt;1,1,0)+IF(B188/B176&gt;1,1,0))/12</f>
        <v>0.5</v>
      </c>
      <c r="H188">
        <f t="shared" si="179"/>
        <v>0.6666666667</v>
      </c>
      <c r="I188">
        <f t="shared" si="179"/>
        <v>0.4166666667</v>
      </c>
      <c r="J188">
        <f t="shared" si="179"/>
        <v>0.75</v>
      </c>
      <c r="K188">
        <f t="shared" si="179"/>
        <v>1</v>
      </c>
      <c r="L188" s="15">
        <f t="shared" si="3"/>
        <v>38929</v>
      </c>
      <c r="M188">
        <f t="shared" si="5"/>
        <v>3.660601894</v>
      </c>
      <c r="N188">
        <f t="shared" si="6"/>
        <v>2.519303158</v>
      </c>
      <c r="O188">
        <f t="shared" si="7"/>
        <v>2.974456193</v>
      </c>
    </row>
    <row r="189">
      <c r="A189" s="6">
        <v>38960.0</v>
      </c>
      <c r="B189" s="7">
        <v>175.44</v>
      </c>
      <c r="C189" s="8">
        <v>1303.81</v>
      </c>
      <c r="D189" s="8">
        <v>1634.46</v>
      </c>
      <c r="E189" s="8">
        <v>3808.7</v>
      </c>
      <c r="F189" s="8">
        <v>17392.27</v>
      </c>
      <c r="G189">
        <f t="shared" ref="G189:K189" si="180">(IF(B189/B188&gt;1,1,0)+IF(B189/B187&gt;1,1,0)+IF(B189/B186&gt;1,1,0)+IF(B189/B185&gt;1,1,0)+IF(B189/B184&gt;1,1,0)+IF(B189/B183&gt;1,1,0)+IF(B189/B182&gt;1,1,0)+IF(B189/B181&gt;1,1,0)+IF(B189/B180&gt;1,1,0)+IF(B189/B179&gt;1,1,0)+IF(B189/B178&gt;1,1,0)+IF(B189/B177&gt;1,1,0))/12</f>
        <v>0.5833333333</v>
      </c>
      <c r="H189">
        <f t="shared" si="180"/>
        <v>0.9166666667</v>
      </c>
      <c r="I189">
        <f t="shared" si="180"/>
        <v>0.5833333333</v>
      </c>
      <c r="J189">
        <f t="shared" si="180"/>
        <v>0.8333333333</v>
      </c>
      <c r="K189">
        <f t="shared" si="180"/>
        <v>1</v>
      </c>
      <c r="L189" s="15">
        <f t="shared" si="3"/>
        <v>38960</v>
      </c>
      <c r="M189">
        <f t="shared" si="5"/>
        <v>3.736698152</v>
      </c>
      <c r="N189">
        <f t="shared" si="6"/>
        <v>2.553211097</v>
      </c>
      <c r="O189">
        <f t="shared" si="7"/>
        <v>3.068785364</v>
      </c>
    </row>
    <row r="190">
      <c r="A190" s="3">
        <v>38990.0</v>
      </c>
      <c r="B190" s="4">
        <v>178.05</v>
      </c>
      <c r="C190" s="5">
        <v>1335.85</v>
      </c>
      <c r="D190" s="5">
        <v>1610.73</v>
      </c>
      <c r="E190" s="5">
        <v>3899.41</v>
      </c>
      <c r="F190" s="5">
        <v>17543.05</v>
      </c>
      <c r="G190">
        <f t="shared" ref="G190:K190" si="181">(IF(B190/B189&gt;1,1,0)+IF(B190/B188&gt;1,1,0)+IF(B190/B187&gt;1,1,0)+IF(B190/B186&gt;1,1,0)+IF(B190/B185&gt;1,1,0)+IF(B190/B184&gt;1,1,0)+IF(B190/B183&gt;1,1,0)+IF(B190/B182&gt;1,1,0)+IF(B190/B181&gt;1,1,0)+IF(B190/B180&gt;1,1,0)+IF(B190/B179&gt;1,1,0)+IF(B190/B178&gt;1,1,0))/12</f>
        <v>0.8333333333</v>
      </c>
      <c r="H190">
        <f t="shared" si="181"/>
        <v>1</v>
      </c>
      <c r="I190">
        <f t="shared" si="181"/>
        <v>0.5</v>
      </c>
      <c r="J190">
        <f t="shared" si="181"/>
        <v>1</v>
      </c>
      <c r="K190">
        <f t="shared" si="181"/>
        <v>1</v>
      </c>
      <c r="L190" s="15">
        <f t="shared" si="3"/>
        <v>38990</v>
      </c>
      <c r="M190">
        <f t="shared" si="5"/>
        <v>3.776997378</v>
      </c>
      <c r="N190">
        <f t="shared" si="6"/>
        <v>2.571417583</v>
      </c>
      <c r="O190">
        <f t="shared" si="7"/>
        <v>3.104026284</v>
      </c>
    </row>
    <row r="191">
      <c r="A191" s="3">
        <v>39021.0</v>
      </c>
      <c r="B191" s="4">
        <v>176.84</v>
      </c>
      <c r="C191" s="5">
        <v>1377.94</v>
      </c>
      <c r="D191" s="5">
        <v>1617.42</v>
      </c>
      <c r="E191" s="5">
        <v>4004.8</v>
      </c>
      <c r="F191" s="5">
        <v>18324.35</v>
      </c>
      <c r="G191">
        <f t="shared" ref="G191:K191" si="182">(IF(B191/B190&gt;1,1,0)+IF(B191/B189&gt;1,1,0)+IF(B191/B188&gt;1,1,0)+IF(B191/B187&gt;1,1,0)+IF(B191/B186&gt;1,1,0)+IF(B191/B185&gt;1,1,0)+IF(B191/B184&gt;1,1,0)+IF(B191/B183&gt;1,1,0)+IF(B191/B182&gt;1,1,0)+IF(B191/B181&gt;1,1,0)+IF(B191/B180&gt;1,1,0)+IF(B191/B179&gt;1,1,0))/12</f>
        <v>0.5833333333</v>
      </c>
      <c r="H191">
        <f t="shared" si="182"/>
        <v>1</v>
      </c>
      <c r="I191">
        <f t="shared" si="182"/>
        <v>0.5</v>
      </c>
      <c r="J191">
        <f t="shared" si="182"/>
        <v>1</v>
      </c>
      <c r="K191">
        <f t="shared" si="182"/>
        <v>1</v>
      </c>
      <c r="L191" s="15">
        <f t="shared" si="3"/>
        <v>39021</v>
      </c>
      <c r="M191">
        <f t="shared" si="5"/>
        <v>3.85339019</v>
      </c>
      <c r="N191">
        <f t="shared" si="6"/>
        <v>2.602223953</v>
      </c>
      <c r="O191">
        <f t="shared" si="7"/>
        <v>3.166373074</v>
      </c>
    </row>
    <row r="192">
      <c r="A192" s="3">
        <v>39051.0</v>
      </c>
      <c r="B192" s="4">
        <v>184.96</v>
      </c>
      <c r="C192" s="5">
        <v>1400.63</v>
      </c>
      <c r="D192" s="5">
        <v>1603.03</v>
      </c>
      <c r="E192" s="5">
        <v>3987.23</v>
      </c>
      <c r="F192" s="5">
        <v>18960.48</v>
      </c>
      <c r="G192">
        <f t="shared" ref="G192:K192" si="183">(IF(B192/B191&gt;1,1,0)+IF(B192/B190&gt;1,1,0)+IF(B192/B189&gt;1,1,0)+IF(B192/B188&gt;1,1,0)+IF(B192/B187&gt;1,1,0)+IF(B192/B186&gt;1,1,0)+IF(B192/B185&gt;1,1,0)+IF(B192/B184&gt;1,1,0)+IF(B192/B183&gt;1,1,0)+IF(B192/B182&gt;1,1,0)+IF(B192/B181&gt;1,1,0)+IF(B192/B180&gt;1,1,0))/12</f>
        <v>1</v>
      </c>
      <c r="H192">
        <f t="shared" si="183"/>
        <v>1</v>
      </c>
      <c r="I192">
        <f t="shared" si="183"/>
        <v>0.3333333333</v>
      </c>
      <c r="J192">
        <f t="shared" si="183"/>
        <v>0.9166666667</v>
      </c>
      <c r="K192">
        <f t="shared" si="183"/>
        <v>1</v>
      </c>
      <c r="L192" s="15">
        <f t="shared" si="3"/>
        <v>39051</v>
      </c>
      <c r="M192">
        <f t="shared" si="5"/>
        <v>3.908410228</v>
      </c>
      <c r="N192">
        <f t="shared" si="6"/>
        <v>2.625561557</v>
      </c>
      <c r="O192">
        <f t="shared" si="7"/>
        <v>3.219450804</v>
      </c>
    </row>
    <row r="193">
      <c r="A193" s="3">
        <v>39082.0</v>
      </c>
      <c r="B193" s="4">
        <v>185.39</v>
      </c>
      <c r="C193" s="5">
        <v>1418.3</v>
      </c>
      <c r="D193" s="5">
        <v>1681.07</v>
      </c>
      <c r="E193" s="5">
        <v>4119.94</v>
      </c>
      <c r="F193" s="5">
        <v>19964.72</v>
      </c>
      <c r="G193">
        <f t="shared" ref="G193:K193" si="184">(IF(B193/B192&gt;1,1,0)+IF(B193/B191&gt;1,1,0)+IF(B193/B190&gt;1,1,0)+IF(B193/B189&gt;1,1,0)+IF(B193/B188&gt;1,1,0)+IF(B193/B187&gt;1,1,0)+IF(B193/B186&gt;1,1,0)+IF(B193/B185&gt;1,1,0)+IF(B193/B184&gt;1,1,0)+IF(B193/B183&gt;1,1,0)+IF(B193/B182&gt;1,1,0)+IF(B193/B181&gt;1,1,0))/12</f>
        <v>1</v>
      </c>
      <c r="H193">
        <f t="shared" si="184"/>
        <v>1</v>
      </c>
      <c r="I193">
        <f t="shared" si="184"/>
        <v>0.75</v>
      </c>
      <c r="J193">
        <f t="shared" si="184"/>
        <v>1</v>
      </c>
      <c r="K193">
        <f t="shared" si="184"/>
        <v>1</v>
      </c>
      <c r="L193" s="15">
        <f t="shared" si="3"/>
        <v>39082</v>
      </c>
      <c r="M193">
        <f t="shared" si="5"/>
        <v>3.999470636</v>
      </c>
      <c r="N193">
        <f t="shared" si="6"/>
        <v>2.661602582</v>
      </c>
      <c r="O193">
        <f t="shared" si="7"/>
        <v>3.315951941</v>
      </c>
    </row>
    <row r="194">
      <c r="A194" s="6">
        <v>39113.0</v>
      </c>
      <c r="B194" s="7">
        <v>175.99</v>
      </c>
      <c r="C194" s="8">
        <v>1438.24</v>
      </c>
      <c r="D194" s="8">
        <v>1721.96</v>
      </c>
      <c r="E194" s="8">
        <v>4178.54</v>
      </c>
      <c r="F194" s="8">
        <v>20106.42</v>
      </c>
      <c r="G194">
        <f t="shared" ref="G194:K194" si="185">(IF(B194/B193&gt;1,1,0)+IF(B194/B192&gt;1,1,0)+IF(B194/B191&gt;1,1,0)+IF(B194/B190&gt;1,1,0)+IF(B194/B189&gt;1,1,0)+IF(B194/B188&gt;1,1,0)+IF(B194/B187&gt;1,1,0)+IF(B194/B186&gt;1,1,0)+IF(B194/B185&gt;1,1,0)+IF(B194/B184&gt;1,1,0)+IF(B194/B183&gt;1,1,0)+IF(B194/B182&gt;1,1,0))/12</f>
        <v>0.3333333333</v>
      </c>
      <c r="H194">
        <f t="shared" si="185"/>
        <v>1</v>
      </c>
      <c r="I194">
        <f t="shared" si="185"/>
        <v>0.9166666667</v>
      </c>
      <c r="J194">
        <f t="shared" si="185"/>
        <v>1</v>
      </c>
      <c r="K194">
        <f t="shared" si="185"/>
        <v>1</v>
      </c>
      <c r="L194" s="15">
        <f t="shared" si="3"/>
        <v>39113</v>
      </c>
      <c r="M194">
        <f t="shared" si="5"/>
        <v>4.002298745</v>
      </c>
      <c r="N194">
        <f t="shared" si="6"/>
        <v>2.665765707</v>
      </c>
      <c r="O194">
        <f t="shared" si="7"/>
        <v>3.321920644</v>
      </c>
    </row>
    <row r="195">
      <c r="A195" s="3">
        <v>39141.0</v>
      </c>
      <c r="B195" s="4">
        <v>183.2</v>
      </c>
      <c r="C195" s="5">
        <v>1406.82</v>
      </c>
      <c r="D195" s="5">
        <v>1752.74</v>
      </c>
      <c r="E195" s="5">
        <v>4087.12</v>
      </c>
      <c r="F195" s="5">
        <v>19651.51</v>
      </c>
      <c r="G195">
        <f t="shared" ref="G195:K195" si="186">(IF(B195/B194&gt;1,1,0)+IF(B195/B193&gt;1,1,0)+IF(B195/B192&gt;1,1,0)+IF(B195/B191&gt;1,1,0)+IF(B195/B190&gt;1,1,0)+IF(B195/B189&gt;1,1,0)+IF(B195/B188&gt;1,1,0)+IF(B195/B187&gt;1,1,0)+IF(B195/B186&gt;1,1,0)+IF(B195/B185&gt;1,1,0)+IF(B195/B184&gt;1,1,0)+IF(B195/B183&gt;1,1,0))/12</f>
        <v>0.75</v>
      </c>
      <c r="H195">
        <f t="shared" si="186"/>
        <v>0.8333333333</v>
      </c>
      <c r="I195">
        <f t="shared" si="186"/>
        <v>1</v>
      </c>
      <c r="J195">
        <f t="shared" si="186"/>
        <v>0.8333333333</v>
      </c>
      <c r="K195">
        <f t="shared" si="186"/>
        <v>0.8333333333</v>
      </c>
      <c r="L195" s="15">
        <f t="shared" si="3"/>
        <v>39141</v>
      </c>
      <c r="M195">
        <f t="shared" si="5"/>
        <v>3.974716076</v>
      </c>
      <c r="N195">
        <f t="shared" si="6"/>
        <v>2.658855787</v>
      </c>
      <c r="O195">
        <f t="shared" si="7"/>
        <v>3.316933448</v>
      </c>
    </row>
    <row r="196">
      <c r="A196" s="3">
        <v>39172.0</v>
      </c>
      <c r="B196" s="4">
        <v>187.6</v>
      </c>
      <c r="C196" s="5">
        <v>1420.86</v>
      </c>
      <c r="D196" s="5">
        <v>1713.61</v>
      </c>
      <c r="E196" s="5">
        <v>4181.03</v>
      </c>
      <c r="F196" s="5">
        <v>19800.93</v>
      </c>
      <c r="G196">
        <f t="shared" ref="G196:K196" si="187">(IF(B196/B195&gt;1,1,0)+IF(B196/B194&gt;1,1,0)+IF(B196/B193&gt;1,1,0)+IF(B196/B192&gt;1,1,0)+IF(B196/B191&gt;1,1,0)+IF(B196/B190&gt;1,1,0)+IF(B196/B189&gt;1,1,0)+IF(B196/B188&gt;1,1,0)+IF(B196/B187&gt;1,1,0)+IF(B196/B186&gt;1,1,0)+IF(B196/B185&gt;1,1,0)+IF(B196/B184&gt;1,1,0))/12</f>
        <v>1</v>
      </c>
      <c r="H196">
        <f t="shared" si="187"/>
        <v>0.9166666667</v>
      </c>
      <c r="I196">
        <f t="shared" si="187"/>
        <v>0.6666666667</v>
      </c>
      <c r="J196">
        <f t="shared" si="187"/>
        <v>1</v>
      </c>
      <c r="K196">
        <f t="shared" si="187"/>
        <v>0.8333333333</v>
      </c>
      <c r="L196" s="15">
        <f t="shared" si="3"/>
        <v>39172</v>
      </c>
      <c r="M196">
        <f t="shared" si="5"/>
        <v>3.999628146</v>
      </c>
      <c r="N196">
        <f t="shared" si="6"/>
        <v>2.670876638</v>
      </c>
      <c r="O196">
        <f t="shared" si="7"/>
        <v>3.344963475</v>
      </c>
    </row>
    <row r="197">
      <c r="A197" s="3">
        <v>39202.0</v>
      </c>
      <c r="B197" s="4">
        <v>198.55</v>
      </c>
      <c r="C197" s="5">
        <v>1482.37</v>
      </c>
      <c r="D197" s="5">
        <v>1701.0</v>
      </c>
      <c r="E197" s="5">
        <v>4392.34</v>
      </c>
      <c r="F197" s="5">
        <v>20318.98</v>
      </c>
      <c r="G197">
        <f t="shared" ref="G197:K197" si="188">(IF(B197/B196&gt;1,1,0)+IF(B197/B195&gt;1,1,0)+IF(B197/B194&gt;1,1,0)+IF(B197/B193&gt;1,1,0)+IF(B197/B192&gt;1,1,0)+IF(B197/B191&gt;1,1,0)+IF(B197/B190&gt;1,1,0)+IF(B197/B189&gt;1,1,0)+IF(B197/B188&gt;1,1,0)+IF(B197/B187&gt;1,1,0)+IF(B197/B186&gt;1,1,0)+IF(B197/B185&gt;1,1,0))/12</f>
        <v>1</v>
      </c>
      <c r="H197">
        <f t="shared" si="188"/>
        <v>1</v>
      </c>
      <c r="I197">
        <f t="shared" si="188"/>
        <v>0.6666666667</v>
      </c>
      <c r="J197">
        <f t="shared" si="188"/>
        <v>1</v>
      </c>
      <c r="K197">
        <f t="shared" si="188"/>
        <v>1</v>
      </c>
      <c r="L197" s="15">
        <f t="shared" si="3"/>
        <v>39202</v>
      </c>
      <c r="M197">
        <f t="shared" si="5"/>
        <v>4.13315768</v>
      </c>
      <c r="N197">
        <f t="shared" si="6"/>
        <v>2.721312279</v>
      </c>
      <c r="O197">
        <f t="shared" si="7"/>
        <v>3.459363841</v>
      </c>
    </row>
    <row r="198">
      <c r="A198" s="3">
        <v>39233.0</v>
      </c>
      <c r="B198" s="4">
        <v>216.45</v>
      </c>
      <c r="C198" s="5">
        <v>1530.62</v>
      </c>
      <c r="D198" s="5">
        <v>1755.68</v>
      </c>
      <c r="E198" s="5">
        <v>4512.65</v>
      </c>
      <c r="F198" s="5">
        <v>20634.47</v>
      </c>
      <c r="G198">
        <f t="shared" ref="G198:K198" si="189">(IF(B198/B197&gt;1,1,0)+IF(B198/B196&gt;1,1,0)+IF(B198/B195&gt;1,1,0)+IF(B198/B194&gt;1,1,0)+IF(B198/B193&gt;1,1,0)+IF(B198/B192&gt;1,1,0)+IF(B198/B191&gt;1,1,0)+IF(B198/B190&gt;1,1,0)+IF(B198/B189&gt;1,1,0)+IF(B198/B188&gt;1,1,0)+IF(B198/B187&gt;1,1,0)+IF(B198/B186&gt;1,1,0))/12</f>
        <v>1</v>
      </c>
      <c r="H198">
        <f t="shared" si="189"/>
        <v>1</v>
      </c>
      <c r="I198">
        <f t="shared" si="189"/>
        <v>1</v>
      </c>
      <c r="J198">
        <f t="shared" si="189"/>
        <v>1</v>
      </c>
      <c r="K198">
        <f t="shared" si="189"/>
        <v>1</v>
      </c>
      <c r="L198" s="15">
        <f t="shared" si="3"/>
        <v>39233</v>
      </c>
      <c r="M198">
        <f t="shared" si="5"/>
        <v>4.288459586</v>
      </c>
      <c r="N198">
        <f t="shared" si="6"/>
        <v>2.777441443</v>
      </c>
      <c r="O198">
        <f t="shared" si="7"/>
        <v>3.596193005</v>
      </c>
    </row>
    <row r="199">
      <c r="A199" s="6">
        <v>39263.0</v>
      </c>
      <c r="B199" s="7">
        <v>221.31</v>
      </c>
      <c r="C199" s="8">
        <v>1503.35</v>
      </c>
      <c r="D199" s="8">
        <v>1774.88</v>
      </c>
      <c r="E199" s="8">
        <v>4489.77</v>
      </c>
      <c r="F199" s="8">
        <v>21772.73</v>
      </c>
      <c r="G199">
        <f t="shared" ref="G199:K199" si="190">(IF(B199/B198&gt;1,1,0)+IF(B199/B197&gt;1,1,0)+IF(B199/B196&gt;1,1,0)+IF(B199/B195&gt;1,1,0)+IF(B199/B194&gt;1,1,0)+IF(B199/B193&gt;1,1,0)+IF(B199/B192&gt;1,1,0)+IF(B199/B191&gt;1,1,0)+IF(B199/B190&gt;1,1,0)+IF(B199/B189&gt;1,1,0)+IF(B199/B188&gt;1,1,0)+IF(B199/B187&gt;1,1,0))/12</f>
        <v>1</v>
      </c>
      <c r="H199">
        <f t="shared" si="190"/>
        <v>0.9166666667</v>
      </c>
      <c r="I199">
        <f t="shared" si="190"/>
        <v>1</v>
      </c>
      <c r="J199">
        <f t="shared" si="190"/>
        <v>0.9166666667</v>
      </c>
      <c r="K199">
        <f t="shared" si="190"/>
        <v>1</v>
      </c>
      <c r="L199" s="15">
        <f t="shared" si="3"/>
        <v>39263</v>
      </c>
      <c r="M199">
        <f t="shared" si="5"/>
        <v>4.344780517</v>
      </c>
      <c r="N199">
        <f t="shared" si="6"/>
        <v>2.799104664</v>
      </c>
      <c r="O199">
        <f t="shared" si="7"/>
        <v>3.643422304</v>
      </c>
    </row>
    <row r="200">
      <c r="A200" s="3">
        <v>39294.0</v>
      </c>
      <c r="B200" s="4">
        <v>244.32</v>
      </c>
      <c r="C200" s="5">
        <v>1455.27</v>
      </c>
      <c r="D200" s="5">
        <v>1706.18</v>
      </c>
      <c r="E200" s="5">
        <v>4315.69</v>
      </c>
      <c r="F200" s="5">
        <v>23184.94</v>
      </c>
      <c r="G200">
        <f t="shared" ref="G200:K200" si="191">(IF(B200/B199&gt;1,1,0)+IF(B200/B198&gt;1,1,0)+IF(B200/B197&gt;1,1,0)+IF(B200/B196&gt;1,1,0)+IF(B200/B195&gt;1,1,0)+IF(B200/B194&gt;1,1,0)+IF(B200/B193&gt;1,1,0)+IF(B200/B192&gt;1,1,0)+IF(B200/B191&gt;1,1,0)+IF(B200/B190&gt;1,1,0)+IF(B200/B189&gt;1,1,0)+IF(B200/B188&gt;1,1,0))/12</f>
        <v>1</v>
      </c>
      <c r="H200">
        <f t="shared" si="191"/>
        <v>0.75</v>
      </c>
      <c r="I200">
        <f t="shared" si="191"/>
        <v>0.5833333333</v>
      </c>
      <c r="J200">
        <f t="shared" si="191"/>
        <v>0.75</v>
      </c>
      <c r="K200">
        <f t="shared" si="191"/>
        <v>1</v>
      </c>
      <c r="L200" s="15">
        <f t="shared" si="3"/>
        <v>39294</v>
      </c>
      <c r="M200">
        <f t="shared" si="5"/>
        <v>4.4018528</v>
      </c>
      <c r="N200">
        <f t="shared" si="6"/>
        <v>2.821193709</v>
      </c>
      <c r="O200">
        <f t="shared" si="7"/>
        <v>3.68668567</v>
      </c>
    </row>
    <row r="201">
      <c r="A201" s="3">
        <v>39325.0</v>
      </c>
      <c r="B201" s="4">
        <v>238.28</v>
      </c>
      <c r="C201" s="5">
        <v>1473.99</v>
      </c>
      <c r="D201" s="5">
        <v>1608.25</v>
      </c>
      <c r="E201" s="5">
        <v>4294.56</v>
      </c>
      <c r="F201" s="5">
        <v>23984.14</v>
      </c>
      <c r="G201">
        <f t="shared" ref="G201:K201" si="192">(IF(B201/B200&gt;1,1,0)+IF(B201/B199&gt;1,1,0)+IF(B201/B198&gt;1,1,0)+IF(B201/B197&gt;1,1,0)+IF(B201/B196&gt;1,1,0)+IF(B201/B195&gt;1,1,0)+IF(B201/B194&gt;1,1,0)+IF(B201/B193&gt;1,1,0)+IF(B201/B192&gt;1,1,0)+IF(B201/B191&gt;1,1,0)+IF(B201/B190&gt;1,1,0)+IF(B201/B189&gt;1,1,0))/12</f>
        <v>0.9166666667</v>
      </c>
      <c r="H201">
        <f t="shared" si="192"/>
        <v>0.75</v>
      </c>
      <c r="I201">
        <f t="shared" si="192"/>
        <v>0.08333333333</v>
      </c>
      <c r="J201">
        <f t="shared" si="192"/>
        <v>0.6666666667</v>
      </c>
      <c r="K201">
        <f t="shared" si="192"/>
        <v>1</v>
      </c>
      <c r="L201" s="15">
        <f t="shared" si="3"/>
        <v>39325</v>
      </c>
      <c r="M201">
        <f t="shared" si="5"/>
        <v>4.388210257</v>
      </c>
      <c r="N201">
        <f t="shared" si="6"/>
        <v>2.81950852</v>
      </c>
      <c r="O201">
        <f t="shared" si="7"/>
        <v>3.657427582</v>
      </c>
    </row>
    <row r="202">
      <c r="A202" s="3">
        <v>39355.0</v>
      </c>
      <c r="B202" s="4">
        <v>247.2</v>
      </c>
      <c r="C202" s="5">
        <v>1526.75</v>
      </c>
      <c r="D202" s="5">
        <v>1616.62</v>
      </c>
      <c r="E202" s="5">
        <v>4381.71</v>
      </c>
      <c r="F202" s="5">
        <v>27142.47</v>
      </c>
      <c r="G202">
        <f t="shared" ref="G202:K202" si="193">(IF(B202/B201&gt;1,1,0)+IF(B202/B200&gt;1,1,0)+IF(B202/B199&gt;1,1,0)+IF(B202/B198&gt;1,1,0)+IF(B202/B197&gt;1,1,0)+IF(B202/B196&gt;1,1,0)+IF(B202/B195&gt;1,1,0)+IF(B202/B194&gt;1,1,0)+IF(B202/B193&gt;1,1,0)+IF(B202/B192&gt;1,1,0)+IF(B202/B191&gt;1,1,0)+IF(B202/B190&gt;1,1,0))/12</f>
        <v>1</v>
      </c>
      <c r="H202">
        <f t="shared" si="193"/>
        <v>0.9166666667</v>
      </c>
      <c r="I202">
        <f t="shared" si="193"/>
        <v>0.25</v>
      </c>
      <c r="J202">
        <f t="shared" si="193"/>
        <v>0.75</v>
      </c>
      <c r="K202">
        <f t="shared" si="193"/>
        <v>1</v>
      </c>
      <c r="L202" s="15">
        <f t="shared" si="3"/>
        <v>39355</v>
      </c>
      <c r="M202">
        <f t="shared" si="5"/>
        <v>4.573140275</v>
      </c>
      <c r="N202">
        <f t="shared" si="6"/>
        <v>2.89291806</v>
      </c>
      <c r="O202">
        <f t="shared" si="7"/>
        <v>3.825969588</v>
      </c>
    </row>
    <row r="203">
      <c r="A203" s="3">
        <v>39386.0</v>
      </c>
      <c r="B203" s="4">
        <v>260.42</v>
      </c>
      <c r="C203" s="5">
        <v>1549.38</v>
      </c>
      <c r="D203" s="5">
        <v>1620.07</v>
      </c>
      <c r="E203" s="5">
        <v>4489.79</v>
      </c>
      <c r="F203" s="5">
        <v>31352.58</v>
      </c>
      <c r="G203">
        <f t="shared" ref="G203:K203" si="194">(IF(B203/B202&gt;1,1,0)+IF(B203/B201&gt;1,1,0)+IF(B203/B200&gt;1,1,0)+IF(B203/B199&gt;1,1,0)+IF(B203/B198&gt;1,1,0)+IF(B203/B197&gt;1,1,0)+IF(B203/B196&gt;1,1,0)+IF(B203/B195&gt;1,1,0)+IF(B203/B194&gt;1,1,0)+IF(B203/B193&gt;1,1,0)+IF(B203/B192&gt;1,1,0)+IF(B203/B191&gt;1,1,0))/12</f>
        <v>1</v>
      </c>
      <c r="H203">
        <f t="shared" si="194"/>
        <v>1</v>
      </c>
      <c r="I203">
        <f t="shared" si="194"/>
        <v>0.3333333333</v>
      </c>
      <c r="J203">
        <f t="shared" si="194"/>
        <v>0.9166666667</v>
      </c>
      <c r="K203">
        <f t="shared" si="194"/>
        <v>1</v>
      </c>
      <c r="L203" s="15">
        <f t="shared" si="3"/>
        <v>39386</v>
      </c>
      <c r="M203">
        <f t="shared" si="5"/>
        <v>4.796202118</v>
      </c>
      <c r="N203">
        <f t="shared" si="6"/>
        <v>2.975177119</v>
      </c>
      <c r="O203">
        <f t="shared" si="7"/>
        <v>4.017431115</v>
      </c>
    </row>
    <row r="204">
      <c r="A204" s="6">
        <v>39416.0</v>
      </c>
      <c r="B204" s="7">
        <v>241.91</v>
      </c>
      <c r="C204" s="8">
        <v>1481.14</v>
      </c>
      <c r="D204" s="8">
        <v>1531.88</v>
      </c>
      <c r="E204" s="8">
        <v>4394.95</v>
      </c>
      <c r="F204" s="8">
        <v>28643.61</v>
      </c>
      <c r="G204">
        <f t="shared" ref="G204:K204" si="195">(IF(B204/B203&gt;1,1,0)+IF(B204/B202&gt;1,1,0)+IF(B204/B201&gt;1,1,0)+IF(B204/B200&gt;1,1,0)+IF(B204/B199&gt;1,1,0)+IF(B204/B198&gt;1,1,0)+IF(B204/B197&gt;1,1,0)+IF(B204/B196&gt;1,1,0)+IF(B204/B195&gt;1,1,0)+IF(B204/B194&gt;1,1,0)+IF(B204/B193&gt;1,1,0)+IF(B204/B192&gt;1,1,0))/12</f>
        <v>0.75</v>
      </c>
      <c r="H204">
        <f t="shared" si="195"/>
        <v>0.5833333333</v>
      </c>
      <c r="I204">
        <f t="shared" si="195"/>
        <v>0</v>
      </c>
      <c r="J204">
        <f t="shared" si="195"/>
        <v>0.75</v>
      </c>
      <c r="K204">
        <f t="shared" si="195"/>
        <v>0.9166666667</v>
      </c>
      <c r="L204" s="15">
        <f t="shared" si="3"/>
        <v>39416</v>
      </c>
      <c r="M204">
        <f t="shared" si="5"/>
        <v>4.568686475</v>
      </c>
      <c r="N204">
        <f t="shared" si="6"/>
        <v>2.902260681</v>
      </c>
      <c r="O204">
        <f t="shared" si="7"/>
        <v>3.794798154</v>
      </c>
    </row>
    <row r="205">
      <c r="A205" s="3">
        <v>39447.0</v>
      </c>
      <c r="B205" s="4">
        <v>241.27</v>
      </c>
      <c r="C205" s="5">
        <v>1468.36</v>
      </c>
      <c r="D205" s="5">
        <v>1475.68</v>
      </c>
      <c r="E205" s="5">
        <v>4399.72</v>
      </c>
      <c r="F205" s="5">
        <v>27812.65</v>
      </c>
      <c r="G205">
        <f t="shared" ref="G205:K205" si="196">(IF(B205/B204&gt;1,1,0)+IF(B205/B203&gt;1,1,0)+IF(B205/B202&gt;1,1,0)+IF(B205/B201&gt;1,1,0)+IF(B205/B200&gt;1,1,0)+IF(B205/B199&gt;1,1,0)+IF(B205/B198&gt;1,1,0)+IF(B205/B197&gt;1,1,0)+IF(B205/B196&gt;1,1,0)+IF(B205/B195&gt;1,1,0)+IF(B205/B194&gt;1,1,0)+IF(B205/B193&gt;1,1,0))/12</f>
        <v>0.6666666667</v>
      </c>
      <c r="H205">
        <f t="shared" si="196"/>
        <v>0.4166666667</v>
      </c>
      <c r="I205">
        <f t="shared" si="196"/>
        <v>0</v>
      </c>
      <c r="J205">
        <f t="shared" si="196"/>
        <v>0.75</v>
      </c>
      <c r="K205">
        <f t="shared" si="196"/>
        <v>0.8333333333</v>
      </c>
      <c r="L205" s="15">
        <f t="shared" si="3"/>
        <v>39447</v>
      </c>
      <c r="M205">
        <f t="shared" si="5"/>
        <v>4.54322634</v>
      </c>
      <c r="N205">
        <f t="shared" si="6"/>
        <v>2.894836362</v>
      </c>
      <c r="O205">
        <f t="shared" si="7"/>
        <v>3.737203727</v>
      </c>
    </row>
    <row r="206">
      <c r="A206" s="3">
        <v>39478.0</v>
      </c>
      <c r="B206" s="4">
        <v>207.77</v>
      </c>
      <c r="C206" s="5">
        <v>1378.55</v>
      </c>
      <c r="D206" s="5">
        <v>1346.31</v>
      </c>
      <c r="E206" s="5">
        <v>3792.8</v>
      </c>
      <c r="F206" s="5">
        <v>23455.74</v>
      </c>
      <c r="G206">
        <f t="shared" ref="G206:K206" si="197">(IF(B206/B205&gt;1,1,0)+IF(B206/B204&gt;1,1,0)+IF(B206/B203&gt;1,1,0)+IF(B206/B202&gt;1,1,0)+IF(B206/B201&gt;1,1,0)+IF(B206/B200&gt;1,1,0)+IF(B206/B199&gt;1,1,0)+IF(B206/B198&gt;1,1,0)+IF(B206/B197&gt;1,1,0)+IF(B206/B196&gt;1,1,0)+IF(B206/B195&gt;1,1,0)+IF(B206/B194&gt;1,1,0))/12</f>
        <v>0.3333333333</v>
      </c>
      <c r="H206">
        <f t="shared" si="197"/>
        <v>0</v>
      </c>
      <c r="I206">
        <f t="shared" si="197"/>
        <v>0</v>
      </c>
      <c r="J206">
        <f t="shared" si="197"/>
        <v>0</v>
      </c>
      <c r="K206">
        <f t="shared" si="197"/>
        <v>0.5833333333</v>
      </c>
      <c r="L206" s="15">
        <f t="shared" si="3"/>
        <v>39478</v>
      </c>
      <c r="M206">
        <f t="shared" si="5"/>
        <v>4.228564163</v>
      </c>
      <c r="N206">
        <f t="shared" si="6"/>
        <v>2.766561845</v>
      </c>
      <c r="O206">
        <f t="shared" si="7"/>
        <v>3.301985898</v>
      </c>
    </row>
    <row r="207">
      <c r="A207" s="3">
        <v>39507.0</v>
      </c>
      <c r="B207" s="4">
        <v>216.85</v>
      </c>
      <c r="C207" s="5">
        <v>1330.63</v>
      </c>
      <c r="D207" s="5">
        <v>1324.28</v>
      </c>
      <c r="E207" s="5">
        <v>3724.5</v>
      </c>
      <c r="F207" s="5">
        <v>24331.67</v>
      </c>
      <c r="G207">
        <f t="shared" ref="G207:K207" si="198">(IF(B207/B206&gt;1,1,0)+IF(B207/B205&gt;1,1,0)+IF(B207/B204&gt;1,1,0)+IF(B207/B203&gt;1,1,0)+IF(B207/B202&gt;1,1,0)+IF(B207/B201&gt;1,1,0)+IF(B207/B200&gt;1,1,0)+IF(B207/B199&gt;1,1,0)+IF(B207/B198&gt;1,1,0)+IF(B207/B197&gt;1,1,0)+IF(B207/B196&gt;1,1,0)+IF(B207/B195&gt;1,1,0))/12</f>
        <v>0.4166666667</v>
      </c>
      <c r="H207">
        <f t="shared" si="198"/>
        <v>0</v>
      </c>
      <c r="I207">
        <f t="shared" si="198"/>
        <v>0</v>
      </c>
      <c r="J207">
        <f t="shared" si="198"/>
        <v>0</v>
      </c>
      <c r="K207">
        <f t="shared" si="198"/>
        <v>0.6666666667</v>
      </c>
      <c r="L207" s="15">
        <f t="shared" si="3"/>
        <v>39507</v>
      </c>
      <c r="M207">
        <f t="shared" si="5"/>
        <v>4.267823813</v>
      </c>
      <c r="N207">
        <f t="shared" si="6"/>
        <v>2.789325292</v>
      </c>
      <c r="O207">
        <f t="shared" si="7"/>
        <v>3.309853811</v>
      </c>
    </row>
    <row r="208">
      <c r="A208" s="3">
        <v>39538.0</v>
      </c>
      <c r="B208" s="4">
        <v>217.65</v>
      </c>
      <c r="C208" s="5">
        <v>1322.7</v>
      </c>
      <c r="D208" s="5">
        <v>1212.96</v>
      </c>
      <c r="E208" s="5">
        <v>3628.06</v>
      </c>
      <c r="F208" s="5">
        <v>22849.2</v>
      </c>
      <c r="G208">
        <f t="shared" ref="G208:K208" si="199">(IF(B208/B207&gt;1,1,0)+IF(B208/B206&gt;1,1,0)+IF(B208/B205&gt;1,1,0)+IF(B208/B204&gt;1,1,0)+IF(B208/B203&gt;1,1,0)+IF(B208/B202&gt;1,1,0)+IF(B208/B201&gt;1,1,0)+IF(B208/B200&gt;1,1,0)+IF(B208/B199&gt;1,1,0)+IF(B208/B198&gt;1,1,0)+IF(B208/B197&gt;1,1,0)+IF(B208/B196&gt;1,1,0))/12</f>
        <v>0.4166666667</v>
      </c>
      <c r="H208">
        <f t="shared" si="199"/>
        <v>0</v>
      </c>
      <c r="I208">
        <f t="shared" si="199"/>
        <v>0</v>
      </c>
      <c r="J208">
        <f t="shared" si="199"/>
        <v>0</v>
      </c>
      <c r="K208">
        <f t="shared" si="199"/>
        <v>0.3333333333</v>
      </c>
      <c r="L208" s="15">
        <f t="shared" si="3"/>
        <v>39538</v>
      </c>
      <c r="M208">
        <f t="shared" si="5"/>
        <v>4.242710507</v>
      </c>
      <c r="N208">
        <f t="shared" si="6"/>
        <v>2.777059957</v>
      </c>
      <c r="O208">
        <f t="shared" si="7"/>
        <v>3.195232139</v>
      </c>
    </row>
    <row r="209">
      <c r="A209" s="6">
        <v>39568.0</v>
      </c>
      <c r="B209" s="7">
        <v>235.0</v>
      </c>
      <c r="C209" s="8">
        <v>1385.59</v>
      </c>
      <c r="D209" s="8">
        <v>1358.65</v>
      </c>
      <c r="E209" s="8">
        <v>3825.02</v>
      </c>
      <c r="F209" s="8">
        <v>25755.35</v>
      </c>
      <c r="G209">
        <f t="shared" ref="G209:K209" si="200">(IF(B209/B208&gt;1,1,0)+IF(B209/B207&gt;1,1,0)+IF(B209/B206&gt;1,1,0)+IF(B209/B205&gt;1,1,0)+IF(B209/B204&gt;1,1,0)+IF(B209/B203&gt;1,1,0)+IF(B209/B202&gt;1,1,0)+IF(B209/B201&gt;1,1,0)+IF(B209/B200&gt;1,1,0)+IF(B209/B199&gt;1,1,0)+IF(B209/B198&gt;1,1,0)+IF(B209/B197&gt;1,1,0))/12</f>
        <v>0.5</v>
      </c>
      <c r="H209">
        <f t="shared" si="200"/>
        <v>0.25</v>
      </c>
      <c r="I209">
        <f t="shared" si="200"/>
        <v>0.25</v>
      </c>
      <c r="J209">
        <f t="shared" si="200"/>
        <v>0.25</v>
      </c>
      <c r="K209">
        <f t="shared" si="200"/>
        <v>0.6666666667</v>
      </c>
      <c r="L209" s="15">
        <f t="shared" si="3"/>
        <v>39568</v>
      </c>
      <c r="M209">
        <f t="shared" si="5"/>
        <v>4.315763512</v>
      </c>
      <c r="N209">
        <f t="shared" si="6"/>
        <v>2.819533073</v>
      </c>
      <c r="O209">
        <f t="shared" si="7"/>
        <v>3.469286678</v>
      </c>
    </row>
    <row r="210">
      <c r="A210" s="3">
        <v>39599.0</v>
      </c>
      <c r="B210" s="4">
        <v>237.46</v>
      </c>
      <c r="C210" s="5">
        <v>1400.38</v>
      </c>
      <c r="D210" s="5">
        <v>1408.14</v>
      </c>
      <c r="E210" s="5">
        <v>3777.85</v>
      </c>
      <c r="F210" s="5">
        <v>24533.12</v>
      </c>
      <c r="G210">
        <f t="shared" ref="G210:K210" si="201">(IF(B210/B209&gt;1,1,0)+IF(B210/B208&gt;1,1,0)+IF(B210/B207&gt;1,1,0)+IF(B210/B206&gt;1,1,0)+IF(B210/B205&gt;1,1,0)+IF(B210/B204&gt;1,1,0)+IF(B210/B203&gt;1,1,0)+IF(B210/B202&gt;1,1,0)+IF(B210/B201&gt;1,1,0)+IF(B210/B200&gt;1,1,0)+IF(B210/B199&gt;1,1,0)+IF(B210/B198&gt;1,1,0))/12</f>
        <v>0.5</v>
      </c>
      <c r="H210">
        <f t="shared" si="201"/>
        <v>0.3333333333</v>
      </c>
      <c r="I210">
        <f t="shared" si="201"/>
        <v>0.3333333333</v>
      </c>
      <c r="J210">
        <f t="shared" si="201"/>
        <v>0.1666666667</v>
      </c>
      <c r="K210">
        <f t="shared" si="201"/>
        <v>0.5833333333</v>
      </c>
      <c r="L210" s="15">
        <f t="shared" si="3"/>
        <v>39599</v>
      </c>
      <c r="M210">
        <f t="shared" si="5"/>
        <v>4.30704003</v>
      </c>
      <c r="N210">
        <f t="shared" si="6"/>
        <v>2.817340149</v>
      </c>
      <c r="O210">
        <f t="shared" si="7"/>
        <v>3.46774684</v>
      </c>
    </row>
    <row r="211">
      <c r="A211" s="3">
        <v>39629.0</v>
      </c>
      <c r="B211" s="4">
        <v>213.52</v>
      </c>
      <c r="C211" s="5">
        <v>1280.0</v>
      </c>
      <c r="D211" s="5">
        <v>1320.1</v>
      </c>
      <c r="E211" s="5">
        <v>3352.81</v>
      </c>
      <c r="F211" s="5">
        <v>22102.01</v>
      </c>
      <c r="G211">
        <f t="shared" ref="G211:K211" si="202">(IF(B211/B210&gt;1,1,0)+IF(B211/B209&gt;1,1,0)+IF(B211/B208&gt;1,1,0)+IF(B211/B207&gt;1,1,0)+IF(B211/B206&gt;1,1,0)+IF(B211/B205&gt;1,1,0)+IF(B211/B204&gt;1,1,0)+IF(B211/B203&gt;1,1,0)+IF(B211/B202&gt;1,1,0)+IF(B211/B201&gt;1,1,0)+IF(B211/B200&gt;1,1,0)+IF(B211/B199&gt;1,1,0))/12</f>
        <v>0.08333333333</v>
      </c>
      <c r="H211">
        <f t="shared" si="202"/>
        <v>0</v>
      </c>
      <c r="I211">
        <f t="shared" si="202"/>
        <v>0.08333333333</v>
      </c>
      <c r="J211">
        <f t="shared" si="202"/>
        <v>0</v>
      </c>
      <c r="K211">
        <f t="shared" si="202"/>
        <v>0.08333333333</v>
      </c>
      <c r="L211" s="15">
        <f t="shared" si="3"/>
        <v>39629</v>
      </c>
      <c r="M211">
        <f t="shared" si="5"/>
        <v>4.161586248</v>
      </c>
      <c r="N211">
        <f t="shared" si="6"/>
        <v>2.750486161</v>
      </c>
      <c r="O211">
        <f t="shared" si="7"/>
        <v>3.148086461</v>
      </c>
    </row>
    <row r="212">
      <c r="A212" s="3">
        <v>39660.0</v>
      </c>
      <c r="B212" s="4">
        <v>204.12</v>
      </c>
      <c r="C212" s="5">
        <v>1267.38</v>
      </c>
      <c r="D212" s="5">
        <v>1303.62</v>
      </c>
      <c r="E212" s="5">
        <v>3367.82</v>
      </c>
      <c r="F212" s="5">
        <v>22731.1</v>
      </c>
      <c r="G212">
        <f t="shared" ref="G212:K212" si="203">(IF(B212/B211&gt;1,1,0)+IF(B212/B210&gt;1,1,0)+IF(B212/B209&gt;1,1,0)+IF(B212/B208&gt;1,1,0)+IF(B212/B207&gt;1,1,0)+IF(B212/B206&gt;1,1,0)+IF(B212/B205&gt;1,1,0)+IF(B212/B204&gt;1,1,0)+IF(B212/B203&gt;1,1,0)+IF(B212/B202&gt;1,1,0)+IF(B212/B201&gt;1,1,0)+IF(B212/B200&gt;1,1,0))/12</f>
        <v>0</v>
      </c>
      <c r="H212">
        <f t="shared" si="203"/>
        <v>0</v>
      </c>
      <c r="I212">
        <f t="shared" si="203"/>
        <v>0.08333333333</v>
      </c>
      <c r="J212">
        <f t="shared" si="203"/>
        <v>0.08333333333</v>
      </c>
      <c r="K212">
        <f t="shared" si="203"/>
        <v>0.08333333333</v>
      </c>
      <c r="L212" s="15">
        <f t="shared" si="3"/>
        <v>39660</v>
      </c>
      <c r="M212">
        <f t="shared" si="5"/>
        <v>4.169391478</v>
      </c>
      <c r="N212">
        <f t="shared" si="6"/>
        <v>2.755722184</v>
      </c>
      <c r="O212">
        <f t="shared" si="7"/>
        <v>3.127039997</v>
      </c>
    </row>
    <row r="213">
      <c r="A213" s="3">
        <v>39691.0</v>
      </c>
      <c r="B213" s="4">
        <v>188.96</v>
      </c>
      <c r="C213" s="5">
        <v>1282.83</v>
      </c>
      <c r="D213" s="5">
        <v>1254.71</v>
      </c>
      <c r="E213" s="5">
        <v>3365.63</v>
      </c>
      <c r="F213" s="5">
        <v>21261.89</v>
      </c>
      <c r="G213">
        <f t="shared" ref="G213:K213" si="204">(IF(B213/B212&gt;1,1,0)+IF(B213/B211&gt;1,1,0)+IF(B213/B210&gt;1,1,0)+IF(B213/B209&gt;1,1,0)+IF(B213/B208&gt;1,1,0)+IF(B213/B207&gt;1,1,0)+IF(B213/B206&gt;1,1,0)+IF(B213/B205&gt;1,1,0)+IF(B213/B204&gt;1,1,0)+IF(B213/B203&gt;1,1,0)+IF(B213/B202&gt;1,1,0)+IF(B213/B201&gt;1,1,0))/12</f>
        <v>0</v>
      </c>
      <c r="H213">
        <f t="shared" si="204"/>
        <v>0.1666666667</v>
      </c>
      <c r="I213">
        <f t="shared" si="204"/>
        <v>0.08333333333</v>
      </c>
      <c r="J213">
        <f t="shared" si="204"/>
        <v>0.08333333333</v>
      </c>
      <c r="K213">
        <f t="shared" si="204"/>
        <v>0</v>
      </c>
      <c r="L213" s="15">
        <f t="shared" si="3"/>
        <v>39691</v>
      </c>
      <c r="M213">
        <f t="shared" si="5"/>
        <v>4.172016398</v>
      </c>
      <c r="N213">
        <f t="shared" si="6"/>
        <v>2.757698122</v>
      </c>
      <c r="O213">
        <f t="shared" si="7"/>
        <v>3.023920997</v>
      </c>
    </row>
    <row r="214">
      <c r="A214" s="6">
        <v>39721.0</v>
      </c>
      <c r="B214" s="7">
        <v>186.62</v>
      </c>
      <c r="C214" s="8">
        <v>1164.74</v>
      </c>
      <c r="D214" s="8">
        <v>1087.41</v>
      </c>
      <c r="E214" s="8">
        <v>3038.2</v>
      </c>
      <c r="F214" s="8">
        <v>18016.21</v>
      </c>
      <c r="G214">
        <f t="shared" ref="G214:K214" si="205">(IF(B214/B213&gt;1,1,0)+IF(B214/B212&gt;1,1,0)+IF(B214/B211&gt;1,1,0)+IF(B214/B210&gt;1,1,0)+IF(B214/B209&gt;1,1,0)+IF(B214/B208&gt;1,1,0)+IF(B214/B207&gt;1,1,0)+IF(B214/B206&gt;1,1,0)+IF(B214/B205&gt;1,1,0)+IF(B214/B204&gt;1,1,0)+IF(B214/B203&gt;1,1,0)+IF(B214/B202&gt;1,1,0))/12</f>
        <v>0</v>
      </c>
      <c r="H214">
        <f t="shared" si="205"/>
        <v>0</v>
      </c>
      <c r="I214">
        <f t="shared" si="205"/>
        <v>0</v>
      </c>
      <c r="J214">
        <f t="shared" si="205"/>
        <v>0</v>
      </c>
      <c r="K214">
        <f t="shared" si="205"/>
        <v>0</v>
      </c>
      <c r="L214" s="15">
        <f t="shared" si="3"/>
        <v>39721</v>
      </c>
      <c r="M214">
        <f t="shared" si="5"/>
        <v>4.152781912</v>
      </c>
      <c r="N214">
        <f t="shared" si="6"/>
        <v>2.746203849</v>
      </c>
      <c r="O214">
        <f t="shared" si="7"/>
        <v>2.728959092</v>
      </c>
    </row>
    <row r="215">
      <c r="A215" s="3">
        <v>39752.0</v>
      </c>
      <c r="B215" s="4">
        <v>147.5</v>
      </c>
      <c r="C215" s="4">
        <v>968.75</v>
      </c>
      <c r="D215" s="4">
        <v>867.12</v>
      </c>
      <c r="E215" s="5">
        <v>2591.76</v>
      </c>
      <c r="F215" s="5">
        <v>13968.67</v>
      </c>
      <c r="G215">
        <f t="shared" ref="G215:K215" si="206">(IF(B215/B214&gt;1,1,0)+IF(B215/B213&gt;1,1,0)+IF(B215/B212&gt;1,1,0)+IF(B215/B211&gt;1,1,0)+IF(B215/B210&gt;1,1,0)+IF(B215/B209&gt;1,1,0)+IF(B215/B208&gt;1,1,0)+IF(B215/B207&gt;1,1,0)+IF(B215/B206&gt;1,1,0)+IF(B215/B205&gt;1,1,0)+IF(B215/B204&gt;1,1,0)+IF(B215/B203&gt;1,1,0))/12</f>
        <v>0</v>
      </c>
      <c r="H215">
        <f t="shared" si="206"/>
        <v>0</v>
      </c>
      <c r="I215">
        <f t="shared" si="206"/>
        <v>0</v>
      </c>
      <c r="J215">
        <f t="shared" si="206"/>
        <v>0</v>
      </c>
      <c r="K215">
        <f t="shared" si="206"/>
        <v>0</v>
      </c>
      <c r="L215" s="15">
        <f t="shared" si="3"/>
        <v>39752</v>
      </c>
      <c r="M215">
        <f t="shared" si="5"/>
        <v>4.163023792</v>
      </c>
      <c r="N215">
        <f t="shared" si="6"/>
        <v>2.752976728</v>
      </c>
      <c r="O215">
        <f t="shared" si="7"/>
        <v>2.20932232</v>
      </c>
    </row>
    <row r="216">
      <c r="A216" s="3">
        <v>39782.0</v>
      </c>
      <c r="B216" s="4">
        <v>140.66</v>
      </c>
      <c r="C216" s="4">
        <v>896.24</v>
      </c>
      <c r="D216" s="4">
        <v>834.82</v>
      </c>
      <c r="E216" s="5">
        <v>2430.31</v>
      </c>
      <c r="F216" s="5">
        <v>13888.24</v>
      </c>
      <c r="G216">
        <f t="shared" ref="G216:K216" si="207">(IF(B216/B215&gt;1,1,0)+IF(B216/B214&gt;1,1,0)+IF(B216/B213&gt;1,1,0)+IF(B216/B212&gt;1,1,0)+IF(B216/B211&gt;1,1,0)+IF(B216/B210&gt;1,1,0)+IF(B216/B209&gt;1,1,0)+IF(B216/B208&gt;1,1,0)+IF(B216/B207&gt;1,1,0)+IF(B216/B206&gt;1,1,0)+IF(B216/B205&gt;1,1,0)+IF(B216/B204&gt;1,1,0))/12</f>
        <v>0</v>
      </c>
      <c r="H216">
        <f t="shared" si="207"/>
        <v>0</v>
      </c>
      <c r="I216">
        <f t="shared" si="207"/>
        <v>0</v>
      </c>
      <c r="J216">
        <f t="shared" si="207"/>
        <v>0</v>
      </c>
      <c r="K216">
        <f t="shared" si="207"/>
        <v>0</v>
      </c>
      <c r="L216" s="15">
        <f t="shared" si="3"/>
        <v>39782</v>
      </c>
      <c r="M216">
        <f t="shared" si="5"/>
        <v>4.173290932</v>
      </c>
      <c r="N216">
        <f t="shared" si="6"/>
        <v>2.759766312</v>
      </c>
      <c r="O216">
        <f t="shared" si="7"/>
        <v>2.109229803</v>
      </c>
    </row>
    <row r="217">
      <c r="A217" s="3">
        <v>39813.0</v>
      </c>
      <c r="B217" s="4">
        <v>146.35</v>
      </c>
      <c r="C217" s="4">
        <v>903.25</v>
      </c>
      <c r="D217" s="4">
        <v>859.24</v>
      </c>
      <c r="E217" s="5">
        <v>2447.62</v>
      </c>
      <c r="F217" s="5">
        <v>14387.48</v>
      </c>
      <c r="G217">
        <f t="shared" ref="G217:K217" si="208">(IF(B217/B216&gt;1,1,0)+IF(B217/B215&gt;1,1,0)+IF(B217/B214&gt;1,1,0)+IF(B217/B213&gt;1,1,0)+IF(B217/B212&gt;1,1,0)+IF(B217/B211&gt;1,1,0)+IF(B217/B210&gt;1,1,0)+IF(B217/B209&gt;1,1,0)+IF(B217/B208&gt;1,1,0)+IF(B217/B207&gt;1,1,0)+IF(B217/B206&gt;1,1,0)+IF(B217/B205&gt;1,1,0))/12</f>
        <v>0.08333333333</v>
      </c>
      <c r="H217">
        <f t="shared" si="208"/>
        <v>0.08333333333</v>
      </c>
      <c r="I217">
        <f t="shared" si="208"/>
        <v>0.08333333333</v>
      </c>
      <c r="J217">
        <f t="shared" si="208"/>
        <v>0.08333333333</v>
      </c>
      <c r="K217">
        <f t="shared" si="208"/>
        <v>0.1666666667</v>
      </c>
      <c r="L217" s="15">
        <f t="shared" si="3"/>
        <v>39813</v>
      </c>
      <c r="M217">
        <f t="shared" si="5"/>
        <v>4.183583393</v>
      </c>
      <c r="N217">
        <f t="shared" si="6"/>
        <v>2.76657264</v>
      </c>
      <c r="O217">
        <f t="shared" si="7"/>
        <v>2.160102334</v>
      </c>
    </row>
    <row r="218">
      <c r="A218" s="3">
        <v>39844.0</v>
      </c>
      <c r="B218" s="4">
        <v>151.33</v>
      </c>
      <c r="C218" s="4">
        <v>825.88</v>
      </c>
      <c r="D218" s="4">
        <v>794.03</v>
      </c>
      <c r="E218" s="5">
        <v>2236.98</v>
      </c>
      <c r="F218" s="5">
        <v>13278.21</v>
      </c>
      <c r="G218">
        <f t="shared" ref="G218:K218" si="209">(IF(B218/B217&gt;1,1,0)+IF(B218/B216&gt;1,1,0)+IF(B218/B215&gt;1,1,0)+IF(B218/B214&gt;1,1,0)+IF(B218/B213&gt;1,1,0)+IF(B218/B212&gt;1,1,0)+IF(B218/B211&gt;1,1,0)+IF(B218/B210&gt;1,1,0)+IF(B218/B209&gt;1,1,0)+IF(B218/B208&gt;1,1,0)+IF(B218/B207&gt;1,1,0)+IF(B218/B206&gt;1,1,0))/12</f>
        <v>0.25</v>
      </c>
      <c r="H218">
        <f t="shared" si="209"/>
        <v>0</v>
      </c>
      <c r="I218">
        <f t="shared" si="209"/>
        <v>0</v>
      </c>
      <c r="J218">
        <f t="shared" si="209"/>
        <v>0</v>
      </c>
      <c r="K218">
        <f t="shared" si="209"/>
        <v>0</v>
      </c>
      <c r="L218" s="15">
        <f t="shared" si="3"/>
        <v>39844</v>
      </c>
      <c r="M218">
        <f t="shared" si="5"/>
        <v>4.167225452</v>
      </c>
      <c r="N218">
        <f t="shared" si="6"/>
        <v>2.757358936</v>
      </c>
      <c r="O218">
        <f t="shared" si="7"/>
        <v>2.034522294</v>
      </c>
    </row>
    <row r="219">
      <c r="A219" s="6">
        <v>39872.0</v>
      </c>
      <c r="B219" s="7">
        <v>138.07</v>
      </c>
      <c r="C219" s="7">
        <v>735.09</v>
      </c>
      <c r="D219" s="7">
        <v>756.71</v>
      </c>
      <c r="E219" s="8">
        <v>1976.23</v>
      </c>
      <c r="F219" s="8">
        <v>12811.57</v>
      </c>
      <c r="G219">
        <f t="shared" ref="G219:K219" si="210">(IF(B219/B218&gt;1,1,0)+IF(B219/B217&gt;1,1,0)+IF(B219/B216&gt;1,1,0)+IF(B219/B215&gt;1,1,0)+IF(B219/B214&gt;1,1,0)+IF(B219/B213&gt;1,1,0)+IF(B219/B212&gt;1,1,0)+IF(B219/B211&gt;1,1,0)+IF(B219/B210&gt;1,1,0)+IF(B219/B209&gt;1,1,0)+IF(B219/B208&gt;1,1,0)+IF(B219/B207&gt;1,1,0))/12</f>
        <v>0</v>
      </c>
      <c r="H219">
        <f t="shared" si="210"/>
        <v>0</v>
      </c>
      <c r="I219">
        <f t="shared" si="210"/>
        <v>0</v>
      </c>
      <c r="J219">
        <f t="shared" si="210"/>
        <v>0</v>
      </c>
      <c r="K219">
        <f t="shared" si="210"/>
        <v>0</v>
      </c>
      <c r="L219" s="15">
        <f t="shared" si="3"/>
        <v>39872</v>
      </c>
      <c r="M219">
        <f t="shared" si="5"/>
        <v>4.158731823</v>
      </c>
      <c r="N219">
        <f t="shared" si="6"/>
        <v>2.752330343</v>
      </c>
      <c r="O219">
        <f t="shared" si="7"/>
        <v>1.873281626</v>
      </c>
    </row>
    <row r="220">
      <c r="A220" s="3">
        <v>39903.0</v>
      </c>
      <c r="B220" s="4">
        <v>157.01</v>
      </c>
      <c r="C220" s="4">
        <v>797.87</v>
      </c>
      <c r="D220" s="4">
        <v>773.66</v>
      </c>
      <c r="E220" s="5">
        <v>2071.13</v>
      </c>
      <c r="F220" s="5">
        <v>13576.02</v>
      </c>
      <c r="G220">
        <f t="shared" ref="G220:K220" si="211">(IF(B220/B219&gt;1,1,0)+IF(B220/B218&gt;1,1,0)+IF(B220/B217&gt;1,1,0)+IF(B220/B216&gt;1,1,0)+IF(B220/B215&gt;1,1,0)+IF(B220/B214&gt;1,1,0)+IF(B220/B213&gt;1,1,0)+IF(B220/B212&gt;1,1,0)+IF(B220/B211&gt;1,1,0)+IF(B220/B210&gt;1,1,0)+IF(B220/B209&gt;1,1,0)+IF(B220/B208&gt;1,1,0))/12</f>
        <v>0.4166666667</v>
      </c>
      <c r="H220">
        <f t="shared" si="211"/>
        <v>0.08333333333</v>
      </c>
      <c r="I220">
        <f t="shared" si="211"/>
        <v>0.08333333333</v>
      </c>
      <c r="J220">
        <f t="shared" si="211"/>
        <v>0.08333333333</v>
      </c>
      <c r="K220">
        <f t="shared" si="211"/>
        <v>0.1666666667</v>
      </c>
      <c r="L220" s="15">
        <f t="shared" si="3"/>
        <v>39903</v>
      </c>
      <c r="M220">
        <f t="shared" si="5"/>
        <v>4.168988378</v>
      </c>
      <c r="N220">
        <f t="shared" si="6"/>
        <v>2.759118333</v>
      </c>
      <c r="O220">
        <f t="shared" si="7"/>
        <v>2.005411803</v>
      </c>
    </row>
    <row r="221">
      <c r="A221" s="3">
        <v>39933.0</v>
      </c>
      <c r="B221" s="4">
        <v>176.0</v>
      </c>
      <c r="C221" s="4">
        <v>872.81</v>
      </c>
      <c r="D221" s="4">
        <v>837.79</v>
      </c>
      <c r="E221" s="5">
        <v>2375.34</v>
      </c>
      <c r="F221" s="5">
        <v>15520.99</v>
      </c>
      <c r="G221">
        <f t="shared" ref="G221:K221" si="212">(IF(B221/B220&gt;1,1,0)+IF(B221/B219&gt;1,1,0)+IF(B221/B218&gt;1,1,0)+IF(B221/B217&gt;1,1,0)+IF(B221/B216&gt;1,1,0)+IF(B221/B215&gt;1,1,0)+IF(B221/B214&gt;1,1,0)+IF(B221/B213&gt;1,1,0)+IF(B221/B212&gt;1,1,0)+IF(B221/B211&gt;1,1,0)+IF(B221/B210&gt;1,1,0)+IF(B221/B209&gt;1,1,0))/12</f>
        <v>0.5</v>
      </c>
      <c r="H221">
        <f t="shared" si="212"/>
        <v>0.25</v>
      </c>
      <c r="I221">
        <f t="shared" si="212"/>
        <v>0.3333333333</v>
      </c>
      <c r="J221">
        <f t="shared" si="212"/>
        <v>0.25</v>
      </c>
      <c r="K221">
        <f t="shared" si="212"/>
        <v>0.5</v>
      </c>
      <c r="L221" s="15">
        <f t="shared" si="3"/>
        <v>39933</v>
      </c>
      <c r="M221">
        <f t="shared" si="5"/>
        <v>4.261976289</v>
      </c>
      <c r="N221">
        <f t="shared" si="6"/>
        <v>2.812840058</v>
      </c>
      <c r="O221">
        <f t="shared" si="7"/>
        <v>2.241212445</v>
      </c>
    </row>
    <row r="222">
      <c r="A222" s="3">
        <v>39964.0</v>
      </c>
      <c r="B222" s="4">
        <v>178.7</v>
      </c>
      <c r="C222" s="4">
        <v>919.14</v>
      </c>
      <c r="D222" s="4">
        <v>897.91</v>
      </c>
      <c r="E222" s="5">
        <v>2451.24</v>
      </c>
      <c r="F222" s="5">
        <v>18171.0</v>
      </c>
      <c r="G222">
        <f t="shared" ref="G222:K222" si="213">(IF(B222/B221&gt;1,1,0)+IF(B222/B220&gt;1,1,0)+IF(B222/B219&gt;1,1,0)+IF(B222/B218&gt;1,1,0)+IF(B222/B217&gt;1,1,0)+IF(B222/B216&gt;1,1,0)+IF(B222/B215&gt;1,1,0)+IF(B222/B214&gt;1,1,0)+IF(B222/B213&gt;1,1,0)+IF(B222/B212&gt;1,1,0)+IF(B222/B211&gt;1,1,0)+IF(B222/B210&gt;1,1,0))/12</f>
        <v>0.5833333333</v>
      </c>
      <c r="H222">
        <f t="shared" si="213"/>
        <v>0.5</v>
      </c>
      <c r="I222">
        <f t="shared" si="213"/>
        <v>0.5833333333</v>
      </c>
      <c r="J222">
        <f t="shared" si="213"/>
        <v>0.5</v>
      </c>
      <c r="K222">
        <f t="shared" si="213"/>
        <v>0.6666666667</v>
      </c>
      <c r="L222" s="15">
        <f t="shared" si="3"/>
        <v>39964</v>
      </c>
      <c r="M222">
        <f t="shared" si="5"/>
        <v>4.386449573</v>
      </c>
      <c r="N222">
        <f t="shared" si="6"/>
        <v>2.874811378</v>
      </c>
      <c r="O222">
        <f t="shared" si="7"/>
        <v>2.394902718</v>
      </c>
    </row>
    <row r="223">
      <c r="A223" s="3">
        <v>39994.0</v>
      </c>
      <c r="B223" s="4">
        <v>178.99</v>
      </c>
      <c r="C223" s="4">
        <v>919.32</v>
      </c>
      <c r="D223" s="4">
        <v>929.76</v>
      </c>
      <c r="E223" s="5">
        <v>2401.69</v>
      </c>
      <c r="F223" s="5">
        <v>18378.73</v>
      </c>
      <c r="G223">
        <f t="shared" ref="G223:K223" si="214">(IF(B223/B222&gt;1,1,0)+IF(B223/B221&gt;1,1,0)+IF(B223/B220&gt;1,1,0)+IF(B223/B219&gt;1,1,0)+IF(B223/B218&gt;1,1,0)+IF(B223/B217&gt;1,1,0)+IF(B223/B216&gt;1,1,0)+IF(B223/B215&gt;1,1,0)+IF(B223/B214&gt;1,1,0)+IF(B223/B213&gt;1,1,0)+IF(B223/B212&gt;1,1,0)+IF(B223/B211&gt;1,1,0))/12</f>
        <v>0.6666666667</v>
      </c>
      <c r="H223">
        <f t="shared" si="214"/>
        <v>0.5833333333</v>
      </c>
      <c r="I223">
        <f t="shared" si="214"/>
        <v>0.6666666667</v>
      </c>
      <c r="J223">
        <f t="shared" si="214"/>
        <v>0.3333333333</v>
      </c>
      <c r="K223">
        <f t="shared" si="214"/>
        <v>0.75</v>
      </c>
      <c r="L223" s="15">
        <f t="shared" si="3"/>
        <v>39994</v>
      </c>
      <c r="M223">
        <f t="shared" si="5"/>
        <v>4.408025549</v>
      </c>
      <c r="N223">
        <f t="shared" si="6"/>
        <v>2.886401759</v>
      </c>
      <c r="O223">
        <f t="shared" si="7"/>
        <v>2.408557314</v>
      </c>
    </row>
    <row r="224">
      <c r="A224" s="6">
        <v>40025.0</v>
      </c>
      <c r="B224" s="7">
        <v>202.96</v>
      </c>
      <c r="C224" s="7">
        <v>987.48</v>
      </c>
      <c r="D224" s="7">
        <v>950.26</v>
      </c>
      <c r="E224" s="8">
        <v>2638.13</v>
      </c>
      <c r="F224" s="8">
        <v>20573.33</v>
      </c>
      <c r="G224">
        <f t="shared" ref="G224:K224" si="215">(IF(B224/B223&gt;1,1,0)+IF(B224/B222&gt;1,1,0)+IF(B224/B221&gt;1,1,0)+IF(B224/B220&gt;1,1,0)+IF(B224/B219&gt;1,1,0)+IF(B224/B218&gt;1,1,0)+IF(B224/B217&gt;1,1,0)+IF(B224/B216&gt;1,1,0)+IF(B224/B215&gt;1,1,0)+IF(B224/B214&gt;1,1,0)+IF(B224/B213&gt;1,1,0)+IF(B224/B212&gt;1,1,0))/12</f>
        <v>0.9166666667</v>
      </c>
      <c r="H224">
        <f t="shared" si="215"/>
        <v>0.75</v>
      </c>
      <c r="I224">
        <f t="shared" si="215"/>
        <v>0.75</v>
      </c>
      <c r="J224">
        <f t="shared" si="215"/>
        <v>0.75</v>
      </c>
      <c r="K224">
        <f t="shared" si="215"/>
        <v>0.8333333333</v>
      </c>
      <c r="L224" s="15">
        <f t="shared" si="3"/>
        <v>40025</v>
      </c>
      <c r="M224">
        <f t="shared" si="5"/>
        <v>4.650055133</v>
      </c>
      <c r="N224">
        <f t="shared" si="6"/>
        <v>2.988122772</v>
      </c>
      <c r="O224">
        <f t="shared" si="7"/>
        <v>2.624347513</v>
      </c>
    </row>
    <row r="225">
      <c r="A225" s="3">
        <v>40056.0</v>
      </c>
      <c r="B225" s="4">
        <v>207.44</v>
      </c>
      <c r="C225" s="5">
        <v>1020.62</v>
      </c>
      <c r="D225" s="4">
        <v>965.73</v>
      </c>
      <c r="E225" s="5">
        <v>2775.17</v>
      </c>
      <c r="F225" s="5">
        <v>19724.19</v>
      </c>
      <c r="G225">
        <f t="shared" ref="G225:K225" si="216">(IF(B225/B224&gt;1,1,0)+IF(B225/B223&gt;1,1,0)+IF(B225/B222&gt;1,1,0)+IF(B225/B221&gt;1,1,0)+IF(B225/B220&gt;1,1,0)+IF(B225/B219&gt;1,1,0)+IF(B225/B218&gt;1,1,0)+IF(B225/B217&gt;1,1,0)+IF(B225/B216&gt;1,1,0)+IF(B225/B215&gt;1,1,0)+IF(B225/B214&gt;1,1,0)+IF(B225/B213&gt;1,1,0))/12</f>
        <v>1</v>
      </c>
      <c r="H225">
        <f t="shared" si="216"/>
        <v>0.8333333333</v>
      </c>
      <c r="I225">
        <f t="shared" si="216"/>
        <v>0.8333333333</v>
      </c>
      <c r="J225">
        <f t="shared" si="216"/>
        <v>0.8333333333</v>
      </c>
      <c r="K225">
        <f t="shared" si="216"/>
        <v>0.8333333333</v>
      </c>
      <c r="L225" s="15">
        <f t="shared" si="3"/>
        <v>40056</v>
      </c>
      <c r="M225">
        <f t="shared" si="5"/>
        <v>4.71017537</v>
      </c>
      <c r="N225">
        <f t="shared" si="6"/>
        <v>3.012861018</v>
      </c>
      <c r="O225">
        <f t="shared" si="7"/>
        <v>2.667694021</v>
      </c>
    </row>
    <row r="226">
      <c r="A226" s="3">
        <v>40086.0</v>
      </c>
      <c r="B226" s="4">
        <v>219.75</v>
      </c>
      <c r="C226" s="5">
        <v>1057.08</v>
      </c>
      <c r="D226" s="4">
        <v>909.84</v>
      </c>
      <c r="E226" s="5">
        <v>2872.63</v>
      </c>
      <c r="F226" s="5">
        <v>20955.25</v>
      </c>
      <c r="G226">
        <f t="shared" ref="G226:K226" si="217">(IF(B226/B225&gt;1,1,0)+IF(B226/B224&gt;1,1,0)+IF(B226/B223&gt;1,1,0)+IF(B226/B222&gt;1,1,0)+IF(B226/B221&gt;1,1,0)+IF(B226/B220&gt;1,1,0)+IF(B226/B219&gt;1,1,0)+IF(B226/B218&gt;1,1,0)+IF(B226/B217&gt;1,1,0)+IF(B226/B216&gt;1,1,0)+IF(B226/B215&gt;1,1,0)+IF(B226/B214&gt;1,1,0))/12</f>
        <v>1</v>
      </c>
      <c r="H226">
        <f t="shared" si="217"/>
        <v>0.9166666667</v>
      </c>
      <c r="I226">
        <f t="shared" si="217"/>
        <v>0.6666666667</v>
      </c>
      <c r="J226">
        <f t="shared" si="217"/>
        <v>0.9166666667</v>
      </c>
      <c r="K226">
        <f t="shared" si="217"/>
        <v>1</v>
      </c>
      <c r="L226" s="15">
        <f t="shared" si="3"/>
        <v>40086</v>
      </c>
      <c r="M226">
        <f t="shared" si="5"/>
        <v>4.826804273</v>
      </c>
      <c r="N226">
        <f t="shared" si="6"/>
        <v>3.056276056</v>
      </c>
      <c r="O226">
        <f t="shared" si="7"/>
        <v>2.739574936</v>
      </c>
    </row>
    <row r="227">
      <c r="A227" s="3">
        <v>40117.0</v>
      </c>
      <c r="B227" s="4">
        <v>206.81</v>
      </c>
      <c r="C227" s="5">
        <v>1036.19</v>
      </c>
      <c r="D227" s="4">
        <v>894.67</v>
      </c>
      <c r="E227" s="5">
        <v>2743.5</v>
      </c>
      <c r="F227" s="5">
        <v>21752.87</v>
      </c>
      <c r="G227">
        <f t="shared" ref="G227:K227" si="218">(IF(B227/B226&gt;1,1,0)+IF(B227/B225&gt;1,1,0)+IF(B227/B224&gt;1,1,0)+IF(B227/B223&gt;1,1,0)+IF(B227/B222&gt;1,1,0)+IF(B227/B221&gt;1,1,0)+IF(B227/B220&gt;1,1,0)+IF(B227/B219&gt;1,1,0)+IF(B227/B218&gt;1,1,0)+IF(B227/B217&gt;1,1,0)+IF(B227/B216&gt;1,1,0)+IF(B227/B215&gt;1,1,0))/12</f>
        <v>0.8333333333</v>
      </c>
      <c r="H227">
        <f t="shared" si="218"/>
        <v>0.9166666667</v>
      </c>
      <c r="I227">
        <f t="shared" si="218"/>
        <v>0.5833333333</v>
      </c>
      <c r="J227">
        <f t="shared" si="218"/>
        <v>0.8333333333</v>
      </c>
      <c r="K227">
        <f t="shared" si="218"/>
        <v>1</v>
      </c>
      <c r="L227" s="15">
        <f t="shared" si="3"/>
        <v>40117</v>
      </c>
      <c r="M227">
        <f t="shared" si="5"/>
        <v>4.739897218</v>
      </c>
      <c r="N227">
        <f t="shared" si="6"/>
        <v>3.030884113</v>
      </c>
      <c r="O227">
        <f t="shared" si="7"/>
        <v>2.683573001</v>
      </c>
    </row>
    <row r="228">
      <c r="A228" s="3">
        <v>40147.0</v>
      </c>
      <c r="B228" s="4">
        <v>204.75</v>
      </c>
      <c r="C228" s="5">
        <v>1095.63</v>
      </c>
      <c r="D228" s="4">
        <v>839.94</v>
      </c>
      <c r="E228" s="5">
        <v>2797.25</v>
      </c>
      <c r="F228" s="5">
        <v>21821.5</v>
      </c>
      <c r="G228">
        <f t="shared" ref="G228:K228" si="219">(IF(B228/B227&gt;1,1,0)+IF(B228/B226&gt;1,1,0)+IF(B228/B225&gt;1,1,0)+IF(B228/B224&gt;1,1,0)+IF(B228/B223&gt;1,1,0)+IF(B228/B222&gt;1,1,0)+IF(B228/B221&gt;1,1,0)+IF(B228/B220&gt;1,1,0)+IF(B228/B219&gt;1,1,0)+IF(B228/B218&gt;1,1,0)+IF(B228/B217&gt;1,1,0)+IF(B228/B216&gt;1,1,0))/12</f>
        <v>0.75</v>
      </c>
      <c r="H228">
        <f t="shared" si="219"/>
        <v>1</v>
      </c>
      <c r="I228">
        <f t="shared" si="219"/>
        <v>0.4166666667</v>
      </c>
      <c r="J228">
        <f t="shared" si="219"/>
        <v>0.9166666667</v>
      </c>
      <c r="K228">
        <f t="shared" si="219"/>
        <v>1</v>
      </c>
      <c r="L228" s="15">
        <f t="shared" si="3"/>
        <v>40147</v>
      </c>
      <c r="M228">
        <f t="shared" si="5"/>
        <v>4.768464739</v>
      </c>
      <c r="N228">
        <f t="shared" si="6"/>
        <v>3.04424578</v>
      </c>
      <c r="O228">
        <f t="shared" si="7"/>
        <v>2.688390829</v>
      </c>
    </row>
    <row r="229">
      <c r="A229" s="6">
        <v>40178.0</v>
      </c>
      <c r="B229" s="7">
        <v>221.86</v>
      </c>
      <c r="C229" s="8">
        <v>1115.1</v>
      </c>
      <c r="D229" s="7">
        <v>907.59</v>
      </c>
      <c r="E229" s="8">
        <v>2964.96</v>
      </c>
      <c r="F229" s="8">
        <v>21872.5</v>
      </c>
      <c r="G229">
        <f t="shared" ref="G229:K229" si="220">(IF(B229/B228&gt;1,1,0)+IF(B229/B227&gt;1,1,0)+IF(B229/B226&gt;1,1,0)+IF(B229/B225&gt;1,1,0)+IF(B229/B224&gt;1,1,0)+IF(B229/B223&gt;1,1,0)+IF(B229/B222&gt;1,1,0)+IF(B229/B221&gt;1,1,0)+IF(B229/B220&gt;1,1,0)+IF(B229/B219&gt;1,1,0)+IF(B229/B218&gt;1,1,0)+IF(B229/B217&gt;1,1,0))/12</f>
        <v>1</v>
      </c>
      <c r="H229">
        <f t="shared" si="220"/>
        <v>1</v>
      </c>
      <c r="I229">
        <f t="shared" si="220"/>
        <v>0.6666666667</v>
      </c>
      <c r="J229">
        <f t="shared" si="220"/>
        <v>1</v>
      </c>
      <c r="K229">
        <f t="shared" si="220"/>
        <v>1</v>
      </c>
      <c r="L229" s="15">
        <f t="shared" si="3"/>
        <v>40178</v>
      </c>
      <c r="M229">
        <f t="shared" si="5"/>
        <v>4.93398813</v>
      </c>
      <c r="N229">
        <f t="shared" si="6"/>
        <v>3.105789057</v>
      </c>
      <c r="O229">
        <f t="shared" si="7"/>
        <v>2.819675625</v>
      </c>
    </row>
    <row r="230">
      <c r="A230" s="3">
        <v>40209.0</v>
      </c>
      <c r="B230" s="4">
        <v>210.34</v>
      </c>
      <c r="C230" s="5">
        <v>1073.87</v>
      </c>
      <c r="D230" s="4">
        <v>901.12</v>
      </c>
      <c r="E230" s="5">
        <v>2776.83</v>
      </c>
      <c r="F230" s="5">
        <v>20121.99</v>
      </c>
      <c r="G230">
        <f t="shared" ref="G230:K230" si="221">(IF(B230/B229&gt;1,1,0)+IF(B230/B228&gt;1,1,0)+IF(B230/B227&gt;1,1,0)+IF(B230/B226&gt;1,1,0)+IF(B230/B225&gt;1,1,0)+IF(B230/B224&gt;1,1,0)+IF(B230/B223&gt;1,1,0)+IF(B230/B222&gt;1,1,0)+IF(B230/B221&gt;1,1,0)+IF(B230/B220&gt;1,1,0)+IF(B230/B219&gt;1,1,0)+IF(B230/B218&gt;1,1,0))/12</f>
        <v>0.8333333333</v>
      </c>
      <c r="H230">
        <f t="shared" si="221"/>
        <v>0.8333333333</v>
      </c>
      <c r="I230">
        <f t="shared" si="221"/>
        <v>0.5833333333</v>
      </c>
      <c r="J230">
        <f t="shared" si="221"/>
        <v>0.75</v>
      </c>
      <c r="K230">
        <f t="shared" si="221"/>
        <v>0.5833333333</v>
      </c>
      <c r="L230" s="15">
        <f t="shared" si="3"/>
        <v>40209</v>
      </c>
      <c r="M230">
        <f t="shared" si="5"/>
        <v>4.700795128</v>
      </c>
      <c r="N230">
        <f t="shared" si="6"/>
        <v>3.03356223</v>
      </c>
      <c r="O230">
        <f t="shared" si="7"/>
        <v>2.684606824</v>
      </c>
    </row>
    <row r="231">
      <c r="A231" s="3">
        <v>40237.0</v>
      </c>
      <c r="B231" s="4">
        <v>208.36</v>
      </c>
      <c r="C231" s="5">
        <v>1104.49</v>
      </c>
      <c r="D231" s="4">
        <v>894.1</v>
      </c>
      <c r="E231" s="5">
        <v>2728.47</v>
      </c>
      <c r="F231" s="5">
        <v>20608.7</v>
      </c>
      <c r="G231">
        <f t="shared" ref="G231:K231" si="222">(IF(B231/B230&gt;1,1,0)+IF(B231/B229&gt;1,1,0)+IF(B231/B228&gt;1,1,0)+IF(B231/B227&gt;1,1,0)+IF(B231/B226&gt;1,1,0)+IF(B231/B225&gt;1,1,0)+IF(B231/B224&gt;1,1,0)+IF(B231/B223&gt;1,1,0)+IF(B231/B222&gt;1,1,0)+IF(B231/B221&gt;1,1,0)+IF(B231/B220&gt;1,1,0)+IF(B231/B219&gt;1,1,0))/12</f>
        <v>0.75</v>
      </c>
      <c r="H231">
        <f t="shared" si="222"/>
        <v>0.9166666667</v>
      </c>
      <c r="I231">
        <f t="shared" si="222"/>
        <v>0.3333333333</v>
      </c>
      <c r="J231">
        <f t="shared" si="222"/>
        <v>0.5</v>
      </c>
      <c r="K231">
        <f t="shared" si="222"/>
        <v>0.6666666667</v>
      </c>
      <c r="L231" s="15">
        <f t="shared" si="3"/>
        <v>40237</v>
      </c>
      <c r="M231">
        <f t="shared" si="5"/>
        <v>4.715757285</v>
      </c>
      <c r="N231">
        <f t="shared" si="6"/>
        <v>3.042310185</v>
      </c>
      <c r="O231">
        <f t="shared" si="7"/>
        <v>2.694315694</v>
      </c>
    </row>
    <row r="232">
      <c r="A232" s="3">
        <v>40268.0</v>
      </c>
      <c r="B232" s="4">
        <v>221.58</v>
      </c>
      <c r="C232" s="5">
        <v>1169.43</v>
      </c>
      <c r="D232" s="4">
        <v>978.81</v>
      </c>
      <c r="E232" s="5">
        <v>2931.16</v>
      </c>
      <c r="F232" s="5">
        <v>21239.35</v>
      </c>
      <c r="G232">
        <f t="shared" ref="G232:K232" si="223">(IF(B232/B231&gt;1,1,0)+IF(B232/B230&gt;1,1,0)+IF(B232/B229&gt;1,1,0)+IF(B232/B228&gt;1,1,0)+IF(B232/B227&gt;1,1,0)+IF(B232/B226&gt;1,1,0)+IF(B232/B225&gt;1,1,0)+IF(B232/B224&gt;1,1,0)+IF(B232/B223&gt;1,1,0)+IF(B232/B222&gt;1,1,0)+IF(B232/B221&gt;1,1,0)+IF(B232/B220&gt;1,1,0))/12</f>
        <v>0.9166666667</v>
      </c>
      <c r="H232">
        <f t="shared" si="223"/>
        <v>1</v>
      </c>
      <c r="I232">
        <f t="shared" si="223"/>
        <v>1</v>
      </c>
      <c r="J232">
        <f t="shared" si="223"/>
        <v>0.9166666667</v>
      </c>
      <c r="K232">
        <f t="shared" si="223"/>
        <v>0.75</v>
      </c>
      <c r="L232" s="15">
        <f t="shared" si="3"/>
        <v>40268</v>
      </c>
      <c r="M232">
        <f t="shared" si="5"/>
        <v>4.899793935</v>
      </c>
      <c r="N232">
        <f t="shared" si="6"/>
        <v>3.117910723</v>
      </c>
      <c r="O232">
        <f t="shared" si="7"/>
        <v>2.867762683</v>
      </c>
    </row>
    <row r="233">
      <c r="A233" s="3">
        <v>40298.0</v>
      </c>
      <c r="B233" s="4">
        <v>227.95</v>
      </c>
      <c r="C233" s="5">
        <v>1186.69</v>
      </c>
      <c r="D233" s="4">
        <v>987.04</v>
      </c>
      <c r="E233" s="5">
        <v>2816.86</v>
      </c>
      <c r="F233" s="5">
        <v>21108.59</v>
      </c>
      <c r="G233">
        <f t="shared" ref="G233:K233" si="224">(IF(B233/B232&gt;1,1,0)+IF(B233/B231&gt;1,1,0)+IF(B233/B230&gt;1,1,0)+IF(B233/B229&gt;1,1,0)+IF(B233/B228&gt;1,1,0)+IF(B233/B227&gt;1,1,0)+IF(B233/B226&gt;1,1,0)+IF(B233/B225&gt;1,1,0)+IF(B233/B224&gt;1,1,0)+IF(B233/B223&gt;1,1,0)+IF(B233/B222&gt;1,1,0)+IF(B233/B221&gt;1,1,0))/12</f>
        <v>1</v>
      </c>
      <c r="H233">
        <f t="shared" si="224"/>
        <v>1</v>
      </c>
      <c r="I233">
        <f t="shared" si="224"/>
        <v>1</v>
      </c>
      <c r="J233">
        <f t="shared" si="224"/>
        <v>0.75</v>
      </c>
      <c r="K233">
        <f t="shared" si="224"/>
        <v>0.6666666667</v>
      </c>
      <c r="L233" s="15">
        <f t="shared" si="3"/>
        <v>40298</v>
      </c>
      <c r="M233">
        <f t="shared" si="5"/>
        <v>4.909774728</v>
      </c>
      <c r="N233">
        <f t="shared" si="6"/>
        <v>3.124901994</v>
      </c>
      <c r="O233">
        <f t="shared" si="7"/>
        <v>2.871642353</v>
      </c>
    </row>
    <row r="234">
      <c r="A234" s="6">
        <v>40329.0</v>
      </c>
      <c r="B234" s="7">
        <v>214.34</v>
      </c>
      <c r="C234" s="8">
        <v>1089.41</v>
      </c>
      <c r="D234" s="7">
        <v>880.46</v>
      </c>
      <c r="E234" s="8">
        <v>2610.26</v>
      </c>
      <c r="F234" s="8">
        <v>19765.19</v>
      </c>
      <c r="G234">
        <f t="shared" ref="G234:K234" si="225">(IF(B234/B233&gt;1,1,0)+IF(B234/B232&gt;1,1,0)+IF(B234/B231&gt;1,1,0)+IF(B234/B230&gt;1,1,0)+IF(B234/B229&gt;1,1,0)+IF(B234/B228&gt;1,1,0)+IF(B234/B227&gt;1,1,0)+IF(B234/B226&gt;1,1,0)+IF(B234/B225&gt;1,1,0)+IF(B234/B224&gt;1,1,0)+IF(B234/B223&gt;1,1,0)+IF(B234/B222&gt;1,1,0))/12</f>
        <v>0.6666666667</v>
      </c>
      <c r="H234">
        <f t="shared" si="225"/>
        <v>0.5833333333</v>
      </c>
      <c r="I234">
        <f t="shared" si="225"/>
        <v>0.08333333333</v>
      </c>
      <c r="J234">
        <f t="shared" si="225"/>
        <v>0.1666666667</v>
      </c>
      <c r="K234">
        <f t="shared" si="225"/>
        <v>0.25</v>
      </c>
      <c r="L234" s="15">
        <f t="shared" si="3"/>
        <v>40329</v>
      </c>
      <c r="M234">
        <f t="shared" si="5"/>
        <v>4.570353132</v>
      </c>
      <c r="N234">
        <f t="shared" si="6"/>
        <v>3.013810454</v>
      </c>
      <c r="O234">
        <f t="shared" si="7"/>
        <v>2.649579502</v>
      </c>
    </row>
    <row r="235">
      <c r="A235" s="3">
        <v>40359.0</v>
      </c>
      <c r="B235" s="4">
        <v>220.85</v>
      </c>
      <c r="C235" s="5">
        <v>1030.71</v>
      </c>
      <c r="D235" s="4">
        <v>841.42</v>
      </c>
      <c r="E235" s="5">
        <v>2573.32</v>
      </c>
      <c r="F235" s="5">
        <v>20128.99</v>
      </c>
      <c r="G235">
        <f t="shared" ref="G235:K235" si="226">(IF(B235/B234&gt;1,1,0)+IF(B235/B233&gt;1,1,0)+IF(B235/B232&gt;1,1,0)+IF(B235/B231&gt;1,1,0)+IF(B235/B230&gt;1,1,0)+IF(B235/B229&gt;1,1,0)+IF(B235/B228&gt;1,1,0)+IF(B235/B227&gt;1,1,0)+IF(B235/B226&gt;1,1,0)+IF(B235/B225&gt;1,1,0)+IF(B235/B224&gt;1,1,0)+IF(B235/B223&gt;1,1,0))/12</f>
        <v>0.75</v>
      </c>
      <c r="H235">
        <f t="shared" si="226"/>
        <v>0.25</v>
      </c>
      <c r="I235">
        <f t="shared" si="226"/>
        <v>0.08333333333</v>
      </c>
      <c r="J235">
        <f t="shared" si="226"/>
        <v>0.08333333333</v>
      </c>
      <c r="K235">
        <f t="shared" si="226"/>
        <v>0.3333333333</v>
      </c>
      <c r="L235" s="15">
        <f t="shared" si="3"/>
        <v>40359</v>
      </c>
      <c r="M235">
        <f t="shared" si="5"/>
        <v>4.566130162</v>
      </c>
      <c r="N235">
        <f t="shared" si="6"/>
        <v>3.013674726</v>
      </c>
      <c r="O235">
        <f t="shared" si="7"/>
        <v>2.615878822</v>
      </c>
    </row>
    <row r="236">
      <c r="A236" s="3">
        <v>40390.0</v>
      </c>
      <c r="B236" s="4">
        <v>229.25</v>
      </c>
      <c r="C236" s="5">
        <v>1101.6</v>
      </c>
      <c r="D236" s="4">
        <v>849.5</v>
      </c>
      <c r="E236" s="5">
        <v>2742.14</v>
      </c>
      <c r="F236" s="5">
        <v>21029.81</v>
      </c>
      <c r="G236">
        <f t="shared" ref="G236:K236" si="227">(IF(B236/B235&gt;1,1,0)+IF(B236/B234&gt;1,1,0)+IF(B236/B233&gt;1,1,0)+IF(B236/B232&gt;1,1,0)+IF(B236/B231&gt;1,1,0)+IF(B236/B230&gt;1,1,0)+IF(B236/B229&gt;1,1,0)+IF(B236/B228&gt;1,1,0)+IF(B236/B227&gt;1,1,0)+IF(B236/B226&gt;1,1,0)+IF(B236/B225&gt;1,1,0)+IF(B236/B224&gt;1,1,0))/12</f>
        <v>1</v>
      </c>
      <c r="H236">
        <f t="shared" si="227"/>
        <v>0.6666666667</v>
      </c>
      <c r="I236">
        <f t="shared" si="227"/>
        <v>0.1666666667</v>
      </c>
      <c r="J236">
        <f t="shared" si="227"/>
        <v>0.3333333333</v>
      </c>
      <c r="K236">
        <f t="shared" si="227"/>
        <v>0.5833333333</v>
      </c>
      <c r="L236" s="15">
        <f t="shared" si="3"/>
        <v>40390</v>
      </c>
      <c r="M236">
        <f t="shared" si="5"/>
        <v>4.635112735</v>
      </c>
      <c r="N236">
        <f t="shared" si="6"/>
        <v>3.050412183</v>
      </c>
      <c r="O236">
        <f t="shared" si="7"/>
        <v>2.734520357</v>
      </c>
    </row>
    <row r="237">
      <c r="A237" s="3">
        <v>40421.0</v>
      </c>
      <c r="B237" s="4">
        <v>226.81</v>
      </c>
      <c r="C237" s="5">
        <v>1049.33</v>
      </c>
      <c r="D237" s="4">
        <v>804.67</v>
      </c>
      <c r="E237" s="5">
        <v>2622.95</v>
      </c>
      <c r="F237" s="5">
        <v>20536.49</v>
      </c>
      <c r="G237">
        <f t="shared" ref="G237:K237" si="228">(IF(B237/B236&gt;1,1,0)+IF(B237/B235&gt;1,1,0)+IF(B237/B234&gt;1,1,0)+IF(B237/B233&gt;1,1,0)+IF(B237/B232&gt;1,1,0)+IF(B237/B231&gt;1,1,0)+IF(B237/B230&gt;1,1,0)+IF(B237/B229&gt;1,1,0)+IF(B237/B228&gt;1,1,0)+IF(B237/B227&gt;1,1,0)+IF(B237/B226&gt;1,1,0)+IF(B237/B225&gt;1,1,0))/12</f>
        <v>0.8333333333</v>
      </c>
      <c r="H237">
        <f t="shared" si="228"/>
        <v>0.25</v>
      </c>
      <c r="I237">
        <f t="shared" si="228"/>
        <v>0</v>
      </c>
      <c r="J237">
        <f t="shared" si="228"/>
        <v>0.1666666667</v>
      </c>
      <c r="K237">
        <f t="shared" si="228"/>
        <v>0.3333333333</v>
      </c>
      <c r="L237" s="15">
        <f t="shared" si="3"/>
        <v>40421</v>
      </c>
      <c r="M237">
        <f t="shared" si="5"/>
        <v>4.566795777</v>
      </c>
      <c r="N237">
        <f t="shared" si="6"/>
        <v>3.024075203</v>
      </c>
      <c r="O237">
        <f t="shared" si="7"/>
        <v>2.637286847</v>
      </c>
    </row>
    <row r="238">
      <c r="A238" s="3">
        <v>40451.0</v>
      </c>
      <c r="B238" s="4">
        <v>242.95</v>
      </c>
      <c r="C238" s="5">
        <v>1141.2</v>
      </c>
      <c r="D238" s="4">
        <v>829.51</v>
      </c>
      <c r="E238" s="5">
        <v>2747.9</v>
      </c>
      <c r="F238" s="5">
        <v>22358.17</v>
      </c>
      <c r="G238">
        <f t="shared" ref="G238:K238" si="229">(IF(B238/B237&gt;1,1,0)+IF(B238/B236&gt;1,1,0)+IF(B238/B235&gt;1,1,0)+IF(B238/B234&gt;1,1,0)+IF(B238/B233&gt;1,1,0)+IF(B238/B232&gt;1,1,0)+IF(B238/B231&gt;1,1,0)+IF(B238/B230&gt;1,1,0)+IF(B238/B229&gt;1,1,0)+IF(B238/B228&gt;1,1,0)+IF(B238/B227&gt;1,1,0)+IF(B238/B226&gt;1,1,0))/12</f>
        <v>1</v>
      </c>
      <c r="H238">
        <f t="shared" si="229"/>
        <v>0.8333333333</v>
      </c>
      <c r="I238">
        <f t="shared" si="229"/>
        <v>0.08333333333</v>
      </c>
      <c r="J238">
        <f t="shared" si="229"/>
        <v>0.5</v>
      </c>
      <c r="K238">
        <f t="shared" si="229"/>
        <v>1</v>
      </c>
      <c r="L238" s="15">
        <f t="shared" si="3"/>
        <v>40451</v>
      </c>
      <c r="M238">
        <f t="shared" si="5"/>
        <v>4.682904412</v>
      </c>
      <c r="N238">
        <f t="shared" si="6"/>
        <v>3.084263139</v>
      </c>
      <c r="O238">
        <f t="shared" si="7"/>
        <v>2.809197616</v>
      </c>
    </row>
    <row r="239">
      <c r="A239" s="6">
        <v>40482.0</v>
      </c>
      <c r="B239" s="7">
        <v>242.98</v>
      </c>
      <c r="C239" s="8">
        <v>1183.26</v>
      </c>
      <c r="D239" s="7">
        <v>810.91</v>
      </c>
      <c r="E239" s="8">
        <v>2844.99</v>
      </c>
      <c r="F239" s="8">
        <v>23096.32</v>
      </c>
      <c r="G239">
        <f t="shared" ref="G239:K239" si="230">(IF(B239/B238&gt;1,1,0)+IF(B239/B237&gt;1,1,0)+IF(B239/B236&gt;1,1,0)+IF(B239/B235&gt;1,1,0)+IF(B239/B234&gt;1,1,0)+IF(B239/B233&gt;1,1,0)+IF(B239/B232&gt;1,1,0)+IF(B239/B231&gt;1,1,0)+IF(B239/B230&gt;1,1,0)+IF(B239/B229&gt;1,1,0)+IF(B239/B228&gt;1,1,0)+IF(B239/B227&gt;1,1,0))/12</f>
        <v>1</v>
      </c>
      <c r="H239">
        <f t="shared" si="230"/>
        <v>0.9166666667</v>
      </c>
      <c r="I239">
        <f t="shared" si="230"/>
        <v>0.08333333333</v>
      </c>
      <c r="J239">
        <f t="shared" si="230"/>
        <v>0.8333333333</v>
      </c>
      <c r="K239">
        <f t="shared" si="230"/>
        <v>1</v>
      </c>
      <c r="L239" s="15">
        <f t="shared" si="3"/>
        <v>40482</v>
      </c>
      <c r="M239">
        <f t="shared" si="5"/>
        <v>4.7611596</v>
      </c>
      <c r="N239">
        <f t="shared" si="6"/>
        <v>3.117969141</v>
      </c>
      <c r="O239">
        <f t="shared" si="7"/>
        <v>2.855776225</v>
      </c>
    </row>
    <row r="240">
      <c r="A240" s="3">
        <v>40512.0</v>
      </c>
      <c r="B240" s="4">
        <v>249.64</v>
      </c>
      <c r="C240" s="5">
        <v>1180.55</v>
      </c>
      <c r="D240" s="4">
        <v>860.94</v>
      </c>
      <c r="E240" s="5">
        <v>2650.99</v>
      </c>
      <c r="F240" s="5">
        <v>23007.99</v>
      </c>
      <c r="G240">
        <f t="shared" ref="G240:K240" si="231">(IF(B240/B239&gt;1,1,0)+IF(B240/B238&gt;1,1,0)+IF(B240/B237&gt;1,1,0)+IF(B240/B236&gt;1,1,0)+IF(B240/B235&gt;1,1,0)+IF(B240/B234&gt;1,1,0)+IF(B240/B233&gt;1,1,0)+IF(B240/B232&gt;1,1,0)+IF(B240/B231&gt;1,1,0)+IF(B240/B230&gt;1,1,0)+IF(B240/B229&gt;1,1,0)+IF(B240/B228&gt;1,1,0))/12</f>
        <v>1</v>
      </c>
      <c r="H240">
        <f t="shared" si="231"/>
        <v>0.8333333333</v>
      </c>
      <c r="I240">
        <f t="shared" si="231"/>
        <v>0.5</v>
      </c>
      <c r="J240">
        <f t="shared" si="231"/>
        <v>0.25</v>
      </c>
      <c r="K240">
        <f t="shared" si="231"/>
        <v>0.9166666667</v>
      </c>
      <c r="L240" s="15">
        <f t="shared" si="3"/>
        <v>40512</v>
      </c>
      <c r="M240">
        <f t="shared" si="5"/>
        <v>4.735144089</v>
      </c>
      <c r="N240">
        <f t="shared" si="6"/>
        <v>3.111662656</v>
      </c>
      <c r="O240">
        <f t="shared" si="7"/>
        <v>2.864229914</v>
      </c>
    </row>
    <row r="241">
      <c r="A241" s="3">
        <v>40543.0</v>
      </c>
      <c r="B241" s="4">
        <v>271.19</v>
      </c>
      <c r="C241" s="5">
        <v>1257.64</v>
      </c>
      <c r="D241" s="4">
        <v>898.8</v>
      </c>
      <c r="E241" s="5">
        <v>2792.82</v>
      </c>
      <c r="F241" s="5">
        <v>23035.45</v>
      </c>
      <c r="G241">
        <f t="shared" ref="G241:K241" si="232">(IF(B241/B240&gt;1,1,0)+IF(B241/B239&gt;1,1,0)+IF(B241/B238&gt;1,1,0)+IF(B241/B237&gt;1,1,0)+IF(B241/B236&gt;1,1,0)+IF(B241/B235&gt;1,1,0)+IF(B241/B234&gt;1,1,0)+IF(B241/B233&gt;1,1,0)+IF(B241/B232&gt;1,1,0)+IF(B241/B231&gt;1,1,0)+IF(B241/B230&gt;1,1,0)+IF(B241/B229&gt;1,1,0))/12</f>
        <v>1</v>
      </c>
      <c r="H241">
        <f t="shared" si="232"/>
        <v>1</v>
      </c>
      <c r="I241">
        <f t="shared" si="232"/>
        <v>0.6666666667</v>
      </c>
      <c r="J241">
        <f t="shared" si="232"/>
        <v>0.6666666667</v>
      </c>
      <c r="K241">
        <f t="shared" si="232"/>
        <v>0.9166666667</v>
      </c>
      <c r="L241" s="15">
        <f t="shared" si="3"/>
        <v>40543</v>
      </c>
      <c r="M241">
        <f t="shared" si="5"/>
        <v>4.906459012</v>
      </c>
      <c r="N241">
        <f t="shared" si="6"/>
        <v>3.181045122</v>
      </c>
      <c r="O241">
        <f t="shared" si="7"/>
        <v>3.007609732</v>
      </c>
    </row>
    <row r="242">
      <c r="A242" s="3">
        <v>40574.0</v>
      </c>
      <c r="B242" s="4">
        <v>273.12</v>
      </c>
      <c r="C242" s="5">
        <v>1286.12</v>
      </c>
      <c r="D242" s="4">
        <v>910.08</v>
      </c>
      <c r="E242" s="5">
        <v>2953.63</v>
      </c>
      <c r="F242" s="5">
        <v>23447.34</v>
      </c>
      <c r="G242">
        <f t="shared" ref="G242:K242" si="233">(IF(B242/B241&gt;1,1,0)+IF(B242/B240&gt;1,1,0)+IF(B242/B239&gt;1,1,0)+IF(B242/B238&gt;1,1,0)+IF(B242/B237&gt;1,1,0)+IF(B242/B236&gt;1,1,0)+IF(B242/B235&gt;1,1,0)+IF(B242/B234&gt;1,1,0)+IF(B242/B233&gt;1,1,0)+IF(B242/B232&gt;1,1,0)+IF(B242/B231&gt;1,1,0)+IF(B242/B230&gt;1,1,0))/12</f>
        <v>1</v>
      </c>
      <c r="H242">
        <f t="shared" si="233"/>
        <v>1</v>
      </c>
      <c r="I242">
        <f t="shared" si="233"/>
        <v>0.8333333333</v>
      </c>
      <c r="J242">
        <f t="shared" si="233"/>
        <v>1</v>
      </c>
      <c r="K242">
        <f t="shared" si="233"/>
        <v>1</v>
      </c>
      <c r="L242" s="15">
        <f t="shared" si="3"/>
        <v>40574</v>
      </c>
      <c r="M242">
        <f t="shared" si="5"/>
        <v>4.999442256</v>
      </c>
      <c r="N242">
        <f t="shared" si="6"/>
        <v>3.217235994</v>
      </c>
      <c r="O242">
        <f t="shared" si="7"/>
        <v>3.078452736</v>
      </c>
    </row>
    <row r="243">
      <c r="A243" s="3">
        <v>40602.0</v>
      </c>
      <c r="B243" s="4">
        <v>256.36</v>
      </c>
      <c r="C243" s="5">
        <v>1327.22</v>
      </c>
      <c r="D243" s="4">
        <v>951.27</v>
      </c>
      <c r="E243" s="5">
        <v>3013.09</v>
      </c>
      <c r="F243" s="5">
        <v>23338.02</v>
      </c>
      <c r="G243">
        <f t="shared" ref="G243:K243" si="234">(IF(B243/B242&gt;1,1,0)+IF(B243/B241&gt;1,1,0)+IF(B243/B240&gt;1,1,0)+IF(B243/B239&gt;1,1,0)+IF(B243/B238&gt;1,1,0)+IF(B243/B237&gt;1,1,0)+IF(B243/B236&gt;1,1,0)+IF(B243/B235&gt;1,1,0)+IF(B243/B234&gt;1,1,0)+IF(B243/B233&gt;1,1,0)+IF(B243/B232&gt;1,1,0)+IF(B243/B231&gt;1,1,0))/12</f>
        <v>0.8333333333</v>
      </c>
      <c r="H243">
        <f t="shared" si="234"/>
        <v>1</v>
      </c>
      <c r="I243">
        <f t="shared" si="234"/>
        <v>0.8333333333</v>
      </c>
      <c r="J243">
        <f t="shared" si="234"/>
        <v>1</v>
      </c>
      <c r="K243">
        <f t="shared" si="234"/>
        <v>0.9166666667</v>
      </c>
      <c r="L243" s="15">
        <f t="shared" si="3"/>
        <v>40602</v>
      </c>
      <c r="M243">
        <f t="shared" si="5"/>
        <v>5.02362748</v>
      </c>
      <c r="N243">
        <f t="shared" si="6"/>
        <v>3.229049759</v>
      </c>
      <c r="O243">
        <f t="shared" si="7"/>
        <v>3.097736269</v>
      </c>
    </row>
    <row r="244">
      <c r="A244" s="6">
        <v>40633.0</v>
      </c>
      <c r="B244" s="7">
        <v>278.87</v>
      </c>
      <c r="C244" s="8">
        <v>1325.83</v>
      </c>
      <c r="D244" s="7">
        <v>869.38</v>
      </c>
      <c r="E244" s="8">
        <v>2910.91</v>
      </c>
      <c r="F244" s="8">
        <v>23527.52</v>
      </c>
      <c r="G244">
        <f t="shared" ref="G244:K244" si="235">(IF(B244/B243&gt;1,1,0)+IF(B244/B242&gt;1,1,0)+IF(B244/B241&gt;1,1,0)+IF(B244/B240&gt;1,1,0)+IF(B244/B239&gt;1,1,0)+IF(B244/B238&gt;1,1,0)+IF(B244/B237&gt;1,1,0)+IF(B244/B236&gt;1,1,0)+IF(B244/B235&gt;1,1,0)+IF(B244/B234&gt;1,1,0)+IF(B244/B233&gt;1,1,0)+IF(B244/B232&gt;1,1,0))/12</f>
        <v>1</v>
      </c>
      <c r="H244">
        <f t="shared" si="235"/>
        <v>0.9166666667</v>
      </c>
      <c r="I244">
        <f t="shared" si="235"/>
        <v>0.5</v>
      </c>
      <c r="J244">
        <f t="shared" si="235"/>
        <v>0.75</v>
      </c>
      <c r="K244">
        <f t="shared" si="235"/>
        <v>1</v>
      </c>
      <c r="L244" s="15">
        <f t="shared" si="3"/>
        <v>40633</v>
      </c>
      <c r="M244">
        <f t="shared" si="5"/>
        <v>4.998454925</v>
      </c>
      <c r="N244">
        <f t="shared" si="6"/>
        <v>3.224416631</v>
      </c>
      <c r="O244">
        <f t="shared" si="7"/>
        <v>3.08217433</v>
      </c>
    </row>
    <row r="245">
      <c r="A245" s="3">
        <v>40663.0</v>
      </c>
      <c r="B245" s="4">
        <v>290.39</v>
      </c>
      <c r="C245" s="5">
        <v>1363.61</v>
      </c>
      <c r="D245" s="4">
        <v>851.85</v>
      </c>
      <c r="E245" s="5">
        <v>3011.25</v>
      </c>
      <c r="F245" s="5">
        <v>23720.81</v>
      </c>
      <c r="G245">
        <f t="shared" ref="G245:K245" si="236">(IF(B245/B244&gt;1,1,0)+IF(B245/B243&gt;1,1,0)+IF(B245/B242&gt;1,1,0)+IF(B245/B241&gt;1,1,0)+IF(B245/B240&gt;1,1,0)+IF(B245/B239&gt;1,1,0)+IF(B245/B238&gt;1,1,0)+IF(B245/B237&gt;1,1,0)+IF(B245/B236&gt;1,1,0)+IF(B245/B235&gt;1,1,0)+IF(B245/B234&gt;1,1,0)+IF(B245/B233&gt;1,1,0))/12</f>
        <v>1</v>
      </c>
      <c r="H245">
        <f t="shared" si="236"/>
        <v>1</v>
      </c>
      <c r="I245">
        <f t="shared" si="236"/>
        <v>0.4166666667</v>
      </c>
      <c r="J245">
        <f t="shared" si="236"/>
        <v>0.9166666667</v>
      </c>
      <c r="K245">
        <f t="shared" si="236"/>
        <v>1</v>
      </c>
      <c r="L245" s="15">
        <f t="shared" si="3"/>
        <v>40663</v>
      </c>
      <c r="M245">
        <f t="shared" si="5"/>
        <v>5.091897909</v>
      </c>
      <c r="N245">
        <f t="shared" si="6"/>
        <v>3.260910458</v>
      </c>
      <c r="O245">
        <f t="shared" si="7"/>
        <v>3.139087875</v>
      </c>
    </row>
    <row r="246">
      <c r="A246" s="3">
        <v>40694.0</v>
      </c>
      <c r="B246" s="4">
        <v>282.76</v>
      </c>
      <c r="C246" s="5">
        <v>1345.2</v>
      </c>
      <c r="D246" s="4">
        <v>838.48</v>
      </c>
      <c r="E246" s="5">
        <v>2861.92</v>
      </c>
      <c r="F246" s="5">
        <v>23684.13</v>
      </c>
      <c r="G246">
        <f t="shared" ref="G246:K246" si="237">(IF(B246/B245&gt;1,1,0)+IF(B246/B244&gt;1,1,0)+IF(B246/B243&gt;1,1,0)+IF(B246/B242&gt;1,1,0)+IF(B246/B241&gt;1,1,0)+IF(B246/B240&gt;1,1,0)+IF(B246/B239&gt;1,1,0)+IF(B246/B238&gt;1,1,0)+IF(B246/B237&gt;1,1,0)+IF(B246/B236&gt;1,1,0)+IF(B246/B235&gt;1,1,0)+IF(B246/B234&gt;1,1,0))/12</f>
        <v>0.9166666667</v>
      </c>
      <c r="H246">
        <f t="shared" si="237"/>
        <v>0.9166666667</v>
      </c>
      <c r="I246">
        <f t="shared" si="237"/>
        <v>0.25</v>
      </c>
      <c r="J246">
        <f t="shared" si="237"/>
        <v>0.6666666667</v>
      </c>
      <c r="K246">
        <f t="shared" si="237"/>
        <v>0.9166666667</v>
      </c>
      <c r="L246" s="15">
        <f t="shared" si="3"/>
        <v>40694</v>
      </c>
      <c r="M246">
        <f t="shared" si="5"/>
        <v>4.998537034</v>
      </c>
      <c r="N246">
        <f t="shared" si="6"/>
        <v>3.232614348</v>
      </c>
      <c r="O246">
        <f t="shared" si="7"/>
        <v>3.072157366</v>
      </c>
    </row>
    <row r="247">
      <c r="A247" s="3">
        <v>40724.0</v>
      </c>
      <c r="B247" s="4">
        <v>275.17</v>
      </c>
      <c r="C247" s="5">
        <v>1320.64</v>
      </c>
      <c r="D247" s="4">
        <v>849.22</v>
      </c>
      <c r="E247" s="5">
        <v>2848.53</v>
      </c>
      <c r="F247" s="5">
        <v>22398.1</v>
      </c>
      <c r="G247">
        <f t="shared" ref="G247:K247" si="238">(IF(B247/B246&gt;1,1,0)+IF(B247/B245&gt;1,1,0)+IF(B247/B244&gt;1,1,0)+IF(B247/B243&gt;1,1,0)+IF(B247/B242&gt;1,1,0)+IF(B247/B241&gt;1,1,0)+IF(B247/B240&gt;1,1,0)+IF(B247/B239&gt;1,1,0)+IF(B247/B238&gt;1,1,0)+IF(B247/B237&gt;1,1,0)+IF(B247/B236&gt;1,1,0)+IF(B247/B235&gt;1,1,0))/12</f>
        <v>0.75</v>
      </c>
      <c r="H247">
        <f t="shared" si="238"/>
        <v>0.6666666667</v>
      </c>
      <c r="I247">
        <f t="shared" si="238"/>
        <v>0.4166666667</v>
      </c>
      <c r="J247">
        <f t="shared" si="238"/>
        <v>0.5833333333</v>
      </c>
      <c r="K247">
        <f t="shared" si="238"/>
        <v>0.3333333333</v>
      </c>
      <c r="L247" s="15">
        <f t="shared" si="3"/>
        <v>40724</v>
      </c>
      <c r="M247">
        <f t="shared" si="5"/>
        <v>4.910818157</v>
      </c>
      <c r="N247">
        <f t="shared" si="6"/>
        <v>3.20325914</v>
      </c>
      <c r="O247">
        <f t="shared" si="7"/>
        <v>3.016078774</v>
      </c>
    </row>
    <row r="248">
      <c r="A248" s="3">
        <v>40755.0</v>
      </c>
      <c r="B248" s="4">
        <v>277.11</v>
      </c>
      <c r="C248" s="5">
        <v>1292.28</v>
      </c>
      <c r="D248" s="4">
        <v>841.37</v>
      </c>
      <c r="E248" s="5">
        <v>2670.37</v>
      </c>
      <c r="F248" s="5">
        <v>22440.25</v>
      </c>
      <c r="G248">
        <f t="shared" ref="G248:K248" si="239">(IF(B248/B247&gt;1,1,0)+IF(B248/B246&gt;1,1,0)+IF(B248/B245&gt;1,1,0)+IF(B248/B244&gt;1,1,0)+IF(B248/B243&gt;1,1,0)+IF(B248/B242&gt;1,1,0)+IF(B248/B241&gt;1,1,0)+IF(B248/B240&gt;1,1,0)+IF(B248/B239&gt;1,1,0)+IF(B248/B238&gt;1,1,0)+IF(B248/B237&gt;1,1,0)+IF(B248/B236&gt;1,1,0))/12</f>
        <v>0.75</v>
      </c>
      <c r="H248">
        <f t="shared" si="239"/>
        <v>0.5833333333</v>
      </c>
      <c r="I248">
        <f t="shared" si="239"/>
        <v>0.3333333333</v>
      </c>
      <c r="J248">
        <f t="shared" si="239"/>
        <v>0.1666666667</v>
      </c>
      <c r="K248">
        <f t="shared" si="239"/>
        <v>0.3333333333</v>
      </c>
      <c r="L248" s="15">
        <f t="shared" si="3"/>
        <v>40755</v>
      </c>
      <c r="M248">
        <f t="shared" si="5"/>
        <v>4.868400329</v>
      </c>
      <c r="N248">
        <f t="shared" si="6"/>
        <v>3.188211715</v>
      </c>
      <c r="O248">
        <f t="shared" si="7"/>
        <v>2.965209161</v>
      </c>
    </row>
    <row r="249">
      <c r="A249" s="6">
        <v>40786.0</v>
      </c>
      <c r="B249" s="7">
        <v>242.16</v>
      </c>
      <c r="C249" s="8">
        <v>1218.89</v>
      </c>
      <c r="D249" s="7">
        <v>770.6</v>
      </c>
      <c r="E249" s="8">
        <v>2302.08</v>
      </c>
      <c r="F249" s="8">
        <v>20534.85</v>
      </c>
      <c r="G249">
        <f t="shared" ref="G249:K249" si="240">(IF(B249/B248&gt;1,1,0)+IF(B249/B247&gt;1,1,0)+IF(B249/B246&gt;1,1,0)+IF(B249/B245&gt;1,1,0)+IF(B249/B244&gt;1,1,0)+IF(B249/B243&gt;1,1,0)+IF(B249/B242&gt;1,1,0)+IF(B249/B241&gt;1,1,0)+IF(B249/B240&gt;1,1,0)+IF(B249/B239&gt;1,1,0)+IF(B249/B238&gt;1,1,0)+IF(B249/B237&gt;1,1,0))/12</f>
        <v>0.08333333333</v>
      </c>
      <c r="H249">
        <f t="shared" si="240"/>
        <v>0.3333333333</v>
      </c>
      <c r="I249">
        <f t="shared" si="240"/>
        <v>0</v>
      </c>
      <c r="J249">
        <f t="shared" si="240"/>
        <v>0</v>
      </c>
      <c r="K249">
        <f t="shared" si="240"/>
        <v>0</v>
      </c>
      <c r="L249" s="15">
        <f t="shared" si="3"/>
        <v>40786</v>
      </c>
      <c r="M249">
        <f t="shared" si="5"/>
        <v>4.673605999</v>
      </c>
      <c r="N249">
        <f t="shared" si="6"/>
        <v>3.101588903</v>
      </c>
      <c r="O249">
        <f t="shared" si="7"/>
        <v>2.674705094</v>
      </c>
    </row>
    <row r="250">
      <c r="A250" s="3">
        <v>40816.0</v>
      </c>
      <c r="B250" s="4">
        <v>230.41</v>
      </c>
      <c r="C250" s="5">
        <v>1131.42</v>
      </c>
      <c r="D250" s="4">
        <v>761.17</v>
      </c>
      <c r="E250" s="5">
        <v>2179.66</v>
      </c>
      <c r="F250" s="5">
        <v>17592.41</v>
      </c>
      <c r="G250">
        <f t="shared" ref="G250:K250" si="241">(IF(B250/B249&gt;1,1,0)+IF(B250/B248&gt;1,1,0)+IF(B250/B247&gt;1,1,0)+IF(B250/B246&gt;1,1,0)+IF(B250/B245&gt;1,1,0)+IF(B250/B244&gt;1,1,0)+IF(B250/B243&gt;1,1,0)+IF(B250/B242&gt;1,1,0)+IF(B250/B241&gt;1,1,0)+IF(B250/B240&gt;1,1,0)+IF(B250/B239&gt;1,1,0)+IF(B250/B238&gt;1,1,0))/12</f>
        <v>0</v>
      </c>
      <c r="H250">
        <f t="shared" si="241"/>
        <v>0</v>
      </c>
      <c r="I250">
        <f t="shared" si="241"/>
        <v>0</v>
      </c>
      <c r="J250">
        <f t="shared" si="241"/>
        <v>0</v>
      </c>
      <c r="K250">
        <f t="shared" si="241"/>
        <v>0</v>
      </c>
      <c r="L250" s="15">
        <f t="shared" si="3"/>
        <v>40816</v>
      </c>
      <c r="M250">
        <f t="shared" si="5"/>
        <v>4.658033166</v>
      </c>
      <c r="N250">
        <f t="shared" si="6"/>
        <v>3.09263755</v>
      </c>
      <c r="O250">
        <f t="shared" si="7"/>
        <v>2.49871542</v>
      </c>
    </row>
    <row r="251">
      <c r="A251" s="3">
        <v>40847.0</v>
      </c>
      <c r="B251" s="4">
        <v>249.88</v>
      </c>
      <c r="C251" s="5">
        <v>1253.3</v>
      </c>
      <c r="D251" s="4">
        <v>764.06</v>
      </c>
      <c r="E251" s="5">
        <v>2385.22</v>
      </c>
      <c r="F251" s="5">
        <v>19864.87</v>
      </c>
      <c r="G251">
        <f t="shared" ref="G251:K251" si="242">(IF(B251/B250&gt;1,1,0)+IF(B251/B249&gt;1,1,0)+IF(B251/B248&gt;1,1,0)+IF(B251/B247&gt;1,1,0)+IF(B251/B246&gt;1,1,0)+IF(B251/B245&gt;1,1,0)+IF(B251/B244&gt;1,1,0)+IF(B251/B243&gt;1,1,0)+IF(B251/B242&gt;1,1,0)+IF(B251/B241&gt;1,1,0)+IF(B251/B240&gt;1,1,0)+IF(B251/B239&gt;1,1,0))/12</f>
        <v>0.3333333333</v>
      </c>
      <c r="H251">
        <f t="shared" si="242"/>
        <v>0.3333333333</v>
      </c>
      <c r="I251">
        <f t="shared" si="242"/>
        <v>0.08333333333</v>
      </c>
      <c r="J251">
        <f t="shared" si="242"/>
        <v>0.1666666667</v>
      </c>
      <c r="K251">
        <f t="shared" si="242"/>
        <v>0.08333333333</v>
      </c>
      <c r="L251" s="15">
        <f t="shared" si="3"/>
        <v>40847</v>
      </c>
      <c r="M251">
        <f t="shared" si="5"/>
        <v>4.669521132</v>
      </c>
      <c r="N251">
        <f t="shared" si="6"/>
        <v>3.100264829</v>
      </c>
      <c r="O251">
        <f t="shared" si="7"/>
        <v>2.708358845</v>
      </c>
    </row>
    <row r="252">
      <c r="A252" s="3">
        <v>40877.0</v>
      </c>
      <c r="B252" s="4">
        <v>241.19</v>
      </c>
      <c r="C252" s="5">
        <v>1246.96</v>
      </c>
      <c r="D252" s="4">
        <v>728.46</v>
      </c>
      <c r="E252" s="5">
        <v>2330.43</v>
      </c>
      <c r="F252" s="5">
        <v>17989.35</v>
      </c>
      <c r="G252">
        <f t="shared" ref="G252:K252" si="243">(IF(B252/B251&gt;1,1,0)+IF(B252/B250&gt;1,1,0)+IF(B252/B249&gt;1,1,0)+IF(B252/B248&gt;1,1,0)+IF(B252/B247&gt;1,1,0)+IF(B252/B246&gt;1,1,0)+IF(B252/B245&gt;1,1,0)+IF(B252/B244&gt;1,1,0)+IF(B252/B243&gt;1,1,0)+IF(B252/B242&gt;1,1,0)+IF(B252/B241&gt;1,1,0)+IF(B252/B240&gt;1,1,0))/12</f>
        <v>0.08333333333</v>
      </c>
      <c r="H252">
        <f t="shared" si="243"/>
        <v>0.25</v>
      </c>
      <c r="I252">
        <f t="shared" si="243"/>
        <v>0</v>
      </c>
      <c r="J252">
        <f t="shared" si="243"/>
        <v>0.1666666667</v>
      </c>
      <c r="K252">
        <f t="shared" si="243"/>
        <v>0.08333333333</v>
      </c>
      <c r="L252" s="15">
        <f t="shared" si="3"/>
        <v>40877</v>
      </c>
      <c r="M252">
        <f t="shared" si="5"/>
        <v>4.651784052</v>
      </c>
      <c r="N252">
        <f t="shared" si="6"/>
        <v>3.0917256</v>
      </c>
      <c r="O252">
        <f t="shared" si="7"/>
        <v>2.597959057</v>
      </c>
    </row>
    <row r="253">
      <c r="A253" s="3">
        <v>40908.0</v>
      </c>
      <c r="B253" s="4">
        <v>238.08</v>
      </c>
      <c r="C253" s="5">
        <v>1257.6</v>
      </c>
      <c r="D253" s="4">
        <v>728.61</v>
      </c>
      <c r="E253" s="5">
        <v>2316.55</v>
      </c>
      <c r="F253" s="5">
        <v>18434.39</v>
      </c>
      <c r="G253">
        <f t="shared" ref="G253:K253" si="244">(IF(B253/B252&gt;1,1,0)+IF(B253/B251&gt;1,1,0)+IF(B253/B250&gt;1,1,0)+IF(B253/B249&gt;1,1,0)+IF(B253/B248&gt;1,1,0)+IF(B253/B247&gt;1,1,0)+IF(B253/B246&gt;1,1,0)+IF(B253/B245&gt;1,1,0)+IF(B253/B244&gt;1,1,0)+IF(B253/B243&gt;1,1,0)+IF(B253/B242&gt;1,1,0)+IF(B253/B241&gt;1,1,0))/12</f>
        <v>0.08333333333</v>
      </c>
      <c r="H253">
        <f t="shared" si="244"/>
        <v>0.3333333333</v>
      </c>
      <c r="I253">
        <f t="shared" si="244"/>
        <v>0.08333333333</v>
      </c>
      <c r="J253">
        <f t="shared" si="244"/>
        <v>0.1666666667</v>
      </c>
      <c r="K253">
        <f t="shared" si="244"/>
        <v>0.1666666667</v>
      </c>
      <c r="L253" s="15">
        <f t="shared" si="3"/>
        <v>40908</v>
      </c>
      <c r="M253">
        <f t="shared" si="5"/>
        <v>4.663897552</v>
      </c>
      <c r="N253">
        <f t="shared" si="6"/>
        <v>3.099732115</v>
      </c>
      <c r="O253">
        <f t="shared" si="7"/>
        <v>2.605559317</v>
      </c>
    </row>
    <row r="254">
      <c r="A254" s="6">
        <v>40939.0</v>
      </c>
      <c r="B254" s="7">
        <v>256.9</v>
      </c>
      <c r="C254" s="8">
        <v>1312.41</v>
      </c>
      <c r="D254" s="7">
        <v>755.27</v>
      </c>
      <c r="E254" s="8">
        <v>2416.66</v>
      </c>
      <c r="F254" s="8">
        <v>20390.49</v>
      </c>
      <c r="G254">
        <f t="shared" ref="G254:K254" si="245">(IF(B254/B253&gt;1,1,0)+IF(B254/B252&gt;1,1,0)+IF(B254/B251&gt;1,1,0)+IF(B254/B250&gt;1,1,0)+IF(B254/B249&gt;1,1,0)+IF(B254/B248&gt;1,1,0)+IF(B254/B247&gt;1,1,0)+IF(B254/B246&gt;1,1,0)+IF(B254/B245&gt;1,1,0)+IF(B254/B244&gt;1,1,0)+IF(B254/B243&gt;1,1,0)+IF(B254/B242&gt;1,1,0))/12</f>
        <v>0.5</v>
      </c>
      <c r="H254">
        <f t="shared" si="245"/>
        <v>0.5833333333</v>
      </c>
      <c r="I254">
        <f t="shared" si="245"/>
        <v>0.1666666667</v>
      </c>
      <c r="J254">
        <f t="shared" si="245"/>
        <v>0.4166666667</v>
      </c>
      <c r="K254">
        <f t="shared" si="245"/>
        <v>0.3333333333</v>
      </c>
      <c r="L254" s="15">
        <f t="shared" si="3"/>
        <v>40939</v>
      </c>
      <c r="M254">
        <f t="shared" si="5"/>
        <v>4.719237649</v>
      </c>
      <c r="N254">
        <f t="shared" si="6"/>
        <v>3.132350184</v>
      </c>
      <c r="O254">
        <f t="shared" si="7"/>
        <v>2.766347798</v>
      </c>
    </row>
    <row r="255">
      <c r="A255" s="3">
        <v>40968.0</v>
      </c>
      <c r="B255" s="4">
        <v>267.13</v>
      </c>
      <c r="C255" s="5">
        <v>1365.68</v>
      </c>
      <c r="D255" s="4">
        <v>835.96</v>
      </c>
      <c r="E255" s="5">
        <v>2512.11</v>
      </c>
      <c r="F255" s="5">
        <v>21680.08</v>
      </c>
      <c r="G255">
        <f t="shared" ref="G255:K255" si="246">(IF(B255/B254&gt;1,1,0)+IF(B255/B253&gt;1,1,0)+IF(B255/B252&gt;1,1,0)+IF(B255/B251&gt;1,1,0)+IF(B255/B250&gt;1,1,0)+IF(B255/B249&gt;1,1,0)+IF(B255/B248&gt;1,1,0)+IF(B255/B247&gt;1,1,0)+IF(B255/B246&gt;1,1,0)+IF(B255/B245&gt;1,1,0)+IF(B255/B244&gt;1,1,0)+IF(B255/B243&gt;1,1,0))/12</f>
        <v>0.5833333333</v>
      </c>
      <c r="H255">
        <f t="shared" si="246"/>
        <v>1</v>
      </c>
      <c r="I255">
        <f t="shared" si="246"/>
        <v>0.5</v>
      </c>
      <c r="J255">
        <f t="shared" si="246"/>
        <v>0.5</v>
      </c>
      <c r="K255">
        <f t="shared" si="246"/>
        <v>0.5</v>
      </c>
      <c r="L255" s="15">
        <f t="shared" si="3"/>
        <v>40968</v>
      </c>
      <c r="M255">
        <f t="shared" si="5"/>
        <v>4.819597859</v>
      </c>
      <c r="N255">
        <f t="shared" si="6"/>
        <v>3.182138217</v>
      </c>
      <c r="O255">
        <f t="shared" si="7"/>
        <v>2.926789164</v>
      </c>
    </row>
    <row r="256">
      <c r="A256" s="3">
        <v>40999.0</v>
      </c>
      <c r="B256" s="4">
        <v>266.58</v>
      </c>
      <c r="C256" s="5">
        <v>1408.47</v>
      </c>
      <c r="D256" s="4">
        <v>854.35</v>
      </c>
      <c r="E256" s="5">
        <v>2477.28</v>
      </c>
      <c r="F256" s="5">
        <v>20555.58</v>
      </c>
      <c r="G256">
        <f t="shared" ref="G256:K256" si="247">(IF(B256/B255&gt;1,1,0)+IF(B256/B254&gt;1,1,0)+IF(B256/B253&gt;1,1,0)+IF(B256/B252&gt;1,1,0)+IF(B256/B251&gt;1,1,0)+IF(B256/B250&gt;1,1,0)+IF(B256/B249&gt;1,1,0)+IF(B256/B248&gt;1,1,0)+IF(B256/B247&gt;1,1,0)+IF(B256/B246&gt;1,1,0)+IF(B256/B245&gt;1,1,0)+IF(B256/B244&gt;1,1,0))/12</f>
        <v>0.5</v>
      </c>
      <c r="H256">
        <f t="shared" si="247"/>
        <v>1</v>
      </c>
      <c r="I256">
        <f t="shared" si="247"/>
        <v>0.9166666667</v>
      </c>
      <c r="J256">
        <f t="shared" si="247"/>
        <v>0.5</v>
      </c>
      <c r="K256">
        <f t="shared" si="247"/>
        <v>0.5</v>
      </c>
      <c r="L256" s="15">
        <f t="shared" si="3"/>
        <v>40999</v>
      </c>
      <c r="M256">
        <f t="shared" si="5"/>
        <v>4.832120448</v>
      </c>
      <c r="N256">
        <f t="shared" si="6"/>
        <v>3.190246037</v>
      </c>
      <c r="O256">
        <f t="shared" si="7"/>
        <v>2.91832453</v>
      </c>
    </row>
    <row r="257">
      <c r="A257" s="3">
        <v>41029.0</v>
      </c>
      <c r="B257" s="4">
        <v>264.35</v>
      </c>
      <c r="C257" s="5">
        <v>1397.91</v>
      </c>
      <c r="D257" s="4">
        <v>804.27</v>
      </c>
      <c r="E257" s="5">
        <v>2306.43</v>
      </c>
      <c r="F257" s="5">
        <v>21094.21</v>
      </c>
      <c r="G257">
        <f t="shared" ref="G257:K257" si="248">(IF(B257/B256&gt;1,1,0)+IF(B257/B255&gt;1,1,0)+IF(B257/B254&gt;1,1,0)+IF(B257/B253&gt;1,1,0)+IF(B257/B252&gt;1,1,0)+IF(B257/B251&gt;1,1,0)+IF(B257/B250&gt;1,1,0)+IF(B257/B249&gt;1,1,0)+IF(B257/B248&gt;1,1,0)+IF(B257/B247&gt;1,1,0)+IF(B257/B246&gt;1,1,0)+IF(B257/B245&gt;1,1,0))/12</f>
        <v>0.5</v>
      </c>
      <c r="H257">
        <f t="shared" si="248"/>
        <v>0.9166666667</v>
      </c>
      <c r="I257">
        <f t="shared" si="248"/>
        <v>0.5</v>
      </c>
      <c r="J257">
        <f t="shared" si="248"/>
        <v>0.1666666667</v>
      </c>
      <c r="K257">
        <f t="shared" si="248"/>
        <v>0.5833333333</v>
      </c>
      <c r="L257" s="15">
        <f t="shared" si="3"/>
        <v>41029</v>
      </c>
      <c r="M257">
        <f t="shared" si="5"/>
        <v>4.752013916</v>
      </c>
      <c r="N257">
        <f t="shared" si="6"/>
        <v>3.162021569</v>
      </c>
      <c r="O257">
        <f t="shared" si="7"/>
        <v>2.84989358</v>
      </c>
    </row>
    <row r="258">
      <c r="A258" s="3">
        <v>41060.0</v>
      </c>
      <c r="B258" s="4">
        <v>244.05</v>
      </c>
      <c r="C258" s="5">
        <v>1310.33</v>
      </c>
      <c r="D258" s="4">
        <v>719.49</v>
      </c>
      <c r="E258" s="5">
        <v>2118.94</v>
      </c>
      <c r="F258" s="5">
        <v>18629.52</v>
      </c>
      <c r="G258">
        <f t="shared" ref="G258:K258" si="249">(IF(B258/B257&gt;1,1,0)+IF(B258/B256&gt;1,1,0)+IF(B258/B255&gt;1,1,0)+IF(B258/B254&gt;1,1,0)+IF(B258/B253&gt;1,1,0)+IF(B258/B252&gt;1,1,0)+IF(B258/B251&gt;1,1,0)+IF(B258/B250&gt;1,1,0)+IF(B258/B249&gt;1,1,0)+IF(B258/B248&gt;1,1,0)+IF(B258/B247&gt;1,1,0)+IF(B258/B246&gt;1,1,0))/12</f>
        <v>0.3333333333</v>
      </c>
      <c r="H258">
        <f t="shared" si="249"/>
        <v>0.5</v>
      </c>
      <c r="I258">
        <f t="shared" si="249"/>
        <v>0</v>
      </c>
      <c r="J258">
        <f t="shared" si="249"/>
        <v>0</v>
      </c>
      <c r="K258">
        <f t="shared" si="249"/>
        <v>0.25</v>
      </c>
      <c r="L258" s="15">
        <f t="shared" si="3"/>
        <v>41060</v>
      </c>
      <c r="M258">
        <f t="shared" si="5"/>
        <v>4.538664081</v>
      </c>
      <c r="N258">
        <f t="shared" si="6"/>
        <v>3.07214858</v>
      </c>
      <c r="O258">
        <f t="shared" si="7"/>
        <v>2.59740024</v>
      </c>
    </row>
    <row r="259">
      <c r="A259" s="6">
        <v>41090.0</v>
      </c>
      <c r="B259" s="7">
        <v>244.9</v>
      </c>
      <c r="C259" s="8">
        <v>1362.16</v>
      </c>
      <c r="D259" s="7">
        <v>770.08</v>
      </c>
      <c r="E259" s="8">
        <v>2264.72</v>
      </c>
      <c r="F259" s="8">
        <v>19441.46</v>
      </c>
      <c r="G259">
        <f t="shared" ref="G259:K259" si="250">(IF(B259/B258&gt;1,1,0)+IF(B259/B257&gt;1,1,0)+IF(B259/B256&gt;1,1,0)+IF(B259/B255&gt;1,1,0)+IF(B259/B254&gt;1,1,0)+IF(B259/B253&gt;1,1,0)+IF(B259/B252&gt;1,1,0)+IF(B259/B251&gt;1,1,0)+IF(B259/B250&gt;1,1,0)+IF(B259/B249&gt;1,1,0)+IF(B259/B248&gt;1,1,0)+IF(B259/B247&gt;1,1,0))/12</f>
        <v>0.4166666667</v>
      </c>
      <c r="H259">
        <f t="shared" si="250"/>
        <v>0.75</v>
      </c>
      <c r="I259">
        <f t="shared" si="250"/>
        <v>0.5</v>
      </c>
      <c r="J259">
        <f t="shared" si="250"/>
        <v>0.1666666667</v>
      </c>
      <c r="K259">
        <f t="shared" si="250"/>
        <v>0.3333333333</v>
      </c>
      <c r="L259" s="15">
        <f t="shared" si="3"/>
        <v>41090</v>
      </c>
      <c r="M259">
        <f t="shared" si="5"/>
        <v>4.57632942</v>
      </c>
      <c r="N259">
        <f t="shared" si="6"/>
        <v>3.094452709</v>
      </c>
      <c r="O259">
        <f t="shared" si="7"/>
        <v>2.714664329</v>
      </c>
    </row>
    <row r="260">
      <c r="A260" s="3">
        <v>41121.0</v>
      </c>
      <c r="B260" s="4">
        <v>250.08</v>
      </c>
      <c r="C260" s="5">
        <v>1379.32</v>
      </c>
      <c r="D260" s="4">
        <v>736.31</v>
      </c>
      <c r="E260" s="5">
        <v>2325.72</v>
      </c>
      <c r="F260" s="5">
        <v>19796.81</v>
      </c>
      <c r="G260">
        <f t="shared" ref="G260:K260" si="251">(IF(B260/B259&gt;1,1,0)+IF(B260/B258&gt;1,1,0)+IF(B260/B257&gt;1,1,0)+IF(B260/B256&gt;1,1,0)+IF(B260/B255&gt;1,1,0)+IF(B260/B254&gt;1,1,0)+IF(B260/B253&gt;1,1,0)+IF(B260/B252&gt;1,1,0)+IF(B260/B251&gt;1,1,0)+IF(B260/B250&gt;1,1,0)+IF(B260/B249&gt;1,1,0)+IF(B260/B248&gt;1,1,0))/12</f>
        <v>0.5833333333</v>
      </c>
      <c r="H260">
        <f t="shared" si="251"/>
        <v>0.8333333333</v>
      </c>
      <c r="I260">
        <f t="shared" si="251"/>
        <v>0.25</v>
      </c>
      <c r="J260">
        <f t="shared" si="251"/>
        <v>0.5</v>
      </c>
      <c r="K260">
        <f t="shared" si="251"/>
        <v>0.4166666667</v>
      </c>
      <c r="L260" s="15">
        <f t="shared" si="3"/>
        <v>41121</v>
      </c>
      <c r="M260">
        <f t="shared" si="5"/>
        <v>4.589055845</v>
      </c>
      <c r="N260">
        <f t="shared" si="6"/>
        <v>3.102763777</v>
      </c>
      <c r="O260">
        <f t="shared" si="7"/>
        <v>2.73372637</v>
      </c>
    </row>
    <row r="261">
      <c r="A261" s="3">
        <v>41152.0</v>
      </c>
      <c r="B261" s="4">
        <v>250.56</v>
      </c>
      <c r="C261" s="5">
        <v>1406.58</v>
      </c>
      <c r="D261" s="4">
        <v>731.64</v>
      </c>
      <c r="E261" s="5">
        <v>2440.71</v>
      </c>
      <c r="F261" s="5">
        <v>19482.57</v>
      </c>
      <c r="G261">
        <f t="shared" ref="G261:K261" si="252">(IF(B261/B260&gt;1,1,0)+IF(B261/B259&gt;1,1,0)+IF(B261/B258&gt;1,1,0)+IF(B261/B257&gt;1,1,0)+IF(B261/B256&gt;1,1,0)+IF(B261/B255&gt;1,1,0)+IF(B261/B254&gt;1,1,0)+IF(B261/B253&gt;1,1,0)+IF(B261/B252&gt;1,1,0)+IF(B261/B251&gt;1,1,0)+IF(B261/B250&gt;1,1,0)+IF(B261/B249&gt;1,1,0))/12</f>
        <v>0.6666666667</v>
      </c>
      <c r="H261">
        <f t="shared" si="252"/>
        <v>0.9166666667</v>
      </c>
      <c r="I261">
        <f t="shared" si="252"/>
        <v>0.25</v>
      </c>
      <c r="J261">
        <f t="shared" si="252"/>
        <v>0.8333333333</v>
      </c>
      <c r="K261">
        <f t="shared" si="252"/>
        <v>0.4166666667</v>
      </c>
      <c r="L261" s="15">
        <f t="shared" si="3"/>
        <v>41152</v>
      </c>
      <c r="M261">
        <f t="shared" si="5"/>
        <v>4.625833611</v>
      </c>
      <c r="N261">
        <f t="shared" si="6"/>
        <v>3.121765934</v>
      </c>
      <c r="O261">
        <f t="shared" si="7"/>
        <v>2.760467571</v>
      </c>
    </row>
    <row r="262">
      <c r="A262" s="3">
        <v>41182.0</v>
      </c>
      <c r="B262" s="4">
        <v>262.49</v>
      </c>
      <c r="C262" s="5">
        <v>1440.67</v>
      </c>
      <c r="D262" s="4">
        <v>737.42</v>
      </c>
      <c r="E262" s="5">
        <v>2454.26</v>
      </c>
      <c r="F262" s="5">
        <v>20840.38</v>
      </c>
      <c r="G262">
        <f t="shared" ref="G262:K262" si="253">(IF(B262/B261&gt;1,1,0)+IF(B262/B260&gt;1,1,0)+IF(B262/B259&gt;1,1,0)+IF(B262/B258&gt;1,1,0)+IF(B262/B257&gt;1,1,0)+IF(B262/B256&gt;1,1,0)+IF(B262/B255&gt;1,1,0)+IF(B262/B254&gt;1,1,0)+IF(B262/B253&gt;1,1,0)+IF(B262/B252&gt;1,1,0)+IF(B262/B251&gt;1,1,0)+IF(B262/B250&gt;1,1,0))/12</f>
        <v>0.75</v>
      </c>
      <c r="H262">
        <f t="shared" si="253"/>
        <v>1</v>
      </c>
      <c r="I262">
        <f t="shared" si="253"/>
        <v>0.4166666667</v>
      </c>
      <c r="J262">
        <f t="shared" si="253"/>
        <v>0.8333333333</v>
      </c>
      <c r="K262">
        <f t="shared" si="253"/>
        <v>0.8333333333</v>
      </c>
      <c r="L262" s="15">
        <f t="shared" si="3"/>
        <v>41182</v>
      </c>
      <c r="M262">
        <f t="shared" si="5"/>
        <v>4.713100939</v>
      </c>
      <c r="N262">
        <f t="shared" si="6"/>
        <v>3.161131231</v>
      </c>
      <c r="O262">
        <f t="shared" si="7"/>
        <v>2.84603916</v>
      </c>
    </row>
    <row r="263">
      <c r="A263" s="3">
        <v>41213.0</v>
      </c>
      <c r="B263" s="4">
        <v>250.18</v>
      </c>
      <c r="C263" s="5">
        <v>1412.16</v>
      </c>
      <c r="D263" s="4">
        <v>742.33</v>
      </c>
      <c r="E263" s="5">
        <v>2503.64</v>
      </c>
      <c r="F263" s="5">
        <v>21641.82</v>
      </c>
      <c r="G263">
        <f t="shared" ref="G263:K263" si="254">(IF(B263/B262&gt;1,1,0)+IF(B263/B261&gt;1,1,0)+IF(B263/B260&gt;1,1,0)+IF(B263/B259&gt;1,1,0)+IF(B263/B258&gt;1,1,0)+IF(B263/B257&gt;1,1,0)+IF(B263/B256&gt;1,1,0)+IF(B263/B255&gt;1,1,0)+IF(B263/B254&gt;1,1,0)+IF(B263/B253&gt;1,1,0)+IF(B263/B252&gt;1,1,0)+IF(B263/B251&gt;1,1,0))/12</f>
        <v>0.5</v>
      </c>
      <c r="H263">
        <f t="shared" si="254"/>
        <v>0.9166666667</v>
      </c>
      <c r="I263">
        <f t="shared" si="254"/>
        <v>0.5</v>
      </c>
      <c r="J263">
        <f t="shared" si="254"/>
        <v>0.9166666667</v>
      </c>
      <c r="K263">
        <f t="shared" si="254"/>
        <v>0.9166666667</v>
      </c>
      <c r="L263" s="15">
        <f t="shared" si="3"/>
        <v>41213</v>
      </c>
      <c r="M263">
        <f t="shared" si="5"/>
        <v>4.712632438</v>
      </c>
      <c r="N263">
        <f t="shared" si="6"/>
        <v>3.164336623</v>
      </c>
      <c r="O263">
        <f t="shared" si="7"/>
        <v>2.845212757</v>
      </c>
    </row>
    <row r="264">
      <c r="A264" s="6">
        <v>41243.0</v>
      </c>
      <c r="B264" s="7">
        <v>254.25</v>
      </c>
      <c r="C264" s="8">
        <v>1416.18</v>
      </c>
      <c r="D264" s="7">
        <v>781.46</v>
      </c>
      <c r="E264" s="8">
        <v>2575.25</v>
      </c>
      <c r="F264" s="8">
        <v>22030.39</v>
      </c>
      <c r="G264">
        <f t="shared" ref="G264:K264" si="255">(IF(B264/B263&gt;1,1,0)+IF(B264/B262&gt;1,1,0)+IF(B264/B261&gt;1,1,0)+IF(B264/B260&gt;1,1,0)+IF(B264/B259&gt;1,1,0)+IF(B264/B258&gt;1,1,0)+IF(B264/B257&gt;1,1,0)+IF(B264/B256&gt;1,1,0)+IF(B264/B255&gt;1,1,0)+IF(B264/B254&gt;1,1,0)+IF(B264/B253&gt;1,1,0)+IF(B264/B252&gt;1,1,0))/12</f>
        <v>0.5833333333</v>
      </c>
      <c r="H264">
        <f t="shared" si="255"/>
        <v>0.9166666667</v>
      </c>
      <c r="I264">
        <f t="shared" si="255"/>
        <v>0.75</v>
      </c>
      <c r="J264">
        <f t="shared" si="255"/>
        <v>1</v>
      </c>
      <c r="K264">
        <f t="shared" si="255"/>
        <v>1</v>
      </c>
      <c r="L264" s="15">
        <f t="shared" si="3"/>
        <v>41243</v>
      </c>
      <c r="M264">
        <f t="shared" si="5"/>
        <v>4.790730051</v>
      </c>
      <c r="N264">
        <f t="shared" si="6"/>
        <v>3.197646554</v>
      </c>
      <c r="O264">
        <f t="shared" si="7"/>
        <v>2.912578484</v>
      </c>
    </row>
    <row r="265">
      <c r="A265" s="3">
        <v>41274.0</v>
      </c>
      <c r="B265" s="4">
        <v>263.92</v>
      </c>
      <c r="C265" s="5">
        <v>1426.19</v>
      </c>
      <c r="D265" s="4">
        <v>859.8</v>
      </c>
      <c r="E265" s="5">
        <v>2635.93</v>
      </c>
      <c r="F265" s="5">
        <v>22656.92</v>
      </c>
      <c r="G265">
        <f t="shared" ref="G265:K265" si="256">(IF(B265/B264&gt;1,1,0)+IF(B265/B263&gt;1,1,0)+IF(B265/B262&gt;1,1,0)+IF(B265/B261&gt;1,1,0)+IF(B265/B260&gt;1,1,0)+IF(B265/B259&gt;1,1,0)+IF(B265/B258&gt;1,1,0)+IF(B265/B257&gt;1,1,0)+IF(B265/B256&gt;1,1,0)+IF(B265/B255&gt;1,1,0)+IF(B265/B254&gt;1,1,0)+IF(B265/B253&gt;1,1,0))/12</f>
        <v>0.75</v>
      </c>
      <c r="H265">
        <f t="shared" si="256"/>
        <v>0.9166666667</v>
      </c>
      <c r="I265">
        <f t="shared" si="256"/>
        <v>1</v>
      </c>
      <c r="J265">
        <f t="shared" si="256"/>
        <v>1</v>
      </c>
      <c r="K265">
        <f t="shared" si="256"/>
        <v>1</v>
      </c>
      <c r="L265" s="15">
        <f t="shared" si="3"/>
        <v>41274</v>
      </c>
      <c r="M265">
        <f t="shared" si="5"/>
        <v>4.94183299</v>
      </c>
      <c r="N265">
        <f t="shared" si="6"/>
        <v>3.255786718</v>
      </c>
      <c r="O265">
        <f t="shared" si="7"/>
        <v>3.027539184</v>
      </c>
    </row>
    <row r="266">
      <c r="A266" s="3">
        <v>41305.0</v>
      </c>
      <c r="B266" s="4">
        <v>258.07</v>
      </c>
      <c r="C266" s="5">
        <v>1498.11</v>
      </c>
      <c r="D266" s="4">
        <v>940.25</v>
      </c>
      <c r="E266" s="5">
        <v>2702.98</v>
      </c>
      <c r="F266" s="5">
        <v>23729.53</v>
      </c>
      <c r="G266">
        <f t="shared" ref="G266:K266" si="257">(IF(B266/B265&gt;1,1,0)+IF(B266/B264&gt;1,1,0)+IF(B266/B263&gt;1,1,0)+IF(B266/B262&gt;1,1,0)+IF(B266/B261&gt;1,1,0)+IF(B266/B260&gt;1,1,0)+IF(B266/B259&gt;1,1,0)+IF(B266/B258&gt;1,1,0)+IF(B266/B257&gt;1,1,0)+IF(B266/B256&gt;1,1,0)+IF(B266/B255&gt;1,1,0)+IF(B266/B254&gt;1,1,0))/12</f>
        <v>0.5833333333</v>
      </c>
      <c r="H266">
        <f t="shared" si="257"/>
        <v>1</v>
      </c>
      <c r="I266">
        <f t="shared" si="257"/>
        <v>1</v>
      </c>
      <c r="J266">
        <f t="shared" si="257"/>
        <v>1</v>
      </c>
      <c r="K266">
        <f t="shared" si="257"/>
        <v>1</v>
      </c>
      <c r="L266" s="15">
        <f t="shared" si="3"/>
        <v>41305</v>
      </c>
      <c r="M266">
        <f t="shared" si="5"/>
        <v>5.136313944</v>
      </c>
      <c r="N266">
        <f t="shared" si="6"/>
        <v>3.325936342</v>
      </c>
      <c r="O266">
        <f t="shared" si="7"/>
        <v>3.145376372</v>
      </c>
    </row>
    <row r="267">
      <c r="A267" s="3">
        <v>41333.0</v>
      </c>
      <c r="B267" s="4">
        <v>268.01</v>
      </c>
      <c r="C267" s="5">
        <v>1514.68</v>
      </c>
      <c r="D267" s="4">
        <v>975.66</v>
      </c>
      <c r="E267" s="5">
        <v>2633.55</v>
      </c>
      <c r="F267" s="5">
        <v>23020.27</v>
      </c>
      <c r="G267">
        <f t="shared" ref="G267:K267" si="258">(IF(B267/B266&gt;1,1,0)+IF(B267/B265&gt;1,1,0)+IF(B267/B264&gt;1,1,0)+IF(B267/B263&gt;1,1,0)+IF(B267/B262&gt;1,1,0)+IF(B267/B261&gt;1,1,0)+IF(B267/B260&gt;1,1,0)+IF(B267/B259&gt;1,1,0)+IF(B267/B258&gt;1,1,0)+IF(B267/B257&gt;1,1,0)+IF(B267/B256&gt;1,1,0)+IF(B267/B255&gt;1,1,0))/12</f>
        <v>1</v>
      </c>
      <c r="H267">
        <f t="shared" si="258"/>
        <v>1</v>
      </c>
      <c r="I267">
        <f t="shared" si="258"/>
        <v>1</v>
      </c>
      <c r="J267">
        <f t="shared" si="258"/>
        <v>0.8333333333</v>
      </c>
      <c r="K267">
        <f t="shared" si="258"/>
        <v>0.9166666667</v>
      </c>
      <c r="L267" s="15">
        <f t="shared" si="3"/>
        <v>41333</v>
      </c>
      <c r="M267">
        <f t="shared" si="5"/>
        <v>5.153408286</v>
      </c>
      <c r="N267">
        <f t="shared" si="6"/>
        <v>3.335634567</v>
      </c>
      <c r="O267">
        <f t="shared" si="7"/>
        <v>3.16529395</v>
      </c>
    </row>
    <row r="268">
      <c r="A268" s="3">
        <v>41364.0</v>
      </c>
      <c r="B268" s="4">
        <v>263.39</v>
      </c>
      <c r="C268" s="5">
        <v>1569.19</v>
      </c>
      <c r="D268" s="5">
        <v>1034.71</v>
      </c>
      <c r="E268" s="5">
        <v>2624.02</v>
      </c>
      <c r="F268" s="5">
        <v>22299.63</v>
      </c>
      <c r="G268">
        <f t="shared" ref="G268:K268" si="259">(IF(B268/B267&gt;1,1,0)+IF(B268/B266&gt;1,1,0)+IF(B268/B265&gt;1,1,0)+IF(B268/B264&gt;1,1,0)+IF(B268/B263&gt;1,1,0)+IF(B268/B262&gt;1,1,0)+IF(B268/B261&gt;1,1,0)+IF(B268/B260&gt;1,1,0)+IF(B268/B259&gt;1,1,0)+IF(B268/B258&gt;1,1,0)+IF(B268/B257&gt;1,1,0)+IF(B268/B256&gt;1,1,0))/12</f>
        <v>0.6666666667</v>
      </c>
      <c r="H268">
        <f t="shared" si="259"/>
        <v>1</v>
      </c>
      <c r="I268">
        <f t="shared" si="259"/>
        <v>1</v>
      </c>
      <c r="J268">
        <f t="shared" si="259"/>
        <v>0.75</v>
      </c>
      <c r="K268">
        <f t="shared" si="259"/>
        <v>0.75</v>
      </c>
      <c r="L268" s="15">
        <f t="shared" si="3"/>
        <v>41364</v>
      </c>
      <c r="M268">
        <f t="shared" si="5"/>
        <v>5.203064357</v>
      </c>
      <c r="N268">
        <f t="shared" si="6"/>
        <v>3.356124831</v>
      </c>
      <c r="O268">
        <f t="shared" si="7"/>
        <v>3.193369787</v>
      </c>
    </row>
    <row r="269">
      <c r="A269" s="6">
        <v>41394.0</v>
      </c>
      <c r="B269" s="7">
        <v>255.72</v>
      </c>
      <c r="C269" s="8">
        <v>1597.57</v>
      </c>
      <c r="D269" s="8">
        <v>1165.13</v>
      </c>
      <c r="E269" s="8">
        <v>2712.0</v>
      </c>
      <c r="F269" s="8">
        <v>22737.01</v>
      </c>
      <c r="G269">
        <f t="shared" ref="G269:K269" si="260">(IF(B269/B268&gt;1,1,0)+IF(B269/B267&gt;1,1,0)+IF(B269/B266&gt;1,1,0)+IF(B269/B265&gt;1,1,0)+IF(B269/B264&gt;1,1,0)+IF(B269/B263&gt;1,1,0)+IF(B269/B262&gt;1,1,0)+IF(B269/B261&gt;1,1,0)+IF(B269/B260&gt;1,1,0)+IF(B269/B259&gt;1,1,0)+IF(B269/B258&gt;1,1,0)+IF(B269/B257&gt;1,1,0))/12</f>
        <v>0.5</v>
      </c>
      <c r="H269">
        <f t="shared" si="260"/>
        <v>1</v>
      </c>
      <c r="I269">
        <f t="shared" si="260"/>
        <v>1</v>
      </c>
      <c r="J269">
        <f t="shared" si="260"/>
        <v>1</v>
      </c>
      <c r="K269">
        <f t="shared" si="260"/>
        <v>0.8333333333</v>
      </c>
      <c r="L269" s="15">
        <f t="shared" si="3"/>
        <v>41394</v>
      </c>
      <c r="M269">
        <f t="shared" si="5"/>
        <v>5.376460939</v>
      </c>
      <c r="N269">
        <f t="shared" si="6"/>
        <v>3.42089392</v>
      </c>
      <c r="O269">
        <f t="shared" si="7"/>
        <v>3.300764674</v>
      </c>
    </row>
    <row r="270">
      <c r="A270" s="3">
        <v>41425.0</v>
      </c>
      <c r="B270" s="4">
        <v>261.47</v>
      </c>
      <c r="C270" s="5">
        <v>1630.74</v>
      </c>
      <c r="D270" s="5">
        <v>1135.78</v>
      </c>
      <c r="E270" s="5">
        <v>2769.64</v>
      </c>
      <c r="F270" s="5">
        <v>22392.16</v>
      </c>
      <c r="G270">
        <f t="shared" ref="G270:K270" si="261">(IF(B270/B269&gt;1,1,0)+IF(B270/B268&gt;1,1,0)+IF(B270/B267&gt;1,1,0)+IF(B270/B266&gt;1,1,0)+IF(B270/B265&gt;1,1,0)+IF(B270/B264&gt;1,1,0)+IF(B270/B263&gt;1,1,0)+IF(B270/B262&gt;1,1,0)+IF(B270/B261&gt;1,1,0)+IF(B270/B260&gt;1,1,0)+IF(B270/B259&gt;1,1,0)+IF(B270/B258&gt;1,1,0))/12</f>
        <v>0.6666666667</v>
      </c>
      <c r="H270">
        <f t="shared" si="261"/>
        <v>1</v>
      </c>
      <c r="I270">
        <f t="shared" si="261"/>
        <v>0.9166666667</v>
      </c>
      <c r="J270">
        <f t="shared" si="261"/>
        <v>1</v>
      </c>
      <c r="K270">
        <f t="shared" si="261"/>
        <v>0.6666666667</v>
      </c>
      <c r="L270" s="15">
        <f t="shared" si="3"/>
        <v>41425</v>
      </c>
      <c r="M270">
        <f t="shared" si="5"/>
        <v>5.394820488</v>
      </c>
      <c r="N270">
        <f t="shared" si="6"/>
        <v>3.431069068</v>
      </c>
      <c r="O270">
        <f t="shared" si="7"/>
        <v>3.31670392</v>
      </c>
    </row>
    <row r="271">
      <c r="A271" s="3">
        <v>41455.0</v>
      </c>
      <c r="B271" s="4">
        <v>242.27</v>
      </c>
      <c r="C271" s="5">
        <v>1606.28</v>
      </c>
      <c r="D271" s="5">
        <v>1133.84</v>
      </c>
      <c r="E271" s="5">
        <v>2602.59</v>
      </c>
      <c r="F271" s="5">
        <v>20803.29</v>
      </c>
      <c r="G271">
        <f t="shared" ref="G271:K271" si="262">(IF(B271/B270&gt;1,1,0)+IF(B271/B269&gt;1,1,0)+IF(B271/B268&gt;1,1,0)+IF(B271/B267&gt;1,1,0)+IF(B271/B266&gt;1,1,0)+IF(B271/B265&gt;1,1,0)+IF(B271/B264&gt;1,1,0)+IF(B271/B263&gt;1,1,0)+IF(B271/B262&gt;1,1,0)+IF(B271/B261&gt;1,1,0)+IF(B271/B260&gt;1,1,0)+IF(B271/B259&gt;1,1,0))/12</f>
        <v>0</v>
      </c>
      <c r="H271">
        <f t="shared" si="262"/>
        <v>0.9166666667</v>
      </c>
      <c r="I271">
        <f t="shared" si="262"/>
        <v>0.8333333333</v>
      </c>
      <c r="J271">
        <f t="shared" si="262"/>
        <v>0.5</v>
      </c>
      <c r="K271">
        <f t="shared" si="262"/>
        <v>0.25</v>
      </c>
      <c r="L271" s="15">
        <f t="shared" si="3"/>
        <v>41455</v>
      </c>
      <c r="M271">
        <f t="shared" si="5"/>
        <v>5.21000645</v>
      </c>
      <c r="N271">
        <f t="shared" si="6"/>
        <v>3.371421599</v>
      </c>
      <c r="O271">
        <f t="shared" si="7"/>
        <v>3.16983389</v>
      </c>
    </row>
    <row r="272">
      <c r="A272" s="3">
        <v>41486.0</v>
      </c>
      <c r="B272" s="4">
        <v>247.99</v>
      </c>
      <c r="C272" s="5">
        <v>1685.73</v>
      </c>
      <c r="D272" s="5">
        <v>1131.7</v>
      </c>
      <c r="E272" s="5">
        <v>2768.15</v>
      </c>
      <c r="F272" s="5">
        <v>21883.66</v>
      </c>
      <c r="G272">
        <f t="shared" ref="G272:K272" si="263">(IF(B272/B271&gt;1,1,0)+IF(B272/B270&gt;1,1,0)+IF(B272/B269&gt;1,1,0)+IF(B272/B268&gt;1,1,0)+IF(B272/B267&gt;1,1,0)+IF(B272/B266&gt;1,1,0)+IF(B272/B265&gt;1,1,0)+IF(B272/B264&gt;1,1,0)+IF(B272/B263&gt;1,1,0)+IF(B272/B262&gt;1,1,0)+IF(B272/B261&gt;1,1,0)+IF(B272/B260&gt;1,1,0))/12</f>
        <v>0.08333333333</v>
      </c>
      <c r="H272">
        <f t="shared" si="263"/>
        <v>1</v>
      </c>
      <c r="I272">
        <f t="shared" si="263"/>
        <v>0.75</v>
      </c>
      <c r="J272">
        <f t="shared" si="263"/>
        <v>0.9166666667</v>
      </c>
      <c r="K272">
        <f t="shared" si="263"/>
        <v>0.4166666667</v>
      </c>
      <c r="L272" s="15">
        <f t="shared" si="3"/>
        <v>41486</v>
      </c>
      <c r="M272">
        <f t="shared" si="5"/>
        <v>5.308707997</v>
      </c>
      <c r="N272">
        <f t="shared" si="6"/>
        <v>3.416773392</v>
      </c>
      <c r="O272">
        <f t="shared" si="7"/>
        <v>3.288215107</v>
      </c>
    </row>
    <row r="273">
      <c r="A273" s="3">
        <v>41517.0</v>
      </c>
      <c r="B273" s="4">
        <v>251.74</v>
      </c>
      <c r="C273" s="5">
        <v>1632.97</v>
      </c>
      <c r="D273" s="5">
        <v>1106.05</v>
      </c>
      <c r="E273" s="5">
        <v>2721.37</v>
      </c>
      <c r="F273" s="5">
        <v>21731.37</v>
      </c>
      <c r="G273">
        <f t="shared" ref="G273:K273" si="264">(IF(B273/B272&gt;1,1,0)+IF(B273/B271&gt;1,1,0)+IF(B273/B270&gt;1,1,0)+IF(B273/B269&gt;1,1,0)+IF(B273/B268&gt;1,1,0)+IF(B273/B267&gt;1,1,0)+IF(B273/B266&gt;1,1,0)+IF(B273/B265&gt;1,1,0)+IF(B273/B264&gt;1,1,0)+IF(B273/B263&gt;1,1,0)+IF(B273/B262&gt;1,1,0)+IF(B273/B261&gt;1,1,0))/12</f>
        <v>0.3333333333</v>
      </c>
      <c r="H273">
        <f t="shared" si="264"/>
        <v>0.9166666667</v>
      </c>
      <c r="I273">
        <f t="shared" si="264"/>
        <v>0.6666666667</v>
      </c>
      <c r="J273">
        <f t="shared" si="264"/>
        <v>0.8333333333</v>
      </c>
      <c r="K273">
        <f t="shared" si="264"/>
        <v>0.3333333333</v>
      </c>
      <c r="L273" s="15">
        <f t="shared" si="3"/>
        <v>41517</v>
      </c>
      <c r="M273">
        <f t="shared" si="5"/>
        <v>5.244041716</v>
      </c>
      <c r="N273">
        <f t="shared" si="6"/>
        <v>3.394559064</v>
      </c>
      <c r="O273">
        <f t="shared" si="7"/>
        <v>3.246980955</v>
      </c>
    </row>
    <row r="274">
      <c r="A274" s="6">
        <v>41547.0</v>
      </c>
      <c r="B274" s="7">
        <v>260.91</v>
      </c>
      <c r="C274" s="8">
        <v>1681.55</v>
      </c>
      <c r="D274" s="8">
        <v>1194.1</v>
      </c>
      <c r="E274" s="8">
        <v>2893.15</v>
      </c>
      <c r="F274" s="8">
        <v>22859.86</v>
      </c>
      <c r="G274">
        <f t="shared" ref="G274:K274" si="265">(IF(B274/B273&gt;1,1,0)+IF(B274/B272&gt;1,1,0)+IF(B274/B271&gt;1,1,0)+IF(B274/B270&gt;1,1,0)+IF(B274/B269&gt;1,1,0)+IF(B274/B268&gt;1,1,0)+IF(B274/B267&gt;1,1,0)+IF(B274/B266&gt;1,1,0)+IF(B274/B265&gt;1,1,0)+IF(B274/B264&gt;1,1,0)+IF(B274/B263&gt;1,1,0)+IF(B274/B262&gt;1,1,0))/12</f>
        <v>0.5833333333</v>
      </c>
      <c r="H274">
        <f t="shared" si="265"/>
        <v>0.9166666667</v>
      </c>
      <c r="I274">
        <f t="shared" si="265"/>
        <v>1</v>
      </c>
      <c r="J274">
        <f t="shared" si="265"/>
        <v>1</v>
      </c>
      <c r="K274">
        <f t="shared" si="265"/>
        <v>0.8333333333</v>
      </c>
      <c r="L274" s="15">
        <f t="shared" si="3"/>
        <v>41547</v>
      </c>
      <c r="M274">
        <f t="shared" si="5"/>
        <v>5.419321862</v>
      </c>
      <c r="N274">
        <f t="shared" si="6"/>
        <v>3.467935072</v>
      </c>
      <c r="O274">
        <f t="shared" si="7"/>
        <v>3.416366376</v>
      </c>
    </row>
    <row r="275">
      <c r="A275" s="3">
        <v>41578.0</v>
      </c>
      <c r="B275" s="4">
        <v>266.91</v>
      </c>
      <c r="C275" s="5">
        <v>1756.54</v>
      </c>
      <c r="D275" s="5">
        <v>1194.26</v>
      </c>
      <c r="E275" s="5">
        <v>3067.95</v>
      </c>
      <c r="F275" s="5">
        <v>23206.37</v>
      </c>
      <c r="G275">
        <f t="shared" ref="G275:K275" si="266">(IF(B275/B274&gt;1,1,0)+IF(B275/B273&gt;1,1,0)+IF(B275/B272&gt;1,1,0)+IF(B275/B271&gt;1,1,0)+IF(B275/B270&gt;1,1,0)+IF(B275/B269&gt;1,1,0)+IF(B275/B268&gt;1,1,0)+IF(B275/B267&gt;1,1,0)+IF(B275/B266&gt;1,1,0)+IF(B275/B265&gt;1,1,0)+IF(B275/B264&gt;1,1,0)+IF(B275/B263&gt;1,1,0))/12</f>
        <v>0.9166666667</v>
      </c>
      <c r="H275">
        <f t="shared" si="266"/>
        <v>1</v>
      </c>
      <c r="I275">
        <f t="shared" si="266"/>
        <v>1</v>
      </c>
      <c r="J275">
        <f t="shared" si="266"/>
        <v>1</v>
      </c>
      <c r="K275">
        <f t="shared" si="266"/>
        <v>0.9166666667</v>
      </c>
      <c r="L275" s="15">
        <f t="shared" si="3"/>
        <v>41578</v>
      </c>
      <c r="M275">
        <f t="shared" si="5"/>
        <v>5.559273092</v>
      </c>
      <c r="N275">
        <f t="shared" si="6"/>
        <v>3.519883362</v>
      </c>
      <c r="O275">
        <f t="shared" si="7"/>
        <v>3.514281331</v>
      </c>
    </row>
    <row r="276">
      <c r="A276" s="3">
        <v>41608.0</v>
      </c>
      <c r="B276" s="4">
        <v>269.57</v>
      </c>
      <c r="C276" s="5">
        <v>1805.81</v>
      </c>
      <c r="D276" s="5">
        <v>1258.66</v>
      </c>
      <c r="E276" s="5">
        <v>3086.64</v>
      </c>
      <c r="F276" s="5">
        <v>23881.29</v>
      </c>
      <c r="G276">
        <f t="shared" ref="G276:K276" si="267">(IF(B276/B275&gt;1,1,0)+IF(B276/B274&gt;1,1,0)+IF(B276/B273&gt;1,1,0)+IF(B276/B272&gt;1,1,0)+IF(B276/B271&gt;1,1,0)+IF(B276/B270&gt;1,1,0)+IF(B276/B269&gt;1,1,0)+IF(B276/B268&gt;1,1,0)+IF(B276/B267&gt;1,1,0)+IF(B276/B266&gt;1,1,0)+IF(B276/B265&gt;1,1,0)+IF(B276/B264&gt;1,1,0))/12</f>
        <v>1</v>
      </c>
      <c r="H276">
        <f t="shared" si="267"/>
        <v>1</v>
      </c>
      <c r="I276">
        <f t="shared" si="267"/>
        <v>1</v>
      </c>
      <c r="J276">
        <f t="shared" si="267"/>
        <v>1</v>
      </c>
      <c r="K276">
        <f t="shared" si="267"/>
        <v>1</v>
      </c>
      <c r="L276" s="15">
        <f t="shared" si="3"/>
        <v>41608</v>
      </c>
      <c r="M276">
        <f t="shared" si="5"/>
        <v>5.697445844</v>
      </c>
      <c r="N276">
        <f t="shared" si="6"/>
        <v>3.568634089</v>
      </c>
      <c r="O276">
        <f t="shared" si="7"/>
        <v>3.603625175</v>
      </c>
    </row>
    <row r="277">
      <c r="A277" s="3">
        <v>41639.0</v>
      </c>
      <c r="B277" s="4">
        <v>264.24</v>
      </c>
      <c r="C277" s="5">
        <v>1848.36</v>
      </c>
      <c r="D277" s="5">
        <v>1302.29</v>
      </c>
      <c r="E277" s="5">
        <v>3109.0</v>
      </c>
      <c r="F277" s="5">
        <v>23306.39</v>
      </c>
      <c r="G277">
        <f t="shared" ref="G277:K277" si="268">(IF(B277/B276&gt;1,1,0)+IF(B277/B275&gt;1,1,0)+IF(B277/B274&gt;1,1,0)+IF(B277/B273&gt;1,1,0)+IF(B277/B272&gt;1,1,0)+IF(B277/B271&gt;1,1,0)+IF(B277/B270&gt;1,1,0)+IF(B277/B269&gt;1,1,0)+IF(B277/B268&gt;1,1,0)+IF(B277/B267&gt;1,1,0)+IF(B277/B266&gt;1,1,0)+IF(B277/B265&gt;1,1,0))/12</f>
        <v>0.75</v>
      </c>
      <c r="H277">
        <f t="shared" si="268"/>
        <v>1</v>
      </c>
      <c r="I277">
        <f t="shared" si="268"/>
        <v>1</v>
      </c>
      <c r="J277">
        <f t="shared" si="268"/>
        <v>1</v>
      </c>
      <c r="K277">
        <f t="shared" si="268"/>
        <v>0.8333333333</v>
      </c>
      <c r="L277" s="15">
        <f t="shared" si="3"/>
        <v>41639</v>
      </c>
      <c r="M277">
        <f t="shared" si="5"/>
        <v>5.722087681</v>
      </c>
      <c r="N277">
        <f t="shared" si="6"/>
        <v>3.580751987</v>
      </c>
      <c r="O277">
        <f t="shared" si="7"/>
        <v>3.619211096</v>
      </c>
    </row>
    <row r="278">
      <c r="A278" s="3">
        <v>41670.0</v>
      </c>
      <c r="B278" s="4">
        <v>252.89</v>
      </c>
      <c r="C278" s="5">
        <v>1782.59</v>
      </c>
      <c r="D278" s="5">
        <v>1220.64</v>
      </c>
      <c r="E278" s="5">
        <v>3013.96</v>
      </c>
      <c r="F278" s="5">
        <v>22035.42</v>
      </c>
      <c r="G278">
        <f t="shared" ref="G278:K278" si="269">(IF(B278/B277&gt;1,1,0)+IF(B278/B276&gt;1,1,0)+IF(B278/B275&gt;1,1,0)+IF(B278/B274&gt;1,1,0)+IF(B278/B273&gt;1,1,0)+IF(B278/B272&gt;1,1,0)+IF(B278/B271&gt;1,1,0)+IF(B278/B270&gt;1,1,0)+IF(B278/B269&gt;1,1,0)+IF(B278/B268&gt;1,1,0)+IF(B278/B267&gt;1,1,0)+IF(B278/B266&gt;1,1,0))/12</f>
        <v>0.25</v>
      </c>
      <c r="H278">
        <f t="shared" si="269"/>
        <v>0.8333333333</v>
      </c>
      <c r="I278">
        <f t="shared" si="269"/>
        <v>0.8333333333</v>
      </c>
      <c r="J278">
        <f t="shared" si="269"/>
        <v>0.75</v>
      </c>
      <c r="K278">
        <f t="shared" si="269"/>
        <v>0.25</v>
      </c>
      <c r="L278" s="15">
        <f t="shared" si="3"/>
        <v>41670</v>
      </c>
      <c r="M278">
        <f t="shared" si="5"/>
        <v>5.486931462</v>
      </c>
      <c r="N278">
        <f t="shared" si="6"/>
        <v>3.508198827</v>
      </c>
      <c r="O278">
        <f t="shared" si="7"/>
        <v>3.455379582</v>
      </c>
    </row>
    <row r="279">
      <c r="A279" s="6">
        <v>41698.0</v>
      </c>
      <c r="B279" s="7">
        <v>258.41</v>
      </c>
      <c r="C279" s="8">
        <v>1859.45</v>
      </c>
      <c r="D279" s="8">
        <v>1211.66</v>
      </c>
      <c r="E279" s="8">
        <v>3149.23</v>
      </c>
      <c r="F279" s="8">
        <v>22836.96</v>
      </c>
      <c r="G279">
        <f t="shared" ref="G279:K279" si="270">(IF(B279/B278&gt;1,1,0)+IF(B279/B277&gt;1,1,0)+IF(B279/B276&gt;1,1,0)+IF(B279/B275&gt;1,1,0)+IF(B279/B274&gt;1,1,0)+IF(B279/B273&gt;1,1,0)+IF(B279/B272&gt;1,1,0)+IF(B279/B271&gt;1,1,0)+IF(B279/B270&gt;1,1,0)+IF(B279/B269&gt;1,1,0)+IF(B279/B268&gt;1,1,0)+IF(B279/B267&gt;1,1,0))/12</f>
        <v>0.4166666667</v>
      </c>
      <c r="H279">
        <f t="shared" si="270"/>
        <v>1</v>
      </c>
      <c r="I279">
        <f t="shared" si="270"/>
        <v>0.75</v>
      </c>
      <c r="J279">
        <f t="shared" si="270"/>
        <v>1</v>
      </c>
      <c r="K279">
        <f t="shared" si="270"/>
        <v>0.5833333333</v>
      </c>
      <c r="L279" s="15">
        <f t="shared" si="3"/>
        <v>41698</v>
      </c>
      <c r="M279">
        <f t="shared" si="5"/>
        <v>5.578178928</v>
      </c>
      <c r="N279">
        <f t="shared" si="6"/>
        <v>3.548233551</v>
      </c>
      <c r="O279">
        <f t="shared" si="7"/>
        <v>3.551331422</v>
      </c>
    </row>
    <row r="280">
      <c r="A280" s="3">
        <v>41729.0</v>
      </c>
      <c r="B280" s="4">
        <v>258.11</v>
      </c>
      <c r="C280" s="5">
        <v>1872.34</v>
      </c>
      <c r="D280" s="5">
        <v>1202.89</v>
      </c>
      <c r="E280" s="5">
        <v>3161.6</v>
      </c>
      <c r="F280" s="5">
        <v>22151.06</v>
      </c>
      <c r="G280">
        <f t="shared" ref="G280:K280" si="271">(IF(B280/B279&gt;1,1,0)+IF(B280/B278&gt;1,1,0)+IF(B280/B277&gt;1,1,0)+IF(B280/B276&gt;1,1,0)+IF(B280/B275&gt;1,1,0)+IF(B280/B274&gt;1,1,0)+IF(B280/B273&gt;1,1,0)+IF(B280/B272&gt;1,1,0)+IF(B280/B271&gt;1,1,0)+IF(B280/B270&gt;1,1,0)+IF(B280/B269&gt;1,1,0)+IF(B280/B268&gt;1,1,0))/12</f>
        <v>0.4166666667</v>
      </c>
      <c r="H280">
        <f t="shared" si="271"/>
        <v>1</v>
      </c>
      <c r="I280">
        <f t="shared" si="271"/>
        <v>0.6666666667</v>
      </c>
      <c r="J280">
        <f t="shared" si="271"/>
        <v>1</v>
      </c>
      <c r="K280">
        <f t="shared" si="271"/>
        <v>0.3333333333</v>
      </c>
      <c r="L280" s="15">
        <f t="shared" si="3"/>
        <v>41729</v>
      </c>
      <c r="M280">
        <f t="shared" si="5"/>
        <v>5.567592101</v>
      </c>
      <c r="N280">
        <f t="shared" si="6"/>
        <v>3.548135826</v>
      </c>
      <c r="O280">
        <f t="shared" si="7"/>
        <v>3.531746899</v>
      </c>
    </row>
    <row r="281">
      <c r="A281" s="3">
        <v>41759.0</v>
      </c>
      <c r="B281" s="4">
        <v>255.33</v>
      </c>
      <c r="C281" s="5">
        <v>1883.95</v>
      </c>
      <c r="D281" s="5">
        <v>1162.44</v>
      </c>
      <c r="E281" s="5">
        <v>3198.39</v>
      </c>
      <c r="F281" s="5">
        <v>22133.97</v>
      </c>
      <c r="G281">
        <f t="shared" ref="G281:K281" si="272">(IF(B281/B280&gt;1,1,0)+IF(B281/B279&gt;1,1,0)+IF(B281/B278&gt;1,1,0)+IF(B281/B277&gt;1,1,0)+IF(B281/B276&gt;1,1,0)+IF(B281/B275&gt;1,1,0)+IF(B281/B274&gt;1,1,0)+IF(B281/B273&gt;1,1,0)+IF(B281/B272&gt;1,1,0)+IF(B281/B271&gt;1,1,0)+IF(B281/B270&gt;1,1,0)+IF(B281/B269&gt;1,1,0))/12</f>
        <v>0.3333333333</v>
      </c>
      <c r="H281">
        <f t="shared" si="272"/>
        <v>1</v>
      </c>
      <c r="I281">
        <f t="shared" si="272"/>
        <v>0.3333333333</v>
      </c>
      <c r="J281">
        <f t="shared" si="272"/>
        <v>1</v>
      </c>
      <c r="K281">
        <f t="shared" si="272"/>
        <v>0.3333333333</v>
      </c>
      <c r="L281" s="15">
        <f t="shared" si="3"/>
        <v>41759</v>
      </c>
      <c r="M281">
        <f t="shared" si="5"/>
        <v>5.561555808</v>
      </c>
      <c r="N281">
        <f t="shared" si="6"/>
        <v>3.549402828</v>
      </c>
      <c r="O281">
        <f t="shared" si="7"/>
        <v>3.512440845</v>
      </c>
    </row>
    <row r="282">
      <c r="A282" s="3">
        <v>41790.0</v>
      </c>
      <c r="B282" s="4">
        <v>259.94</v>
      </c>
      <c r="C282" s="5">
        <v>1923.57</v>
      </c>
      <c r="D282" s="5">
        <v>1201.41</v>
      </c>
      <c r="E282" s="5">
        <v>3244.6</v>
      </c>
      <c r="F282" s="5">
        <v>23081.65</v>
      </c>
      <c r="G282">
        <f t="shared" ref="G282:K282" si="273">(IF(B282/B281&gt;1,1,0)+IF(B282/B280&gt;1,1,0)+IF(B282/B279&gt;1,1,0)+IF(B282/B278&gt;1,1,0)+IF(B282/B277&gt;1,1,0)+IF(B282/B276&gt;1,1,0)+IF(B282/B275&gt;1,1,0)+IF(B282/B274&gt;1,1,0)+IF(B282/B273&gt;1,1,0)+IF(B282/B272&gt;1,1,0)+IF(B282/B271&gt;1,1,0)+IF(B282/B270&gt;1,1,0))/12</f>
        <v>0.5833333333</v>
      </c>
      <c r="H282">
        <f t="shared" si="273"/>
        <v>1</v>
      </c>
      <c r="I282">
        <f t="shared" si="273"/>
        <v>0.5833333333</v>
      </c>
      <c r="J282">
        <f t="shared" si="273"/>
        <v>1</v>
      </c>
      <c r="K282">
        <f t="shared" si="273"/>
        <v>0.75</v>
      </c>
      <c r="L282" s="15">
        <f t="shared" si="3"/>
        <v>41790</v>
      </c>
      <c r="M282">
        <f t="shared" si="5"/>
        <v>5.641503974</v>
      </c>
      <c r="N282">
        <f t="shared" si="6"/>
        <v>3.584574983</v>
      </c>
      <c r="O282">
        <f t="shared" si="7"/>
        <v>3.603675224</v>
      </c>
    </row>
    <row r="283">
      <c r="A283" s="3">
        <v>41820.0</v>
      </c>
      <c r="B283" s="4">
        <v>260.56</v>
      </c>
      <c r="C283" s="5">
        <v>1960.23</v>
      </c>
      <c r="D283" s="5">
        <v>1262.56</v>
      </c>
      <c r="E283" s="5">
        <v>3228.24</v>
      </c>
      <c r="F283" s="5">
        <v>23190.72</v>
      </c>
      <c r="G283">
        <f t="shared" ref="G283:K283" si="274">(IF(B283/B282&gt;1,1,0)+IF(B283/B281&gt;1,1,0)+IF(B283/B280&gt;1,1,0)+IF(B283/B279&gt;1,1,0)+IF(B283/B278&gt;1,1,0)+IF(B283/B277&gt;1,1,0)+IF(B283/B276&gt;1,1,0)+IF(B283/B275&gt;1,1,0)+IF(B283/B274&gt;1,1,0)+IF(B283/B273&gt;1,1,0)+IF(B283/B272&gt;1,1,0)+IF(B283/B271&gt;1,1,0))/12</f>
        <v>0.6666666667</v>
      </c>
      <c r="H283">
        <f t="shared" si="274"/>
        <v>1</v>
      </c>
      <c r="I283">
        <f t="shared" si="274"/>
        <v>0.9166666667</v>
      </c>
      <c r="J283">
        <f t="shared" si="274"/>
        <v>0.9166666667</v>
      </c>
      <c r="K283">
        <f t="shared" si="274"/>
        <v>0.75</v>
      </c>
      <c r="L283" s="15">
        <f t="shared" si="3"/>
        <v>41820</v>
      </c>
      <c r="M283">
        <f t="shared" si="5"/>
        <v>5.699401697</v>
      </c>
      <c r="N283">
        <f t="shared" si="6"/>
        <v>3.6090869</v>
      </c>
      <c r="O283">
        <f t="shared" si="7"/>
        <v>3.655586296</v>
      </c>
    </row>
    <row r="284">
      <c r="A284" s="6">
        <v>41851.0</v>
      </c>
      <c r="B284" s="7">
        <v>269.68</v>
      </c>
      <c r="C284" s="8">
        <v>1930.67</v>
      </c>
      <c r="D284" s="8">
        <v>1289.42</v>
      </c>
      <c r="E284" s="8">
        <v>3115.51</v>
      </c>
      <c r="F284" s="8">
        <v>24756.85</v>
      </c>
      <c r="G284">
        <f t="shared" ref="G284:K284" si="275">(IF(B284/B283&gt;1,1,0)+IF(B284/B282&gt;1,1,0)+IF(B284/B281&gt;1,1,0)+IF(B284/B280&gt;1,1,0)+IF(B284/B279&gt;1,1,0)+IF(B284/B278&gt;1,1,0)+IF(B284/B277&gt;1,1,0)+IF(B284/B276&gt;1,1,0)+IF(B284/B275&gt;1,1,0)+IF(B284/B274&gt;1,1,0)+IF(B284/B273&gt;1,1,0)+IF(B284/B272&gt;1,1,0))/12</f>
        <v>1</v>
      </c>
      <c r="H284">
        <f t="shared" si="275"/>
        <v>0.9166666667</v>
      </c>
      <c r="I284">
        <f t="shared" si="275"/>
        <v>0.9166666667</v>
      </c>
      <c r="J284">
        <f t="shared" si="275"/>
        <v>0.5833333333</v>
      </c>
      <c r="K284">
        <f t="shared" si="275"/>
        <v>1</v>
      </c>
      <c r="L284" s="15">
        <f t="shared" si="3"/>
        <v>41851</v>
      </c>
      <c r="M284">
        <f t="shared" si="5"/>
        <v>5.754395317</v>
      </c>
      <c r="N284">
        <f t="shared" si="6"/>
        <v>3.632000399</v>
      </c>
      <c r="O284">
        <f t="shared" si="7"/>
        <v>3.709549015</v>
      </c>
    </row>
    <row r="285">
      <c r="A285" s="3">
        <v>41882.0</v>
      </c>
      <c r="B285" s="4">
        <v>265.41</v>
      </c>
      <c r="C285" s="5">
        <v>2003.37</v>
      </c>
      <c r="D285" s="5">
        <v>1277.97</v>
      </c>
      <c r="E285" s="5">
        <v>3172.63</v>
      </c>
      <c r="F285" s="5">
        <v>24742.06</v>
      </c>
      <c r="G285">
        <f t="shared" ref="G285:K285" si="276">(IF(B285/B284&gt;1,1,0)+IF(B285/B283&gt;1,1,0)+IF(B285/B282&gt;1,1,0)+IF(B285/B281&gt;1,1,0)+IF(B285/B280&gt;1,1,0)+IF(B285/B279&gt;1,1,0)+IF(B285/B278&gt;1,1,0)+IF(B285/B277&gt;1,1,0)+IF(B285/B276&gt;1,1,0)+IF(B285/B275&gt;1,1,0)+IF(B285/B274&gt;1,1,0)+IF(B285/B273&gt;1,1,0))/12</f>
        <v>0.75</v>
      </c>
      <c r="H285">
        <f t="shared" si="276"/>
        <v>1</v>
      </c>
      <c r="I285">
        <f t="shared" si="276"/>
        <v>0.8333333333</v>
      </c>
      <c r="J285">
        <f t="shared" si="276"/>
        <v>0.75</v>
      </c>
      <c r="K285">
        <f t="shared" si="276"/>
        <v>0.9166666667</v>
      </c>
      <c r="L285" s="15">
        <f t="shared" si="3"/>
        <v>41882</v>
      </c>
      <c r="M285">
        <f t="shared" si="5"/>
        <v>5.779806678</v>
      </c>
      <c r="N285">
        <f t="shared" si="6"/>
        <v>3.644717922</v>
      </c>
      <c r="O285">
        <f t="shared" si="7"/>
        <v>3.732309655</v>
      </c>
    </row>
    <row r="286">
      <c r="A286" s="3">
        <v>41912.0</v>
      </c>
      <c r="B286" s="4">
        <v>256.77</v>
      </c>
      <c r="C286" s="5">
        <v>1972.29</v>
      </c>
      <c r="D286" s="5">
        <v>1326.29</v>
      </c>
      <c r="E286" s="5">
        <v>3225.93</v>
      </c>
      <c r="F286" s="5">
        <v>22932.98</v>
      </c>
      <c r="G286">
        <f t="shared" ref="G286:K286" si="277">(IF(B286/B285&gt;1,1,0)+IF(B286/B284&gt;1,1,0)+IF(B286/B283&gt;1,1,0)+IF(B286/B282&gt;1,1,0)+IF(B286/B281&gt;1,1,0)+IF(B286/B280&gt;1,1,0)+IF(B286/B279&gt;1,1,0)+IF(B286/B278&gt;1,1,0)+IF(B286/B277&gt;1,1,0)+IF(B286/B276&gt;1,1,0)+IF(B286/B275&gt;1,1,0)+IF(B286/B274&gt;1,1,0))/12</f>
        <v>0.1666666667</v>
      </c>
      <c r="H286">
        <f t="shared" si="277"/>
        <v>0.9166666667</v>
      </c>
      <c r="I286">
        <f t="shared" si="277"/>
        <v>1</v>
      </c>
      <c r="J286">
        <f t="shared" si="277"/>
        <v>0.8333333333</v>
      </c>
      <c r="K286">
        <f t="shared" si="277"/>
        <v>0.4166666667</v>
      </c>
      <c r="L286" s="15">
        <f t="shared" si="3"/>
        <v>41912</v>
      </c>
      <c r="M286">
        <f t="shared" si="5"/>
        <v>5.709298334</v>
      </c>
      <c r="N286">
        <f t="shared" si="6"/>
        <v>3.624814306</v>
      </c>
      <c r="O286">
        <f t="shared" si="7"/>
        <v>3.682613982</v>
      </c>
    </row>
    <row r="287">
      <c r="A287" s="3">
        <v>41943.0</v>
      </c>
      <c r="B287" s="4">
        <v>250.45</v>
      </c>
      <c r="C287" s="5">
        <v>2018.05</v>
      </c>
      <c r="D287" s="5">
        <v>1333.64</v>
      </c>
      <c r="E287" s="5">
        <v>3113.32</v>
      </c>
      <c r="F287" s="5">
        <v>23998.06</v>
      </c>
      <c r="G287">
        <f t="shared" ref="G287:K287" si="278">(IF(B287/B286&gt;1,1,0)+IF(B287/B285&gt;1,1,0)+IF(B287/B284&gt;1,1,0)+IF(B287/B283&gt;1,1,0)+IF(B287/B282&gt;1,1,0)+IF(B287/B281&gt;1,1,0)+IF(B287/B280&gt;1,1,0)+IF(B287/B279&gt;1,1,0)+IF(B287/B278&gt;1,1,0)+IF(B287/B277&gt;1,1,0)+IF(B287/B276&gt;1,1,0)+IF(B287/B275&gt;1,1,0))/12</f>
        <v>0</v>
      </c>
      <c r="H287">
        <f t="shared" si="278"/>
        <v>1</v>
      </c>
      <c r="I287">
        <f t="shared" si="278"/>
        <v>1</v>
      </c>
      <c r="J287">
        <f t="shared" si="278"/>
        <v>0.3333333333</v>
      </c>
      <c r="K287">
        <f t="shared" si="278"/>
        <v>0.8333333333</v>
      </c>
      <c r="L287" s="15">
        <f t="shared" si="3"/>
        <v>41943</v>
      </c>
      <c r="M287">
        <f t="shared" si="5"/>
        <v>5.728800719</v>
      </c>
      <c r="N287">
        <f t="shared" si="6"/>
        <v>3.635819413</v>
      </c>
      <c r="O287">
        <f t="shared" si="7"/>
        <v>3.694151728</v>
      </c>
    </row>
    <row r="288">
      <c r="A288" s="3">
        <v>41973.0</v>
      </c>
      <c r="B288" s="4">
        <v>253.7</v>
      </c>
      <c r="C288" s="5">
        <v>2067.56</v>
      </c>
      <c r="D288" s="5">
        <v>1410.34</v>
      </c>
      <c r="E288" s="5">
        <v>3250.93</v>
      </c>
      <c r="F288" s="5">
        <v>23987.45</v>
      </c>
      <c r="G288">
        <f t="shared" ref="G288:K288" si="279">(IF(B288/B287&gt;1,1,0)+IF(B288/B286&gt;1,1,0)+IF(B288/B285&gt;1,1,0)+IF(B288/B284&gt;1,1,0)+IF(B288/B283&gt;1,1,0)+IF(B288/B282&gt;1,1,0)+IF(B288/B281&gt;1,1,0)+IF(B288/B280&gt;1,1,0)+IF(B288/B279&gt;1,1,0)+IF(B288/B278&gt;1,1,0)+IF(B288/B277&gt;1,1,0)+IF(B288/B276&gt;1,1,0))/12</f>
        <v>0.1666666667</v>
      </c>
      <c r="H288">
        <f t="shared" si="279"/>
        <v>1</v>
      </c>
      <c r="I288">
        <f t="shared" si="279"/>
        <v>1</v>
      </c>
      <c r="J288">
        <f t="shared" si="279"/>
        <v>1</v>
      </c>
      <c r="K288">
        <f t="shared" si="279"/>
        <v>0.75</v>
      </c>
      <c r="L288" s="15">
        <f t="shared" si="3"/>
        <v>41973</v>
      </c>
      <c r="M288">
        <f t="shared" si="5"/>
        <v>5.844444452</v>
      </c>
      <c r="N288">
        <f t="shared" si="6"/>
        <v>3.684231495</v>
      </c>
      <c r="O288">
        <f t="shared" si="7"/>
        <v>3.796686812</v>
      </c>
    </row>
    <row r="289">
      <c r="A289" s="6">
        <v>42004.0</v>
      </c>
      <c r="B289" s="7">
        <v>244.05</v>
      </c>
      <c r="C289" s="8">
        <v>2058.9</v>
      </c>
      <c r="D289" s="8">
        <v>1407.51</v>
      </c>
      <c r="E289" s="8">
        <v>3146.43</v>
      </c>
      <c r="F289" s="8">
        <v>23605.04</v>
      </c>
      <c r="G289">
        <f t="shared" ref="G289:K289" si="280">(IF(B289/B288&gt;1,1,0)+IF(B289/B287&gt;1,1,0)+IF(B289/B286&gt;1,1,0)+IF(B289/B285&gt;1,1,0)+IF(B289/B284&gt;1,1,0)+IF(B289/B283&gt;1,1,0)+IF(B289/B282&gt;1,1,0)+IF(B289/B281&gt;1,1,0)+IF(B289/B280&gt;1,1,0)+IF(B289/B279&gt;1,1,0)+IF(B289/B278&gt;1,1,0)+IF(B289/B277&gt;1,1,0))/12</f>
        <v>0</v>
      </c>
      <c r="H289">
        <f t="shared" si="280"/>
        <v>0.9166666667</v>
      </c>
      <c r="I289">
        <f t="shared" si="280"/>
        <v>0.9166666667</v>
      </c>
      <c r="J289">
        <f t="shared" si="280"/>
        <v>0.3333333333</v>
      </c>
      <c r="K289">
        <f t="shared" si="280"/>
        <v>0.6666666667</v>
      </c>
      <c r="L289" s="15">
        <f t="shared" si="3"/>
        <v>42004</v>
      </c>
      <c r="M289">
        <f t="shared" si="5"/>
        <v>5.781366474</v>
      </c>
      <c r="N289">
        <f t="shared" si="6"/>
        <v>3.66592555</v>
      </c>
      <c r="O289">
        <f t="shared" si="7"/>
        <v>3.726585618</v>
      </c>
    </row>
    <row r="290">
      <c r="A290" s="3">
        <v>42035.0</v>
      </c>
      <c r="B290" s="4">
        <v>249.88</v>
      </c>
      <c r="C290" s="5">
        <v>1994.99</v>
      </c>
      <c r="D290" s="5">
        <v>1415.07</v>
      </c>
      <c r="E290" s="5">
        <v>3351.44</v>
      </c>
      <c r="F290" s="5">
        <v>24507.05</v>
      </c>
      <c r="G290">
        <f t="shared" ref="G290:K290" si="281">(IF(B290/B289&gt;1,1,0)+IF(B290/B288&gt;1,1,0)+IF(B290/B287&gt;1,1,0)+IF(B290/B286&gt;1,1,0)+IF(B290/B285&gt;1,1,0)+IF(B290/B284&gt;1,1,0)+IF(B290/B283&gt;1,1,0)+IF(B290/B282&gt;1,1,0)+IF(B290/B281&gt;1,1,0)+IF(B290/B280&gt;1,1,0)+IF(B290/B279&gt;1,1,0)+IF(B290/B278&gt;1,1,0))/12</f>
        <v>0.08333333333</v>
      </c>
      <c r="H290">
        <f t="shared" si="281"/>
        <v>0.6666666667</v>
      </c>
      <c r="I290">
        <f t="shared" si="281"/>
        <v>1</v>
      </c>
      <c r="J290">
        <f t="shared" si="281"/>
        <v>1</v>
      </c>
      <c r="K290">
        <f t="shared" si="281"/>
        <v>0.8333333333</v>
      </c>
      <c r="L290" s="15">
        <f t="shared" si="3"/>
        <v>42035</v>
      </c>
      <c r="M290">
        <f t="shared" si="5"/>
        <v>5.814906408</v>
      </c>
      <c r="N290">
        <f t="shared" si="6"/>
        <v>3.682770723</v>
      </c>
      <c r="O290">
        <f t="shared" si="7"/>
        <v>3.802300799</v>
      </c>
    </row>
    <row r="291">
      <c r="A291" s="3">
        <v>42063.0</v>
      </c>
      <c r="B291" s="4">
        <v>251.46</v>
      </c>
      <c r="C291" s="5">
        <v>2104.5</v>
      </c>
      <c r="D291" s="5">
        <v>1523.85</v>
      </c>
      <c r="E291" s="5">
        <v>3599.0</v>
      </c>
      <c r="F291" s="5">
        <v>24823.29</v>
      </c>
      <c r="G291">
        <f t="shared" ref="G291:K291" si="282">(IF(B291/B290&gt;1,1,0)+IF(B291/B289&gt;1,1,0)+IF(B291/B288&gt;1,1,0)+IF(B291/B287&gt;1,1,0)+IF(B291/B286&gt;1,1,0)+IF(B291/B285&gt;1,1,0)+IF(B291/B284&gt;1,1,0)+IF(B291/B283&gt;1,1,0)+IF(B291/B282&gt;1,1,0)+IF(B291/B281&gt;1,1,0)+IF(B291/B280&gt;1,1,0)+IF(B291/B279&gt;1,1,0))/12</f>
        <v>0.25</v>
      </c>
      <c r="H291">
        <f t="shared" si="282"/>
        <v>1</v>
      </c>
      <c r="I291">
        <f t="shared" si="282"/>
        <v>1</v>
      </c>
      <c r="J291">
        <f t="shared" si="282"/>
        <v>1</v>
      </c>
      <c r="K291">
        <f t="shared" si="282"/>
        <v>1</v>
      </c>
      <c r="L291" s="15">
        <f t="shared" si="3"/>
        <v>42063</v>
      </c>
      <c r="M291">
        <f t="shared" si="5"/>
        <v>6.049954754</v>
      </c>
      <c r="N291">
        <f t="shared" si="6"/>
        <v>3.773279319</v>
      </c>
      <c r="O291">
        <f t="shared" si="7"/>
        <v>3.973297004</v>
      </c>
    </row>
    <row r="292">
      <c r="A292" s="3">
        <v>42094.0</v>
      </c>
      <c r="B292" s="4">
        <v>257.28</v>
      </c>
      <c r="C292" s="5">
        <v>2067.89</v>
      </c>
      <c r="D292" s="5">
        <v>1543.11</v>
      </c>
      <c r="E292" s="5">
        <v>3697.38</v>
      </c>
      <c r="F292" s="5">
        <v>24900.89</v>
      </c>
      <c r="G292">
        <f t="shared" ref="G292:K292" si="283">(IF(B292/B291&gt;1,1,0)+IF(B292/B290&gt;1,1,0)+IF(B292/B289&gt;1,1,0)+IF(B292/B288&gt;1,1,0)+IF(B292/B287&gt;1,1,0)+IF(B292/B286&gt;1,1,0)+IF(B292/B285&gt;1,1,0)+IF(B292/B284&gt;1,1,0)+IF(B292/B283&gt;1,1,0)+IF(B292/B282&gt;1,1,0)+IF(B292/B281&gt;1,1,0)+IF(B292/B280&gt;1,1,0))/12</f>
        <v>0.5833333333</v>
      </c>
      <c r="H292">
        <f t="shared" si="283"/>
        <v>0.9166666667</v>
      </c>
      <c r="I292">
        <f t="shared" si="283"/>
        <v>1</v>
      </c>
      <c r="J292">
        <f t="shared" si="283"/>
        <v>1</v>
      </c>
      <c r="K292">
        <f t="shared" si="283"/>
        <v>1</v>
      </c>
      <c r="L292" s="15">
        <f t="shared" si="3"/>
        <v>42094</v>
      </c>
      <c r="M292">
        <f t="shared" si="5"/>
        <v>6.09029629</v>
      </c>
      <c r="N292">
        <f t="shared" si="6"/>
        <v>3.791155284</v>
      </c>
      <c r="O292">
        <f t="shared" si="7"/>
        <v>4.012115548</v>
      </c>
    </row>
    <row r="293">
      <c r="A293" s="3">
        <v>42124.0</v>
      </c>
      <c r="B293" s="4">
        <v>266.42</v>
      </c>
      <c r="C293" s="5">
        <v>2085.51</v>
      </c>
      <c r="D293" s="5">
        <v>1592.79</v>
      </c>
      <c r="E293" s="5">
        <v>3615.59</v>
      </c>
      <c r="F293" s="5">
        <v>28133.0</v>
      </c>
      <c r="G293">
        <f t="shared" ref="G293:K293" si="284">(IF(B293/B292&gt;1,1,0)+IF(B293/B291&gt;1,1,0)+IF(B293/B290&gt;1,1,0)+IF(B293/B289&gt;1,1,0)+IF(B293/B288&gt;1,1,0)+IF(B293/B287&gt;1,1,0)+IF(B293/B286&gt;1,1,0)+IF(B293/B285&gt;1,1,0)+IF(B293/B284&gt;1,1,0)+IF(B293/B283&gt;1,1,0)+IF(B293/B282&gt;1,1,0)+IF(B293/B281&gt;1,1,0))/12</f>
        <v>0.9166666667</v>
      </c>
      <c r="H293">
        <f t="shared" si="284"/>
        <v>0.9166666667</v>
      </c>
      <c r="I293">
        <f t="shared" si="284"/>
        <v>1</v>
      </c>
      <c r="J293">
        <f t="shared" si="284"/>
        <v>0.9166666667</v>
      </c>
      <c r="K293">
        <f t="shared" si="284"/>
        <v>1</v>
      </c>
      <c r="L293" s="15">
        <f t="shared" si="3"/>
        <v>42124</v>
      </c>
      <c r="M293">
        <f t="shared" si="5"/>
        <v>6.296927461</v>
      </c>
      <c r="N293">
        <f t="shared" si="6"/>
        <v>3.863282167</v>
      </c>
      <c r="O293">
        <f t="shared" si="7"/>
        <v>4.159696315</v>
      </c>
    </row>
    <row r="294">
      <c r="A294" s="6">
        <v>42155.0</v>
      </c>
      <c r="B294" s="7">
        <v>260.39</v>
      </c>
      <c r="C294" s="8">
        <v>2107.39</v>
      </c>
      <c r="D294" s="8">
        <v>1673.65</v>
      </c>
      <c r="E294" s="8">
        <v>3570.78</v>
      </c>
      <c r="F294" s="8">
        <v>27424.19</v>
      </c>
      <c r="G294">
        <f t="shared" ref="G294:K294" si="285">(IF(B294/B293&gt;1,1,0)+IF(B294/B292&gt;1,1,0)+IF(B294/B291&gt;1,1,0)+IF(B294/B290&gt;1,1,0)+IF(B294/B289&gt;1,1,0)+IF(B294/B288&gt;1,1,0)+IF(B294/B287&gt;1,1,0)+IF(B294/B286&gt;1,1,0)+IF(B294/B285&gt;1,1,0)+IF(B294/B284&gt;1,1,0)+IF(B294/B283&gt;1,1,0)+IF(B294/B282&gt;1,1,0))/12</f>
        <v>0.6666666667</v>
      </c>
      <c r="H294">
        <f t="shared" si="285"/>
        <v>1</v>
      </c>
      <c r="I294">
        <f t="shared" si="285"/>
        <v>1</v>
      </c>
      <c r="J294">
        <f t="shared" si="285"/>
        <v>0.75</v>
      </c>
      <c r="K294">
        <f t="shared" si="285"/>
        <v>0.9166666667</v>
      </c>
      <c r="L294" s="15">
        <f t="shared" si="3"/>
        <v>42155</v>
      </c>
      <c r="M294">
        <f t="shared" si="5"/>
        <v>6.301583342</v>
      </c>
      <c r="N294">
        <f t="shared" si="6"/>
        <v>3.869388819</v>
      </c>
      <c r="O294">
        <f t="shared" si="7"/>
        <v>4.160557996</v>
      </c>
    </row>
    <row r="295">
      <c r="A295" s="3">
        <v>42185.0</v>
      </c>
      <c r="B295" s="4">
        <v>252.27</v>
      </c>
      <c r="C295" s="5">
        <v>2063.11</v>
      </c>
      <c r="D295" s="5">
        <v>1630.4</v>
      </c>
      <c r="E295" s="5">
        <v>3424.3</v>
      </c>
      <c r="F295" s="5">
        <v>26250.03</v>
      </c>
      <c r="G295">
        <f t="shared" ref="G295:K295" si="286">(IF(B295/B294&gt;1,1,0)+IF(B295/B293&gt;1,1,0)+IF(B295/B292&gt;1,1,0)+IF(B295/B291&gt;1,1,0)+IF(B295/B290&gt;1,1,0)+IF(B295/B289&gt;1,1,0)+IF(B295/B288&gt;1,1,0)+IF(B295/B287&gt;1,1,0)+IF(B295/B286&gt;1,1,0)+IF(B295/B285&gt;1,1,0)+IF(B295/B284&gt;1,1,0)+IF(B295/B283&gt;1,1,0))/12</f>
        <v>0.3333333333</v>
      </c>
      <c r="H295">
        <f t="shared" si="286"/>
        <v>0.5833333333</v>
      </c>
      <c r="I295">
        <f t="shared" si="286"/>
        <v>0.9166666667</v>
      </c>
      <c r="J295">
        <f t="shared" si="286"/>
        <v>0.6666666667</v>
      </c>
      <c r="K295">
        <f t="shared" si="286"/>
        <v>0.8333333333</v>
      </c>
      <c r="L295" s="15">
        <f t="shared" si="3"/>
        <v>42185</v>
      </c>
      <c r="M295">
        <f t="shared" si="5"/>
        <v>6.130165287</v>
      </c>
      <c r="N295">
        <f t="shared" si="6"/>
        <v>3.817432024</v>
      </c>
      <c r="O295">
        <f t="shared" si="7"/>
        <v>4.025860684</v>
      </c>
    </row>
    <row r="296">
      <c r="A296" s="3">
        <v>42216.0</v>
      </c>
      <c r="B296" s="4">
        <v>244.3</v>
      </c>
      <c r="C296" s="5">
        <v>2103.84</v>
      </c>
      <c r="D296" s="5">
        <v>1659.52</v>
      </c>
      <c r="E296" s="5">
        <v>3600.69</v>
      </c>
      <c r="F296" s="5">
        <v>24636.28</v>
      </c>
      <c r="G296">
        <f t="shared" ref="G296:K296" si="287">(IF(B296/B295&gt;1,1,0)+IF(B296/B294&gt;1,1,0)+IF(B296/B293&gt;1,1,0)+IF(B296/B292&gt;1,1,0)+IF(B296/B291&gt;1,1,0)+IF(B296/B290&gt;1,1,0)+IF(B296/B289&gt;1,1,0)+IF(B296/B288&gt;1,1,0)+IF(B296/B287&gt;1,1,0)+IF(B296/B286&gt;1,1,0)+IF(B296/B285&gt;1,1,0)+IF(B296/B284&gt;1,1,0))/12</f>
        <v>0.08333333333</v>
      </c>
      <c r="H296">
        <f t="shared" si="287"/>
        <v>0.8333333333</v>
      </c>
      <c r="I296">
        <f t="shared" si="287"/>
        <v>0.9166666667</v>
      </c>
      <c r="J296">
        <f t="shared" si="287"/>
        <v>0.8333333333</v>
      </c>
      <c r="K296">
        <f t="shared" si="287"/>
        <v>0.4166666667</v>
      </c>
      <c r="L296" s="15">
        <f t="shared" si="3"/>
        <v>42216</v>
      </c>
      <c r="M296">
        <f t="shared" si="5"/>
        <v>6.135778794</v>
      </c>
      <c r="N296">
        <f t="shared" si="6"/>
        <v>3.823295367</v>
      </c>
      <c r="O296">
        <f t="shared" si="7"/>
        <v>4.02267598</v>
      </c>
    </row>
    <row r="297">
      <c r="A297" s="3">
        <v>42247.0</v>
      </c>
      <c r="B297" s="4">
        <v>232.8</v>
      </c>
      <c r="C297" s="5">
        <v>1972.18</v>
      </c>
      <c r="D297" s="5">
        <v>1537.05</v>
      </c>
      <c r="E297" s="5">
        <v>3269.63</v>
      </c>
      <c r="F297" s="5">
        <v>21670.58</v>
      </c>
      <c r="G297">
        <f t="shared" ref="G297:K297" si="288">(IF(B297/B296&gt;1,1,0)+IF(B297/B295&gt;1,1,0)+IF(B297/B294&gt;1,1,0)+IF(B297/B293&gt;1,1,0)+IF(B297/B292&gt;1,1,0)+IF(B297/B291&gt;1,1,0)+IF(B297/B290&gt;1,1,0)+IF(B297/B289&gt;1,1,0)+IF(B297/B288&gt;1,1,0)+IF(B297/B287&gt;1,1,0)+IF(B297/B286&gt;1,1,0)+IF(B297/B285&gt;1,1,0))/12</f>
        <v>0</v>
      </c>
      <c r="H297">
        <f t="shared" si="288"/>
        <v>0</v>
      </c>
      <c r="I297">
        <f t="shared" si="288"/>
        <v>0.5833333333</v>
      </c>
      <c r="J297">
        <f t="shared" si="288"/>
        <v>0.4166666667</v>
      </c>
      <c r="K297">
        <f t="shared" si="288"/>
        <v>0</v>
      </c>
      <c r="L297" s="15">
        <f t="shared" si="3"/>
        <v>42247</v>
      </c>
      <c r="M297">
        <f t="shared" si="5"/>
        <v>5.834177471</v>
      </c>
      <c r="N297">
        <f t="shared" si="6"/>
        <v>3.710645327</v>
      </c>
      <c r="O297">
        <f t="shared" si="7"/>
        <v>3.704260751</v>
      </c>
    </row>
    <row r="298">
      <c r="A298" s="3">
        <v>42277.0</v>
      </c>
      <c r="B298" s="4">
        <v>236.71</v>
      </c>
      <c r="C298" s="5">
        <v>1920.03</v>
      </c>
      <c r="D298" s="5">
        <v>1411.16</v>
      </c>
      <c r="E298" s="5">
        <v>3100.67</v>
      </c>
      <c r="F298" s="5">
        <v>20846.3</v>
      </c>
      <c r="G298">
        <f t="shared" ref="G298:K298" si="289">(IF(B298/B297&gt;1,1,0)+IF(B298/B296&gt;1,1,0)+IF(B298/B295&gt;1,1,0)+IF(B298/B294&gt;1,1,0)+IF(B298/B293&gt;1,1,0)+IF(B298/B292&gt;1,1,0)+IF(B298/B291&gt;1,1,0)+IF(B298/B290&gt;1,1,0)+IF(B298/B289&gt;1,1,0)+IF(B298/B288&gt;1,1,0)+IF(B298/B287&gt;1,1,0)+IF(B298/B286&gt;1,1,0))/12</f>
        <v>0.08333333333</v>
      </c>
      <c r="H298">
        <f t="shared" si="289"/>
        <v>0</v>
      </c>
      <c r="I298">
        <f t="shared" si="289"/>
        <v>0.3333333333</v>
      </c>
      <c r="J298">
        <f t="shared" si="289"/>
        <v>0</v>
      </c>
      <c r="K298">
        <f t="shared" si="289"/>
        <v>0</v>
      </c>
      <c r="L298" s="15">
        <f t="shared" si="3"/>
        <v>42277</v>
      </c>
      <c r="M298">
        <f t="shared" si="5"/>
        <v>5.764816643</v>
      </c>
      <c r="N298">
        <f t="shared" si="6"/>
        <v>3.675408256</v>
      </c>
      <c r="O298">
        <f t="shared" si="7"/>
        <v>3.569971425</v>
      </c>
    </row>
    <row r="299">
      <c r="A299" s="6">
        <v>42308.0</v>
      </c>
      <c r="B299" s="7">
        <v>249.41</v>
      </c>
      <c r="C299" s="8">
        <v>2079.36</v>
      </c>
      <c r="D299" s="8">
        <v>1558.2</v>
      </c>
      <c r="E299" s="8">
        <v>3418.23</v>
      </c>
      <c r="F299" s="8">
        <v>22640.04</v>
      </c>
      <c r="G299">
        <f t="shared" ref="G299:K299" si="290">(IF(B299/B298&gt;1,1,0)+IF(B299/B297&gt;1,1,0)+IF(B299/B296&gt;1,1,0)+IF(B299/B295&gt;1,1,0)+IF(B299/B294&gt;1,1,0)+IF(B299/B293&gt;1,1,0)+IF(B299/B292&gt;1,1,0)+IF(B299/B291&gt;1,1,0)+IF(B299/B290&gt;1,1,0)+IF(B299/B289&gt;1,1,0)+IF(B299/B288&gt;1,1,0)+IF(B299/B287&gt;1,1,0))/12</f>
        <v>0.3333333333</v>
      </c>
      <c r="H299">
        <f t="shared" si="290"/>
        <v>0.6666666667</v>
      </c>
      <c r="I299">
        <f t="shared" si="290"/>
        <v>0.6666666667</v>
      </c>
      <c r="J299">
        <f t="shared" si="290"/>
        <v>0.5</v>
      </c>
      <c r="K299">
        <f t="shared" si="290"/>
        <v>0.1666666667</v>
      </c>
      <c r="L299" s="15">
        <f t="shared" si="3"/>
        <v>42308</v>
      </c>
      <c r="M299">
        <f t="shared" si="5"/>
        <v>5.823049828</v>
      </c>
      <c r="N299">
        <f t="shared" si="6"/>
        <v>3.710376666</v>
      </c>
      <c r="O299">
        <f t="shared" si="7"/>
        <v>3.876486123</v>
      </c>
    </row>
    <row r="300">
      <c r="A300" s="3">
        <v>42338.0</v>
      </c>
      <c r="B300" s="4">
        <v>244.24</v>
      </c>
      <c r="C300" s="5">
        <v>2080.41</v>
      </c>
      <c r="D300" s="5">
        <v>1580.25</v>
      </c>
      <c r="E300" s="5">
        <v>3506.45</v>
      </c>
      <c r="F300" s="5">
        <v>21996.42</v>
      </c>
      <c r="G300">
        <f t="shared" ref="G300:K300" si="291">(IF(B300/B299&gt;1,1,0)+IF(B300/B298&gt;1,1,0)+IF(B300/B297&gt;1,1,0)+IF(B300/B296&gt;1,1,0)+IF(B300/B295&gt;1,1,0)+IF(B300/B294&gt;1,1,0)+IF(B300/B293&gt;1,1,0)+IF(B300/B292&gt;1,1,0)+IF(B300/B291&gt;1,1,0)+IF(B300/B290&gt;1,1,0)+IF(B300/B289&gt;1,1,0)+IF(B300/B288&gt;1,1,0))/12</f>
        <v>0.25</v>
      </c>
      <c r="H300">
        <f t="shared" si="291"/>
        <v>0.6666666667</v>
      </c>
      <c r="I300">
        <f t="shared" si="291"/>
        <v>0.6666666667</v>
      </c>
      <c r="J300">
        <f t="shared" si="291"/>
        <v>0.5833333333</v>
      </c>
      <c r="K300">
        <f t="shared" si="291"/>
        <v>0.1666666667</v>
      </c>
      <c r="L300" s="15">
        <f t="shared" si="3"/>
        <v>42338</v>
      </c>
      <c r="M300">
        <f t="shared" si="5"/>
        <v>5.843551572</v>
      </c>
      <c r="N300">
        <f t="shared" si="6"/>
        <v>3.722195187</v>
      </c>
      <c r="O300">
        <f t="shared" si="7"/>
        <v>3.869746674</v>
      </c>
    </row>
    <row r="301">
      <c r="A301" s="3">
        <v>42369.0</v>
      </c>
      <c r="B301" s="4">
        <v>240.38</v>
      </c>
      <c r="C301" s="5">
        <v>2043.94</v>
      </c>
      <c r="D301" s="5">
        <v>1547.3</v>
      </c>
      <c r="E301" s="5">
        <v>3267.52</v>
      </c>
      <c r="F301" s="5">
        <v>21914.4</v>
      </c>
      <c r="G301">
        <f t="shared" ref="G301:K301" si="292">(IF(B301/B300&gt;1,1,0)+IF(B301/B299&gt;1,1,0)+IF(B301/B298&gt;1,1,0)+IF(B301/B297&gt;1,1,0)+IF(B301/B296&gt;1,1,0)+IF(B301/B295&gt;1,1,0)+IF(B301/B294&gt;1,1,0)+IF(B301/B293&gt;1,1,0)+IF(B301/B292&gt;1,1,0)+IF(B301/B291&gt;1,1,0)+IF(B301/B290&gt;1,1,0)+IF(B301/B289&gt;1,1,0))/12</f>
        <v>0.1666666667</v>
      </c>
      <c r="H301">
        <f t="shared" si="292"/>
        <v>0.25</v>
      </c>
      <c r="I301">
        <f t="shared" si="292"/>
        <v>0.5</v>
      </c>
      <c r="J301">
        <f t="shared" si="292"/>
        <v>0.1666666667</v>
      </c>
      <c r="K301">
        <f t="shared" si="292"/>
        <v>0.1666666667</v>
      </c>
      <c r="L301" s="15">
        <f t="shared" si="3"/>
        <v>42369</v>
      </c>
      <c r="M301">
        <f t="shared" si="5"/>
        <v>5.769535107</v>
      </c>
      <c r="N301">
        <f t="shared" si="6"/>
        <v>3.692970651</v>
      </c>
      <c r="O301">
        <f t="shared" si="7"/>
        <v>3.772186965</v>
      </c>
    </row>
    <row r="302">
      <c r="A302" s="3">
        <v>42400.0</v>
      </c>
      <c r="B302" s="4">
        <v>232.1</v>
      </c>
      <c r="C302" s="5">
        <v>1940.24</v>
      </c>
      <c r="D302" s="5">
        <v>1432.07</v>
      </c>
      <c r="E302" s="5">
        <v>3045.09</v>
      </c>
      <c r="F302" s="5">
        <v>19683.11</v>
      </c>
      <c r="G302">
        <f t="shared" ref="G302:K302" si="293">(IF(B302/B301&gt;1,1,0)+IF(B302/B300&gt;1,1,0)+IF(B302/B299&gt;1,1,0)+IF(B302/B298&gt;1,1,0)+IF(B302/B297&gt;1,1,0)+IF(B302/B296&gt;1,1,0)+IF(B302/B295&gt;1,1,0)+IF(B302/B294&gt;1,1,0)+IF(B302/B293&gt;1,1,0)+IF(B302/B292&gt;1,1,0)+IF(B302/B291&gt;1,1,0)+IF(B302/B290&gt;1,1,0))/12</f>
        <v>0</v>
      </c>
      <c r="H302">
        <f t="shared" si="293"/>
        <v>0.08333333333</v>
      </c>
      <c r="I302">
        <f t="shared" si="293"/>
        <v>0.1666666667</v>
      </c>
      <c r="J302">
        <f t="shared" si="293"/>
        <v>0</v>
      </c>
      <c r="K302">
        <f t="shared" si="293"/>
        <v>0</v>
      </c>
      <c r="L302" s="15">
        <f t="shared" si="3"/>
        <v>42400</v>
      </c>
      <c r="M302">
        <f t="shared" si="5"/>
        <v>5.683306739</v>
      </c>
      <c r="N302">
        <f t="shared" si="6"/>
        <v>3.650637701</v>
      </c>
      <c r="O302">
        <f t="shared" si="7"/>
        <v>3.523566695</v>
      </c>
    </row>
    <row r="303">
      <c r="A303" s="3">
        <v>42429.0</v>
      </c>
      <c r="B303" s="4">
        <v>234.63</v>
      </c>
      <c r="C303" s="5">
        <v>1932.23</v>
      </c>
      <c r="D303" s="5">
        <v>1297.85</v>
      </c>
      <c r="E303" s="5">
        <v>2945.75</v>
      </c>
      <c r="F303" s="5">
        <v>19111.93</v>
      </c>
      <c r="G303">
        <f t="shared" ref="G303:K303" si="294">(IF(B303/B302&gt;1,1,0)+IF(B303/B301&gt;1,1,0)+IF(B303/B300&gt;1,1,0)+IF(B303/B299&gt;1,1,0)+IF(B303/B298&gt;1,1,0)+IF(B303/B297&gt;1,1,0)+IF(B303/B296&gt;1,1,0)+IF(B303/B295&gt;1,1,0)+IF(B303/B294&gt;1,1,0)+IF(B303/B293&gt;1,1,0)+IF(B303/B292&gt;1,1,0)+IF(B303/B291&gt;1,1,0))/12</f>
        <v>0.1666666667</v>
      </c>
      <c r="H303">
        <f t="shared" si="294"/>
        <v>0.08333333333</v>
      </c>
      <c r="I303">
        <f t="shared" si="294"/>
        <v>0</v>
      </c>
      <c r="J303">
        <f t="shared" si="294"/>
        <v>0</v>
      </c>
      <c r="K303">
        <f t="shared" si="294"/>
        <v>0</v>
      </c>
      <c r="L303" s="15">
        <f t="shared" si="3"/>
        <v>42429</v>
      </c>
      <c r="M303">
        <f t="shared" si="5"/>
        <v>5.678475936</v>
      </c>
      <c r="N303">
        <f t="shared" si="6"/>
        <v>3.648111164</v>
      </c>
      <c r="O303">
        <f t="shared" si="7"/>
        <v>3.418850417</v>
      </c>
    </row>
    <row r="304">
      <c r="A304" s="6">
        <v>42460.0</v>
      </c>
      <c r="B304" s="7">
        <v>245.86</v>
      </c>
      <c r="C304" s="8">
        <v>2059.74</v>
      </c>
      <c r="D304" s="8">
        <v>1347.2</v>
      </c>
      <c r="E304" s="8">
        <v>3004.93</v>
      </c>
      <c r="F304" s="8">
        <v>20776.7</v>
      </c>
      <c r="G304">
        <f t="shared" ref="G304:K304" si="295">(IF(B304/B303&gt;1,1,0)+IF(B304/B302&gt;1,1,0)+IF(B304/B301&gt;1,1,0)+IF(B304/B300&gt;1,1,0)+IF(B304/B299&gt;1,1,0)+IF(B304/B298&gt;1,1,0)+IF(B304/B297&gt;1,1,0)+IF(B304/B296&gt;1,1,0)+IF(B304/B295&gt;1,1,0)+IF(B304/B294&gt;1,1,0)+IF(B304/B293&gt;1,1,0)+IF(B304/B292&gt;1,1,0))/12</f>
        <v>0.5833333333</v>
      </c>
      <c r="H304">
        <f t="shared" si="295"/>
        <v>0.4166666667</v>
      </c>
      <c r="I304">
        <f t="shared" si="295"/>
        <v>0.08333333333</v>
      </c>
      <c r="J304">
        <f t="shared" si="295"/>
        <v>0.08333333333</v>
      </c>
      <c r="K304">
        <f t="shared" si="295"/>
        <v>0.1666666667</v>
      </c>
      <c r="L304" s="15">
        <f t="shared" si="3"/>
        <v>42460</v>
      </c>
      <c r="M304">
        <f t="shared" si="5"/>
        <v>5.707085391</v>
      </c>
      <c r="N304">
        <f t="shared" si="6"/>
        <v>3.66604438</v>
      </c>
      <c r="O304">
        <f t="shared" si="7"/>
        <v>3.595997749</v>
      </c>
    </row>
    <row r="305">
      <c r="A305" s="3">
        <v>42490.0</v>
      </c>
      <c r="B305" s="4">
        <v>245.2</v>
      </c>
      <c r="C305" s="5">
        <v>2065.3</v>
      </c>
      <c r="D305" s="5">
        <v>1340.55</v>
      </c>
      <c r="E305" s="5">
        <v>3028.21</v>
      </c>
      <c r="F305" s="5">
        <v>21067.05</v>
      </c>
      <c r="G305">
        <f t="shared" ref="G305:K305" si="296">(IF(B305/B304&gt;1,1,0)+IF(B305/B303&gt;1,1,0)+IF(B305/B302&gt;1,1,0)+IF(B305/B301&gt;1,1,0)+IF(B305/B300&gt;1,1,0)+IF(B305/B299&gt;1,1,0)+IF(B305/B298&gt;1,1,0)+IF(B305/B297&gt;1,1,0)+IF(B305/B296&gt;1,1,0)+IF(B305/B295&gt;1,1,0)+IF(B305/B294&gt;1,1,0)+IF(B305/B293&gt;1,1,0))/12</f>
        <v>0.5833333333</v>
      </c>
      <c r="H305">
        <f t="shared" si="296"/>
        <v>0.5833333333</v>
      </c>
      <c r="I305">
        <f t="shared" si="296"/>
        <v>0.08333333333</v>
      </c>
      <c r="J305">
        <f t="shared" si="296"/>
        <v>0.1666666667</v>
      </c>
      <c r="K305">
        <f t="shared" si="296"/>
        <v>0.3333333333</v>
      </c>
      <c r="L305" s="15">
        <f t="shared" si="3"/>
        <v>42490</v>
      </c>
      <c r="M305">
        <f t="shared" si="5"/>
        <v>5.719829524</v>
      </c>
      <c r="N305">
        <f t="shared" si="6"/>
        <v>3.674410801</v>
      </c>
      <c r="O305">
        <f t="shared" si="7"/>
        <v>3.608080883</v>
      </c>
    </row>
    <row r="306">
      <c r="A306" s="3">
        <v>42521.0</v>
      </c>
      <c r="B306" s="4">
        <v>243.63</v>
      </c>
      <c r="C306" s="5">
        <v>2096.96</v>
      </c>
      <c r="D306" s="5">
        <v>1379.8</v>
      </c>
      <c r="E306" s="5">
        <v>3063.48</v>
      </c>
      <c r="F306" s="5">
        <v>20815.09</v>
      </c>
      <c r="G306">
        <f t="shared" ref="G306:K306" si="297">(IF(B306/B305&gt;1,1,0)+IF(B306/B304&gt;1,1,0)+IF(B306/B303&gt;1,1,0)+IF(B306/B302&gt;1,1,0)+IF(B306/B301&gt;1,1,0)+IF(B306/B300&gt;1,1,0)+IF(B306/B299&gt;1,1,0)+IF(B306/B298&gt;1,1,0)+IF(B306/B297&gt;1,1,0)+IF(B306/B296&gt;1,1,0)+IF(B306/B295&gt;1,1,0)+IF(B306/B294&gt;1,1,0))/12</f>
        <v>0.4166666667</v>
      </c>
      <c r="H306">
        <f t="shared" si="297"/>
        <v>0.8333333333</v>
      </c>
      <c r="I306">
        <f t="shared" si="297"/>
        <v>0.25</v>
      </c>
      <c r="J306">
        <f t="shared" si="297"/>
        <v>0.3333333333</v>
      </c>
      <c r="K306">
        <f t="shared" si="297"/>
        <v>0.25</v>
      </c>
      <c r="L306" s="15">
        <f t="shared" si="3"/>
        <v>42521</v>
      </c>
      <c r="M306">
        <f t="shared" si="5"/>
        <v>5.735406917</v>
      </c>
      <c r="N306">
        <f t="shared" si="6"/>
        <v>3.684172747</v>
      </c>
      <c r="O306">
        <f t="shared" si="7"/>
        <v>3.635424954</v>
      </c>
    </row>
    <row r="307">
      <c r="A307" s="3">
        <v>42538.0</v>
      </c>
      <c r="B307" s="4">
        <v>241.63</v>
      </c>
      <c r="C307" s="5">
        <v>2071.22</v>
      </c>
      <c r="D307" s="5">
        <v>1250.83</v>
      </c>
      <c r="E307" s="5">
        <v>2849.17</v>
      </c>
      <c r="F307" s="5">
        <v>20169.98</v>
      </c>
      <c r="G307">
        <f t="shared" ref="G307:K307" si="298">(IF(B307/B306&gt;1,1,0)+IF(B307/B305&gt;1,1,0)+IF(B307/B304&gt;1,1,0)+IF(B307/B303&gt;1,1,0)+IF(B307/B302&gt;1,1,0)+IF(B307/B301&gt;1,1,0)+IF(B307/B300&gt;1,1,0)+IF(B307/B299&gt;1,1,0)+IF(B307/B298&gt;1,1,0)+IF(B307/B297&gt;1,1,0)+IF(B307/B296&gt;1,1,0)+IF(B307/B295&gt;1,1,0))/12</f>
        <v>0.4166666667</v>
      </c>
      <c r="H307">
        <f t="shared" si="298"/>
        <v>0.6666666667</v>
      </c>
      <c r="I307">
        <f t="shared" si="298"/>
        <v>0</v>
      </c>
      <c r="J307">
        <f t="shared" si="298"/>
        <v>0</v>
      </c>
      <c r="K307">
        <f t="shared" si="298"/>
        <v>0.1666666667</v>
      </c>
      <c r="L307" s="15">
        <f t="shared" si="3"/>
        <v>42538</v>
      </c>
      <c r="M307">
        <f t="shared" si="5"/>
        <v>5.665560314</v>
      </c>
      <c r="N307">
        <f t="shared" si="6"/>
        <v>3.655174762</v>
      </c>
      <c r="O307">
        <f t="shared" si="7"/>
        <v>3.479172238</v>
      </c>
    </row>
    <row r="308">
      <c r="A308" s="23"/>
      <c r="B308" s="23"/>
      <c r="C308" s="23"/>
      <c r="D308" s="23"/>
      <c r="E308" s="23"/>
      <c r="F308" s="23"/>
    </row>
    <row r="309">
      <c r="A309" s="23"/>
      <c r="B309" s="23"/>
      <c r="C309" s="23"/>
      <c r="D309" s="23"/>
      <c r="E309" s="23"/>
      <c r="F309" s="23"/>
    </row>
    <row r="310">
      <c r="A310" s="23"/>
      <c r="B310" s="23"/>
      <c r="C310" s="23"/>
      <c r="D310" s="23"/>
      <c r="E310" s="23"/>
      <c r="F310" s="23"/>
    </row>
    <row r="311">
      <c r="A311" s="23"/>
      <c r="B311" s="23"/>
      <c r="C311" s="23"/>
      <c r="D311" s="23"/>
      <c r="E311" s="23"/>
      <c r="F311" s="23"/>
    </row>
    <row r="312">
      <c r="A312" s="23"/>
      <c r="B312" s="23"/>
      <c r="C312" s="23"/>
      <c r="D312" s="23"/>
      <c r="E312" s="23"/>
      <c r="F312" s="23"/>
    </row>
    <row r="313">
      <c r="A313" s="23"/>
      <c r="B313" s="23"/>
      <c r="C313" s="23"/>
      <c r="D313" s="23"/>
      <c r="E313" s="23"/>
      <c r="F313" s="23"/>
    </row>
    <row r="314">
      <c r="A314" s="23"/>
      <c r="B314" s="23"/>
      <c r="C314" s="23"/>
      <c r="D314" s="23"/>
      <c r="E314" s="23"/>
      <c r="F314" s="23"/>
    </row>
    <row r="315">
      <c r="A315" s="23"/>
      <c r="B315" s="23"/>
      <c r="C315" s="23"/>
      <c r="D315" s="23"/>
      <c r="E315" s="23"/>
      <c r="F315" s="23"/>
    </row>
    <row r="316">
      <c r="A316" s="23"/>
      <c r="B316" s="23"/>
      <c r="C316" s="23"/>
      <c r="D316" s="23"/>
      <c r="E316" s="23"/>
      <c r="F316" s="23"/>
    </row>
    <row r="317">
      <c r="A317" s="23"/>
      <c r="B317" s="23"/>
      <c r="C317" s="23"/>
      <c r="D317" s="23"/>
      <c r="E317" s="23"/>
      <c r="F317" s="23"/>
    </row>
    <row r="318">
      <c r="A318" s="23"/>
      <c r="B318" s="23"/>
      <c r="C318" s="23"/>
      <c r="D318" s="23"/>
      <c r="E318" s="23"/>
      <c r="F318" s="23"/>
    </row>
    <row r="319">
      <c r="A319" s="23"/>
      <c r="B319" s="23"/>
      <c r="C319" s="23"/>
      <c r="D319" s="23"/>
      <c r="E319" s="23"/>
      <c r="F319" s="23"/>
    </row>
    <row r="320">
      <c r="A320" s="23"/>
      <c r="B320" s="23"/>
      <c r="C320" s="23"/>
      <c r="D320" s="23"/>
      <c r="E320" s="23"/>
      <c r="F320" s="23"/>
    </row>
    <row r="321">
      <c r="A321" s="23"/>
      <c r="B321" s="23"/>
      <c r="C321" s="23"/>
      <c r="D321" s="23"/>
      <c r="E321" s="23"/>
      <c r="F321" s="23"/>
    </row>
    <row r="322">
      <c r="A322" s="23"/>
      <c r="B322" s="23"/>
      <c r="C322" s="23"/>
      <c r="D322" s="23"/>
      <c r="E322" s="23"/>
      <c r="F322" s="23"/>
    </row>
    <row r="323">
      <c r="A323" s="23"/>
      <c r="B323" s="23"/>
      <c r="C323" s="23"/>
      <c r="D323" s="23"/>
      <c r="E323" s="23"/>
      <c r="F323" s="23"/>
    </row>
    <row r="324">
      <c r="A324" s="23"/>
      <c r="B324" s="23"/>
      <c r="C324" s="23"/>
      <c r="D324" s="23"/>
      <c r="E324" s="23"/>
      <c r="F324" s="23"/>
    </row>
    <row r="325">
      <c r="A325" s="23"/>
      <c r="B325" s="23"/>
      <c r="C325" s="23"/>
      <c r="D325" s="23"/>
      <c r="E325" s="23"/>
      <c r="F325" s="23"/>
    </row>
    <row r="326">
      <c r="A326" s="23"/>
      <c r="B326" s="23"/>
      <c r="C326" s="23"/>
      <c r="D326" s="23"/>
      <c r="E326" s="23"/>
      <c r="F326" s="23"/>
    </row>
    <row r="327">
      <c r="A327" s="23"/>
      <c r="B327" s="23"/>
      <c r="C327" s="23"/>
      <c r="D327" s="23"/>
      <c r="E327" s="23"/>
      <c r="F327" s="23"/>
    </row>
    <row r="328">
      <c r="A328" s="23"/>
      <c r="B328" s="23"/>
      <c r="C328" s="23"/>
      <c r="D328" s="23"/>
      <c r="E328" s="23"/>
      <c r="F328" s="23"/>
    </row>
    <row r="329">
      <c r="A329" s="23"/>
      <c r="B329" s="23"/>
      <c r="C329" s="23"/>
      <c r="D329" s="23"/>
      <c r="E329" s="23"/>
      <c r="F329" s="23"/>
    </row>
    <row r="330">
      <c r="A330" s="23"/>
      <c r="B330" s="23"/>
      <c r="C330" s="23"/>
      <c r="D330" s="23"/>
      <c r="E330" s="23"/>
      <c r="F330" s="23"/>
    </row>
    <row r="331">
      <c r="A331" s="23"/>
      <c r="B331" s="23"/>
      <c r="C331" s="23"/>
      <c r="D331" s="23"/>
      <c r="E331" s="23"/>
      <c r="F331" s="23"/>
    </row>
    <row r="332">
      <c r="A332" s="23"/>
      <c r="B332" s="23"/>
      <c r="C332" s="23"/>
      <c r="D332" s="23"/>
      <c r="E332" s="23"/>
      <c r="F332" s="23"/>
    </row>
    <row r="333">
      <c r="A333" s="23"/>
      <c r="B333" s="23"/>
      <c r="C333" s="23"/>
      <c r="D333" s="23"/>
      <c r="E333" s="23"/>
      <c r="F333" s="23"/>
    </row>
    <row r="334">
      <c r="A334" s="23"/>
      <c r="B334" s="23"/>
      <c r="C334" s="23"/>
      <c r="D334" s="23"/>
      <c r="E334" s="23"/>
      <c r="F334" s="23"/>
    </row>
    <row r="335">
      <c r="A335" s="23"/>
      <c r="B335" s="23"/>
      <c r="C335" s="23"/>
      <c r="D335" s="23"/>
      <c r="E335" s="23"/>
      <c r="F335" s="23"/>
    </row>
    <row r="336">
      <c r="A336" s="23"/>
      <c r="B336" s="23"/>
      <c r="C336" s="23"/>
      <c r="D336" s="23"/>
      <c r="E336" s="23"/>
      <c r="F336" s="23"/>
    </row>
    <row r="337">
      <c r="A337" s="23"/>
      <c r="B337" s="23"/>
      <c r="C337" s="23"/>
      <c r="D337" s="23"/>
      <c r="E337" s="23"/>
      <c r="F337" s="23"/>
    </row>
    <row r="338">
      <c r="A338" s="23"/>
      <c r="B338" s="23"/>
      <c r="C338" s="23"/>
      <c r="D338" s="23"/>
      <c r="E338" s="23"/>
      <c r="F338" s="23"/>
    </row>
    <row r="339">
      <c r="A339" s="23"/>
      <c r="B339" s="23"/>
      <c r="C339" s="23"/>
      <c r="D339" s="23"/>
      <c r="E339" s="23"/>
      <c r="F339" s="23"/>
    </row>
    <row r="340">
      <c r="A340" s="23"/>
      <c r="B340" s="23"/>
      <c r="C340" s="23"/>
      <c r="D340" s="23"/>
      <c r="E340" s="23"/>
      <c r="F340" s="23"/>
    </row>
    <row r="341">
      <c r="A341" s="23"/>
      <c r="B341" s="23"/>
      <c r="C341" s="23"/>
      <c r="D341" s="23"/>
      <c r="E341" s="23"/>
      <c r="F341" s="23"/>
    </row>
    <row r="342">
      <c r="A342" s="23"/>
      <c r="B342" s="23"/>
      <c r="C342" s="23"/>
      <c r="D342" s="23"/>
      <c r="E342" s="23"/>
      <c r="F342" s="23"/>
    </row>
    <row r="343">
      <c r="A343" s="23"/>
      <c r="B343" s="23"/>
      <c r="C343" s="23"/>
      <c r="D343" s="23"/>
      <c r="E343" s="23"/>
      <c r="F343" s="23"/>
    </row>
    <row r="344">
      <c r="A344" s="23"/>
      <c r="B344" s="23"/>
      <c r="C344" s="23"/>
      <c r="D344" s="23"/>
      <c r="E344" s="23"/>
      <c r="F344" s="23"/>
    </row>
    <row r="345">
      <c r="A345" s="23"/>
      <c r="B345" s="23"/>
      <c r="C345" s="23"/>
      <c r="D345" s="23"/>
      <c r="E345" s="23"/>
      <c r="F345" s="23"/>
    </row>
    <row r="346">
      <c r="A346" s="23"/>
      <c r="B346" s="23"/>
      <c r="C346" s="23"/>
      <c r="D346" s="23"/>
      <c r="E346" s="23"/>
      <c r="F346" s="23"/>
    </row>
    <row r="347">
      <c r="A347" s="23"/>
      <c r="B347" s="23"/>
      <c r="C347" s="23"/>
      <c r="D347" s="23"/>
      <c r="E347" s="23"/>
      <c r="F347" s="23"/>
    </row>
    <row r="348">
      <c r="A348" s="23"/>
      <c r="B348" s="23"/>
      <c r="C348" s="23"/>
      <c r="D348" s="23"/>
      <c r="E348" s="23"/>
      <c r="F348" s="23"/>
    </row>
    <row r="349">
      <c r="A349" s="23"/>
      <c r="B349" s="23"/>
      <c r="C349" s="23"/>
      <c r="D349" s="23"/>
      <c r="E349" s="23"/>
      <c r="F349" s="23"/>
    </row>
    <row r="350">
      <c r="A350" s="23"/>
      <c r="B350" s="23"/>
      <c r="C350" s="23"/>
      <c r="D350" s="23"/>
      <c r="E350" s="23"/>
      <c r="F350" s="23"/>
    </row>
    <row r="351">
      <c r="A351" s="23"/>
      <c r="B351" s="23"/>
      <c r="C351" s="23"/>
      <c r="D351" s="23"/>
      <c r="E351" s="23"/>
      <c r="F351" s="23"/>
    </row>
    <row r="352">
      <c r="A352" s="23"/>
      <c r="B352" s="23"/>
      <c r="C352" s="23"/>
      <c r="D352" s="23"/>
      <c r="E352" s="23"/>
      <c r="F352" s="23"/>
    </row>
    <row r="353">
      <c r="A353" s="23"/>
      <c r="B353" s="23"/>
      <c r="C353" s="23"/>
      <c r="D353" s="23"/>
      <c r="E353" s="23"/>
      <c r="F353" s="23"/>
    </row>
    <row r="354">
      <c r="A354" s="23"/>
      <c r="B354" s="23"/>
      <c r="C354" s="23"/>
      <c r="D354" s="23"/>
      <c r="E354" s="23"/>
      <c r="F354" s="23"/>
    </row>
    <row r="355">
      <c r="A355" s="23"/>
      <c r="B355" s="23"/>
      <c r="C355" s="23"/>
      <c r="D355" s="23"/>
      <c r="E355" s="23"/>
      <c r="F355" s="23"/>
    </row>
    <row r="356">
      <c r="A356" s="23"/>
      <c r="B356" s="23"/>
      <c r="C356" s="23"/>
      <c r="D356" s="23"/>
      <c r="E356" s="23"/>
      <c r="F356" s="23"/>
    </row>
    <row r="357">
      <c r="A357" s="23"/>
      <c r="B357" s="23"/>
      <c r="C357" s="23"/>
      <c r="D357" s="23"/>
      <c r="E357" s="23"/>
      <c r="F357" s="23"/>
    </row>
    <row r="358">
      <c r="A358" s="23"/>
      <c r="B358" s="23"/>
      <c r="C358" s="23"/>
      <c r="D358" s="23"/>
      <c r="E358" s="23"/>
      <c r="F358" s="23"/>
    </row>
    <row r="359">
      <c r="A359" s="23"/>
      <c r="B359" s="23"/>
      <c r="C359" s="23"/>
      <c r="D359" s="23"/>
      <c r="E359" s="23"/>
      <c r="F359" s="23"/>
    </row>
    <row r="360">
      <c r="A360" s="23"/>
      <c r="B360" s="23"/>
      <c r="C360" s="23"/>
      <c r="D360" s="23"/>
      <c r="E360" s="23"/>
      <c r="F360" s="23"/>
    </row>
    <row r="361">
      <c r="A361" s="23"/>
      <c r="B361" s="23"/>
      <c r="C361" s="23"/>
      <c r="D361" s="23"/>
      <c r="E361" s="23"/>
      <c r="F361" s="23"/>
    </row>
    <row r="362">
      <c r="A362" s="23"/>
      <c r="B362" s="23"/>
      <c r="C362" s="23"/>
      <c r="D362" s="23"/>
      <c r="E362" s="23"/>
      <c r="F362" s="23"/>
    </row>
    <row r="363">
      <c r="A363" s="23"/>
      <c r="B363" s="23"/>
      <c r="C363" s="23"/>
      <c r="D363" s="23"/>
      <c r="E363" s="23"/>
      <c r="F363" s="23"/>
    </row>
    <row r="364">
      <c r="A364" s="23"/>
      <c r="B364" s="23"/>
      <c r="C364" s="23"/>
      <c r="D364" s="23"/>
      <c r="E364" s="23"/>
      <c r="F364" s="23"/>
    </row>
    <row r="365">
      <c r="A365" s="23"/>
      <c r="B365" s="23"/>
      <c r="C365" s="23"/>
      <c r="D365" s="23"/>
      <c r="E365" s="23"/>
      <c r="F365" s="23"/>
    </row>
    <row r="366">
      <c r="A366" s="23"/>
      <c r="B366" s="23"/>
      <c r="C366" s="23"/>
      <c r="D366" s="23"/>
      <c r="E366" s="23"/>
      <c r="F366" s="23"/>
    </row>
    <row r="367">
      <c r="A367" s="23"/>
      <c r="B367" s="23"/>
      <c r="C367" s="23"/>
      <c r="D367" s="23"/>
      <c r="E367" s="23"/>
      <c r="F367" s="23"/>
    </row>
    <row r="368">
      <c r="A368" s="23"/>
      <c r="B368" s="23"/>
      <c r="C368" s="23"/>
      <c r="D368" s="23"/>
      <c r="E368" s="23"/>
      <c r="F368" s="23"/>
    </row>
    <row r="369">
      <c r="A369" s="23"/>
      <c r="B369" s="23"/>
      <c r="C369" s="23"/>
      <c r="D369" s="23"/>
      <c r="E369" s="23"/>
      <c r="F369" s="23"/>
    </row>
    <row r="370">
      <c r="A370" s="23"/>
      <c r="B370" s="23"/>
      <c r="C370" s="23"/>
      <c r="D370" s="23"/>
      <c r="E370" s="23"/>
      <c r="F370" s="23"/>
    </row>
    <row r="371">
      <c r="A371" s="23"/>
      <c r="B371" s="23"/>
      <c r="C371" s="23"/>
      <c r="D371" s="23"/>
      <c r="E371" s="23"/>
      <c r="F371" s="23"/>
    </row>
    <row r="372">
      <c r="A372" s="23"/>
      <c r="B372" s="23"/>
      <c r="C372" s="23"/>
      <c r="D372" s="23"/>
      <c r="E372" s="23"/>
      <c r="F372" s="23"/>
    </row>
    <row r="373">
      <c r="A373" s="23"/>
      <c r="B373" s="23"/>
      <c r="C373" s="23"/>
      <c r="D373" s="23"/>
      <c r="E373" s="23"/>
      <c r="F373" s="23"/>
    </row>
    <row r="374">
      <c r="A374" s="23"/>
      <c r="B374" s="23"/>
      <c r="C374" s="23"/>
      <c r="D374" s="23"/>
      <c r="E374" s="23"/>
      <c r="F374" s="23"/>
    </row>
    <row r="375">
      <c r="A375" s="23"/>
      <c r="B375" s="23"/>
      <c r="C375" s="23"/>
      <c r="D375" s="23"/>
      <c r="E375" s="23"/>
      <c r="F375" s="23"/>
    </row>
    <row r="376">
      <c r="A376" s="23"/>
      <c r="B376" s="23"/>
      <c r="C376" s="23"/>
      <c r="D376" s="23"/>
      <c r="E376" s="23"/>
      <c r="F376" s="23"/>
    </row>
    <row r="377">
      <c r="A377" s="23"/>
      <c r="B377" s="23"/>
      <c r="C377" s="23"/>
      <c r="D377" s="23"/>
      <c r="E377" s="23"/>
      <c r="F377" s="23"/>
    </row>
    <row r="378">
      <c r="A378" s="23"/>
      <c r="B378" s="23"/>
      <c r="C378" s="23"/>
      <c r="D378" s="23"/>
      <c r="E378" s="23"/>
      <c r="F378" s="23"/>
    </row>
    <row r="379">
      <c r="A379" s="23"/>
      <c r="B379" s="23"/>
      <c r="C379" s="23"/>
      <c r="D379" s="23"/>
      <c r="E379" s="23"/>
      <c r="F379" s="23"/>
    </row>
    <row r="380">
      <c r="A380" s="23"/>
      <c r="B380" s="23"/>
      <c r="C380" s="23"/>
      <c r="D380" s="23"/>
      <c r="E380" s="23"/>
      <c r="F380" s="23"/>
    </row>
    <row r="381">
      <c r="A381" s="23"/>
      <c r="B381" s="23"/>
      <c r="C381" s="23"/>
      <c r="D381" s="23"/>
      <c r="E381" s="23"/>
      <c r="F381" s="23"/>
    </row>
    <row r="382">
      <c r="A382" s="23"/>
      <c r="B382" s="23"/>
      <c r="C382" s="23"/>
      <c r="D382" s="23"/>
      <c r="E382" s="23"/>
      <c r="F382" s="23"/>
    </row>
    <row r="383">
      <c r="A383" s="23"/>
      <c r="B383" s="23"/>
      <c r="C383" s="23"/>
      <c r="D383" s="23"/>
      <c r="E383" s="23"/>
      <c r="F383" s="23"/>
    </row>
    <row r="384">
      <c r="A384" s="23"/>
      <c r="B384" s="23"/>
      <c r="C384" s="23"/>
      <c r="D384" s="23"/>
      <c r="E384" s="23"/>
      <c r="F384" s="23"/>
    </row>
    <row r="385">
      <c r="A385" s="23"/>
      <c r="B385" s="23"/>
      <c r="C385" s="23"/>
      <c r="D385" s="23"/>
      <c r="E385" s="23"/>
      <c r="F385" s="23"/>
    </row>
    <row r="386">
      <c r="A386" s="23"/>
      <c r="B386" s="23"/>
      <c r="C386" s="23"/>
      <c r="D386" s="23"/>
      <c r="E386" s="23"/>
      <c r="F386" s="23"/>
    </row>
    <row r="387">
      <c r="A387" s="23"/>
      <c r="B387" s="23"/>
      <c r="C387" s="23"/>
      <c r="D387" s="23"/>
      <c r="E387" s="23"/>
      <c r="F387" s="23"/>
    </row>
    <row r="388">
      <c r="A388" s="23"/>
      <c r="B388" s="23"/>
      <c r="C388" s="23"/>
      <c r="D388" s="23"/>
      <c r="E388" s="23"/>
      <c r="F388" s="23"/>
    </row>
    <row r="389">
      <c r="A389" s="23"/>
      <c r="B389" s="23"/>
      <c r="C389" s="23"/>
      <c r="D389" s="23"/>
      <c r="E389" s="23"/>
      <c r="F389" s="23"/>
    </row>
    <row r="390">
      <c r="A390" s="23"/>
      <c r="B390" s="23"/>
      <c r="C390" s="23"/>
      <c r="D390" s="23"/>
      <c r="E390" s="23"/>
      <c r="F390" s="23"/>
    </row>
    <row r="391">
      <c r="A391" s="23"/>
      <c r="B391" s="23"/>
      <c r="C391" s="23"/>
      <c r="D391" s="23"/>
      <c r="E391" s="23"/>
      <c r="F391" s="23"/>
    </row>
    <row r="392">
      <c r="A392" s="23"/>
      <c r="B392" s="23"/>
      <c r="C392" s="23"/>
      <c r="D392" s="23"/>
      <c r="E392" s="23"/>
      <c r="F392" s="23"/>
    </row>
    <row r="393">
      <c r="A393" s="23"/>
      <c r="B393" s="23"/>
      <c r="C393" s="23"/>
      <c r="D393" s="23"/>
      <c r="E393" s="23"/>
      <c r="F393" s="23"/>
    </row>
    <row r="394">
      <c r="A394" s="23"/>
      <c r="B394" s="23"/>
      <c r="C394" s="23"/>
      <c r="D394" s="23"/>
      <c r="E394" s="23"/>
      <c r="F394" s="23"/>
    </row>
    <row r="395">
      <c r="A395" s="23"/>
      <c r="B395" s="23"/>
      <c r="C395" s="23"/>
      <c r="D395" s="23"/>
      <c r="E395" s="23"/>
      <c r="F395" s="23"/>
    </row>
    <row r="396">
      <c r="A396" s="23"/>
      <c r="B396" s="23"/>
      <c r="C396" s="23"/>
      <c r="D396" s="23"/>
      <c r="E396" s="23"/>
      <c r="F396" s="23"/>
    </row>
    <row r="397">
      <c r="A397" s="23"/>
      <c r="B397" s="23"/>
      <c r="C397" s="23"/>
      <c r="D397" s="23"/>
      <c r="E397" s="23"/>
      <c r="F397" s="23"/>
    </row>
    <row r="398">
      <c r="A398" s="23"/>
      <c r="B398" s="23"/>
      <c r="C398" s="23"/>
      <c r="D398" s="23"/>
      <c r="E398" s="23"/>
      <c r="F398" s="23"/>
    </row>
    <row r="399">
      <c r="A399" s="23"/>
      <c r="B399" s="23"/>
      <c r="C399" s="23"/>
      <c r="D399" s="23"/>
      <c r="E399" s="23"/>
      <c r="F399" s="23"/>
    </row>
    <row r="400">
      <c r="A400" s="23"/>
      <c r="B400" s="23"/>
      <c r="C400" s="23"/>
      <c r="D400" s="23"/>
      <c r="E400" s="23"/>
      <c r="F400" s="23"/>
    </row>
    <row r="401">
      <c r="A401" s="23"/>
      <c r="B401" s="23"/>
      <c r="C401" s="23"/>
      <c r="D401" s="23"/>
      <c r="E401" s="23"/>
      <c r="F401" s="23"/>
    </row>
    <row r="402">
      <c r="A402" s="23"/>
      <c r="B402" s="23"/>
      <c r="C402" s="23"/>
      <c r="D402" s="23"/>
      <c r="E402" s="23"/>
      <c r="F402" s="23"/>
    </row>
    <row r="403">
      <c r="A403" s="23"/>
      <c r="B403" s="23"/>
      <c r="C403" s="23"/>
      <c r="D403" s="23"/>
      <c r="E403" s="23"/>
      <c r="F403" s="23"/>
    </row>
    <row r="404">
      <c r="A404" s="23"/>
      <c r="B404" s="23"/>
      <c r="C404" s="23"/>
      <c r="D404" s="23"/>
      <c r="E404" s="23"/>
      <c r="F404" s="23"/>
    </row>
    <row r="405">
      <c r="A405" s="23"/>
      <c r="B405" s="23"/>
      <c r="C405" s="23"/>
      <c r="D405" s="23"/>
      <c r="E405" s="23"/>
      <c r="F405" s="23"/>
    </row>
    <row r="406">
      <c r="A406" s="23"/>
      <c r="B406" s="23"/>
      <c r="C406" s="23"/>
      <c r="D406" s="23"/>
      <c r="E406" s="23"/>
      <c r="F406" s="23"/>
    </row>
    <row r="407">
      <c r="A407" s="23"/>
      <c r="B407" s="23"/>
      <c r="C407" s="23"/>
      <c r="D407" s="23"/>
      <c r="E407" s="23"/>
      <c r="F407" s="23"/>
    </row>
    <row r="408">
      <c r="A408" s="23"/>
      <c r="B408" s="23"/>
      <c r="C408" s="23"/>
      <c r="D408" s="23"/>
      <c r="E408" s="23"/>
      <c r="F408" s="23"/>
    </row>
    <row r="409">
      <c r="A409" s="23"/>
      <c r="B409" s="23"/>
      <c r="C409" s="23"/>
      <c r="D409" s="23"/>
      <c r="E409" s="23"/>
      <c r="F409" s="23"/>
    </row>
    <row r="410">
      <c r="A410" s="23"/>
      <c r="B410" s="23"/>
      <c r="C410" s="23"/>
      <c r="D410" s="23"/>
      <c r="E410" s="23"/>
      <c r="F410" s="23"/>
    </row>
    <row r="411">
      <c r="A411" s="23"/>
      <c r="B411" s="23"/>
      <c r="C411" s="23"/>
      <c r="D411" s="23"/>
      <c r="E411" s="23"/>
      <c r="F411" s="23"/>
    </row>
    <row r="412">
      <c r="A412" s="23"/>
      <c r="B412" s="23"/>
      <c r="C412" s="23"/>
      <c r="D412" s="23"/>
      <c r="E412" s="23"/>
      <c r="F412" s="23"/>
    </row>
    <row r="413">
      <c r="A413" s="23"/>
      <c r="B413" s="23"/>
      <c r="C413" s="23"/>
      <c r="D413" s="23"/>
      <c r="E413" s="23"/>
      <c r="F413" s="23"/>
    </row>
    <row r="414">
      <c r="A414" s="23"/>
      <c r="B414" s="23"/>
      <c r="C414" s="23"/>
      <c r="D414" s="23"/>
      <c r="E414" s="23"/>
      <c r="F414" s="23"/>
    </row>
    <row r="415">
      <c r="A415" s="23"/>
      <c r="B415" s="23"/>
      <c r="C415" s="23"/>
      <c r="D415" s="23"/>
      <c r="E415" s="23"/>
      <c r="F415" s="23"/>
    </row>
    <row r="416">
      <c r="A416" s="23"/>
      <c r="B416" s="23"/>
      <c r="C416" s="23"/>
      <c r="D416" s="23"/>
      <c r="E416" s="23"/>
      <c r="F416" s="23"/>
    </row>
    <row r="417">
      <c r="A417" s="23"/>
      <c r="B417" s="23"/>
      <c r="C417" s="23"/>
      <c r="D417" s="23"/>
      <c r="E417" s="23"/>
      <c r="F417" s="23"/>
    </row>
    <row r="418">
      <c r="A418" s="23"/>
      <c r="B418" s="23"/>
      <c r="C418" s="23"/>
      <c r="D418" s="23"/>
      <c r="E418" s="23"/>
      <c r="F418" s="23"/>
    </row>
    <row r="419">
      <c r="A419" s="23"/>
      <c r="B419" s="23"/>
      <c r="C419" s="23"/>
      <c r="D419" s="23"/>
      <c r="E419" s="23"/>
      <c r="F419" s="23"/>
    </row>
    <row r="420">
      <c r="A420" s="23"/>
      <c r="B420" s="23"/>
      <c r="C420" s="23"/>
      <c r="D420" s="23"/>
      <c r="E420" s="23"/>
      <c r="F420" s="23"/>
    </row>
    <row r="421">
      <c r="A421" s="23"/>
      <c r="B421" s="23"/>
      <c r="C421" s="23"/>
      <c r="D421" s="23"/>
      <c r="E421" s="23"/>
      <c r="F421" s="23"/>
    </row>
    <row r="422">
      <c r="A422" s="23"/>
      <c r="B422" s="23"/>
      <c r="C422" s="23"/>
      <c r="D422" s="23"/>
      <c r="E422" s="23"/>
      <c r="F422" s="23"/>
    </row>
    <row r="423">
      <c r="A423" s="23"/>
      <c r="B423" s="23"/>
      <c r="C423" s="23"/>
      <c r="D423" s="23"/>
      <c r="E423" s="23"/>
      <c r="F423" s="23"/>
    </row>
    <row r="424">
      <c r="A424" s="23"/>
      <c r="B424" s="23"/>
      <c r="C424" s="23"/>
      <c r="D424" s="23"/>
      <c r="E424" s="23"/>
      <c r="F424" s="23"/>
    </row>
    <row r="425">
      <c r="A425" s="23"/>
      <c r="B425" s="23"/>
      <c r="C425" s="23"/>
      <c r="D425" s="23"/>
      <c r="E425" s="23"/>
      <c r="F425" s="23"/>
    </row>
    <row r="426">
      <c r="A426" s="23"/>
      <c r="B426" s="23"/>
      <c r="C426" s="23"/>
      <c r="D426" s="23"/>
      <c r="E426" s="23"/>
      <c r="F426" s="23"/>
    </row>
    <row r="427">
      <c r="A427" s="23"/>
      <c r="B427" s="23"/>
      <c r="C427" s="23"/>
      <c r="D427" s="23"/>
      <c r="E427" s="23"/>
      <c r="F427" s="23"/>
    </row>
    <row r="428">
      <c r="A428" s="23"/>
      <c r="B428" s="23"/>
      <c r="C428" s="23"/>
      <c r="D428" s="23"/>
      <c r="E428" s="23"/>
      <c r="F428" s="23"/>
    </row>
    <row r="429">
      <c r="A429" s="23"/>
      <c r="B429" s="23"/>
      <c r="C429" s="23"/>
      <c r="D429" s="23"/>
      <c r="E429" s="23"/>
      <c r="F429" s="23"/>
    </row>
    <row r="430">
      <c r="A430" s="23"/>
      <c r="B430" s="23"/>
      <c r="C430" s="23"/>
      <c r="D430" s="23"/>
      <c r="E430" s="23"/>
      <c r="F430" s="23"/>
    </row>
    <row r="431">
      <c r="A431" s="23"/>
      <c r="B431" s="23"/>
      <c r="C431" s="23"/>
      <c r="D431" s="23"/>
      <c r="E431" s="23"/>
      <c r="F431" s="23"/>
    </row>
    <row r="432">
      <c r="A432" s="23"/>
      <c r="B432" s="23"/>
      <c r="C432" s="23"/>
      <c r="D432" s="23"/>
      <c r="E432" s="23"/>
      <c r="F432" s="23"/>
    </row>
    <row r="433">
      <c r="A433" s="23"/>
      <c r="B433" s="23"/>
      <c r="C433" s="23"/>
      <c r="D433" s="23"/>
      <c r="E433" s="23"/>
      <c r="F433" s="23"/>
    </row>
    <row r="434">
      <c r="A434" s="23"/>
      <c r="B434" s="23"/>
      <c r="C434" s="23"/>
      <c r="D434" s="23"/>
      <c r="E434" s="23"/>
      <c r="F434" s="23"/>
    </row>
    <row r="435">
      <c r="A435" s="23"/>
      <c r="B435" s="23"/>
      <c r="C435" s="23"/>
      <c r="D435" s="23"/>
      <c r="E435" s="23"/>
      <c r="F435" s="23"/>
    </row>
    <row r="436">
      <c r="A436" s="23"/>
      <c r="B436" s="23"/>
      <c r="C436" s="23"/>
      <c r="D436" s="23"/>
      <c r="E436" s="23"/>
      <c r="F436" s="23"/>
    </row>
    <row r="437">
      <c r="A437" s="23"/>
      <c r="B437" s="23"/>
      <c r="C437" s="23"/>
      <c r="D437" s="23"/>
      <c r="E437" s="23"/>
      <c r="F437" s="23"/>
    </row>
    <row r="438">
      <c r="A438" s="23"/>
      <c r="B438" s="23"/>
      <c r="C438" s="23"/>
      <c r="D438" s="23"/>
      <c r="E438" s="23"/>
      <c r="F438" s="23"/>
    </row>
    <row r="439">
      <c r="A439" s="23"/>
      <c r="B439" s="23"/>
      <c r="C439" s="23"/>
      <c r="D439" s="23"/>
      <c r="E439" s="23"/>
      <c r="F439" s="23"/>
    </row>
    <row r="440">
      <c r="A440" s="23"/>
      <c r="B440" s="23"/>
      <c r="C440" s="23"/>
      <c r="D440" s="23"/>
      <c r="E440" s="23"/>
      <c r="F440" s="23"/>
    </row>
    <row r="441">
      <c r="A441" s="23"/>
      <c r="B441" s="23"/>
      <c r="C441" s="23"/>
      <c r="D441" s="23"/>
      <c r="E441" s="23"/>
      <c r="F441" s="23"/>
    </row>
    <row r="442">
      <c r="A442" s="23"/>
      <c r="B442" s="23"/>
      <c r="C442" s="23"/>
      <c r="D442" s="23"/>
      <c r="E442" s="23"/>
      <c r="F442" s="23"/>
    </row>
    <row r="443">
      <c r="A443" s="23"/>
      <c r="B443" s="23"/>
      <c r="C443" s="23"/>
      <c r="D443" s="23"/>
      <c r="E443" s="23"/>
      <c r="F443" s="23"/>
    </row>
    <row r="444">
      <c r="A444" s="23"/>
      <c r="B444" s="23"/>
      <c r="C444" s="23"/>
      <c r="D444" s="23"/>
      <c r="E444" s="23"/>
      <c r="F444" s="23"/>
    </row>
    <row r="445">
      <c r="A445" s="23"/>
      <c r="B445" s="23"/>
      <c r="C445" s="23"/>
      <c r="D445" s="23"/>
      <c r="E445" s="23"/>
      <c r="F445" s="23"/>
    </row>
    <row r="446">
      <c r="A446" s="23"/>
      <c r="B446" s="23"/>
      <c r="C446" s="23"/>
      <c r="D446" s="23"/>
      <c r="E446" s="23"/>
      <c r="F446" s="23"/>
    </row>
    <row r="447">
      <c r="A447" s="23"/>
      <c r="B447" s="23"/>
      <c r="C447" s="23"/>
      <c r="D447" s="23"/>
      <c r="E447" s="23"/>
      <c r="F447" s="23"/>
    </row>
    <row r="448">
      <c r="A448" s="23"/>
      <c r="B448" s="23"/>
      <c r="C448" s="23"/>
      <c r="D448" s="23"/>
      <c r="E448" s="23"/>
      <c r="F448" s="23"/>
    </row>
    <row r="449">
      <c r="A449" s="23"/>
      <c r="B449" s="23"/>
      <c r="C449" s="23"/>
      <c r="D449" s="23"/>
      <c r="E449" s="23"/>
      <c r="F449" s="23"/>
    </row>
    <row r="450">
      <c r="A450" s="23"/>
      <c r="B450" s="23"/>
      <c r="C450" s="23"/>
      <c r="D450" s="23"/>
      <c r="E450" s="23"/>
      <c r="F450" s="23"/>
    </row>
    <row r="451">
      <c r="A451" s="23"/>
      <c r="B451" s="23"/>
      <c r="C451" s="23"/>
      <c r="D451" s="23"/>
      <c r="E451" s="23"/>
      <c r="F451" s="23"/>
    </row>
    <row r="452">
      <c r="A452" s="23"/>
      <c r="B452" s="23"/>
      <c r="C452" s="23"/>
      <c r="D452" s="23"/>
      <c r="E452" s="23"/>
      <c r="F452" s="23"/>
    </row>
    <row r="453">
      <c r="A453" s="23"/>
      <c r="B453" s="23"/>
      <c r="C453" s="23"/>
      <c r="D453" s="23"/>
      <c r="E453" s="23"/>
      <c r="F453" s="23"/>
    </row>
    <row r="454">
      <c r="A454" s="23"/>
      <c r="B454" s="23"/>
      <c r="C454" s="23"/>
      <c r="D454" s="23"/>
      <c r="E454" s="23"/>
      <c r="F454" s="23"/>
    </row>
    <row r="455">
      <c r="A455" s="23"/>
      <c r="B455" s="23"/>
      <c r="C455" s="23"/>
      <c r="D455" s="23"/>
      <c r="E455" s="23"/>
      <c r="F455" s="23"/>
    </row>
    <row r="456">
      <c r="A456" s="23"/>
      <c r="B456" s="23"/>
      <c r="C456" s="23"/>
      <c r="D456" s="23"/>
      <c r="E456" s="23"/>
      <c r="F456" s="23"/>
    </row>
    <row r="457">
      <c r="A457" s="23"/>
      <c r="B457" s="23"/>
      <c r="C457" s="23"/>
      <c r="D457" s="23"/>
      <c r="E457" s="23"/>
      <c r="F457" s="23"/>
    </row>
    <row r="458">
      <c r="A458" s="23"/>
      <c r="B458" s="23"/>
      <c r="C458" s="23"/>
      <c r="D458" s="23"/>
      <c r="E458" s="23"/>
      <c r="F458" s="23"/>
    </row>
    <row r="459">
      <c r="A459" s="23"/>
      <c r="B459" s="23"/>
      <c r="C459" s="23"/>
      <c r="D459" s="23"/>
      <c r="E459" s="23"/>
      <c r="F459" s="23"/>
    </row>
    <row r="460">
      <c r="A460" s="23"/>
      <c r="B460" s="23"/>
      <c r="C460" s="23"/>
      <c r="D460" s="23"/>
      <c r="E460" s="23"/>
      <c r="F460" s="23"/>
    </row>
    <row r="461">
      <c r="A461" s="23"/>
      <c r="B461" s="23"/>
      <c r="C461" s="23"/>
      <c r="D461" s="23"/>
      <c r="E461" s="23"/>
      <c r="F461" s="23"/>
    </row>
    <row r="462">
      <c r="A462" s="23"/>
      <c r="B462" s="23"/>
      <c r="C462" s="23"/>
      <c r="D462" s="23"/>
      <c r="E462" s="23"/>
      <c r="F462" s="23"/>
    </row>
    <row r="463">
      <c r="A463" s="23"/>
      <c r="B463" s="23"/>
      <c r="C463" s="23"/>
      <c r="D463" s="23"/>
      <c r="E463" s="23"/>
      <c r="F463" s="23"/>
    </row>
    <row r="464">
      <c r="A464" s="23"/>
      <c r="B464" s="23"/>
      <c r="C464" s="23"/>
      <c r="D464" s="23"/>
      <c r="E464" s="23"/>
      <c r="F464" s="23"/>
    </row>
    <row r="465">
      <c r="A465" s="23"/>
      <c r="B465" s="23"/>
      <c r="C465" s="23"/>
      <c r="D465" s="23"/>
      <c r="E465" s="23"/>
      <c r="F465" s="23"/>
    </row>
    <row r="466">
      <c r="A466" s="23"/>
      <c r="B466" s="23"/>
      <c r="C466" s="23"/>
      <c r="D466" s="23"/>
      <c r="E466" s="23"/>
      <c r="F466" s="23"/>
    </row>
    <row r="467">
      <c r="A467" s="23"/>
      <c r="B467" s="23"/>
      <c r="C467" s="23"/>
      <c r="D467" s="23"/>
      <c r="E467" s="23"/>
      <c r="F467" s="23"/>
    </row>
    <row r="468">
      <c r="A468" s="23"/>
      <c r="B468" s="23"/>
      <c r="C468" s="23"/>
      <c r="D468" s="23"/>
      <c r="E468" s="23"/>
      <c r="F468" s="23"/>
    </row>
    <row r="469">
      <c r="A469" s="23"/>
      <c r="B469" s="23"/>
      <c r="C469" s="23"/>
      <c r="D469" s="23"/>
      <c r="E469" s="23"/>
      <c r="F469" s="23"/>
    </row>
    <row r="470">
      <c r="A470" s="23"/>
      <c r="B470" s="23"/>
      <c r="C470" s="23"/>
      <c r="D470" s="23"/>
      <c r="E470" s="23"/>
      <c r="F470" s="23"/>
    </row>
    <row r="471">
      <c r="A471" s="23"/>
      <c r="B471" s="23"/>
      <c r="C471" s="23"/>
      <c r="D471" s="23"/>
      <c r="E471" s="23"/>
      <c r="F471" s="23"/>
    </row>
    <row r="472">
      <c r="A472" s="23"/>
      <c r="B472" s="23"/>
      <c r="C472" s="23"/>
      <c r="D472" s="23"/>
      <c r="E472" s="23"/>
      <c r="F472" s="23"/>
    </row>
    <row r="473">
      <c r="A473" s="23"/>
      <c r="B473" s="23"/>
      <c r="C473" s="23"/>
      <c r="D473" s="23"/>
      <c r="E473" s="23"/>
      <c r="F473" s="23"/>
    </row>
    <row r="474">
      <c r="A474" s="23"/>
      <c r="B474" s="23"/>
      <c r="C474" s="23"/>
      <c r="D474" s="23"/>
      <c r="E474" s="23"/>
      <c r="F474" s="23"/>
    </row>
    <row r="475">
      <c r="A475" s="23"/>
      <c r="B475" s="23"/>
      <c r="C475" s="23"/>
      <c r="D475" s="23"/>
      <c r="E475" s="23"/>
      <c r="F475" s="23"/>
    </row>
    <row r="476">
      <c r="A476" s="23"/>
      <c r="B476" s="23"/>
      <c r="C476" s="23"/>
      <c r="D476" s="23"/>
      <c r="E476" s="23"/>
      <c r="F476" s="23"/>
    </row>
    <row r="477">
      <c r="A477" s="23"/>
      <c r="B477" s="23"/>
      <c r="C477" s="23"/>
      <c r="D477" s="23"/>
      <c r="E477" s="23"/>
      <c r="F477" s="23"/>
    </row>
    <row r="478">
      <c r="A478" s="23"/>
      <c r="B478" s="23"/>
      <c r="C478" s="23"/>
      <c r="D478" s="23"/>
      <c r="E478" s="23"/>
      <c r="F478" s="23"/>
    </row>
    <row r="479">
      <c r="A479" s="23"/>
      <c r="B479" s="23"/>
      <c r="C479" s="23"/>
      <c r="D479" s="23"/>
      <c r="E479" s="23"/>
      <c r="F479" s="23"/>
    </row>
    <row r="480">
      <c r="A480" s="23"/>
      <c r="B480" s="23"/>
      <c r="C480" s="23"/>
      <c r="D480" s="23"/>
      <c r="E480" s="23"/>
      <c r="F480" s="23"/>
    </row>
    <row r="481">
      <c r="A481" s="23"/>
      <c r="B481" s="23"/>
      <c r="C481" s="23"/>
      <c r="D481" s="23"/>
      <c r="E481" s="23"/>
      <c r="F481" s="23"/>
    </row>
    <row r="482">
      <c r="A482" s="23"/>
      <c r="B482" s="23"/>
      <c r="C482" s="23"/>
      <c r="D482" s="23"/>
      <c r="E482" s="23"/>
      <c r="F482" s="23"/>
    </row>
    <row r="483">
      <c r="A483" s="23"/>
      <c r="B483" s="23"/>
      <c r="C483" s="23"/>
      <c r="D483" s="23"/>
      <c r="E483" s="23"/>
      <c r="F483" s="23"/>
    </row>
    <row r="484">
      <c r="A484" s="23"/>
      <c r="B484" s="23"/>
      <c r="C484" s="23"/>
      <c r="D484" s="23"/>
      <c r="E484" s="23"/>
      <c r="F484" s="23"/>
    </row>
    <row r="485">
      <c r="A485" s="23"/>
      <c r="B485" s="23"/>
      <c r="C485" s="23"/>
      <c r="D485" s="23"/>
      <c r="E485" s="23"/>
      <c r="F485" s="23"/>
    </row>
    <row r="486">
      <c r="A486" s="23"/>
      <c r="B486" s="23"/>
      <c r="C486" s="23"/>
      <c r="D486" s="23"/>
      <c r="E486" s="23"/>
      <c r="F486" s="23"/>
    </row>
    <row r="487">
      <c r="A487" s="23"/>
      <c r="B487" s="23"/>
      <c r="C487" s="23"/>
      <c r="D487" s="23"/>
      <c r="E487" s="23"/>
      <c r="F487" s="23"/>
    </row>
    <row r="488">
      <c r="A488" s="23"/>
      <c r="B488" s="23"/>
      <c r="C488" s="23"/>
      <c r="D488" s="23"/>
      <c r="E488" s="23"/>
      <c r="F488" s="23"/>
    </row>
    <row r="489">
      <c r="A489" s="23"/>
      <c r="B489" s="23"/>
      <c r="C489" s="23"/>
      <c r="D489" s="23"/>
      <c r="E489" s="23"/>
      <c r="F489" s="23"/>
    </row>
    <row r="490">
      <c r="A490" s="23"/>
      <c r="B490" s="23"/>
      <c r="C490" s="23"/>
      <c r="D490" s="23"/>
      <c r="E490" s="23"/>
      <c r="F490" s="23"/>
    </row>
    <row r="491">
      <c r="A491" s="23"/>
      <c r="B491" s="23"/>
      <c r="C491" s="23"/>
      <c r="D491" s="23"/>
      <c r="E491" s="23"/>
      <c r="F491" s="23"/>
    </row>
    <row r="492">
      <c r="A492" s="23"/>
      <c r="B492" s="23"/>
      <c r="C492" s="23"/>
      <c r="D492" s="23"/>
      <c r="E492" s="23"/>
      <c r="F492" s="23"/>
    </row>
    <row r="493">
      <c r="A493" s="23"/>
      <c r="B493" s="23"/>
      <c r="C493" s="23"/>
      <c r="D493" s="23"/>
      <c r="E493" s="23"/>
      <c r="F493" s="23"/>
    </row>
    <row r="494">
      <c r="A494" s="23"/>
      <c r="B494" s="23"/>
      <c r="C494" s="23"/>
      <c r="D494" s="23"/>
      <c r="E494" s="23"/>
      <c r="F494" s="23"/>
    </row>
    <row r="495">
      <c r="A495" s="23"/>
      <c r="B495" s="23"/>
      <c r="C495" s="23"/>
      <c r="D495" s="23"/>
      <c r="E495" s="23"/>
      <c r="F495" s="23"/>
    </row>
    <row r="496">
      <c r="A496" s="23"/>
      <c r="B496" s="23"/>
      <c r="C496" s="23"/>
      <c r="D496" s="23"/>
      <c r="E496" s="23"/>
      <c r="F496" s="23"/>
    </row>
    <row r="497">
      <c r="A497" s="23"/>
      <c r="B497" s="23"/>
      <c r="C497" s="23"/>
      <c r="D497" s="23"/>
      <c r="E497" s="23"/>
      <c r="F497" s="23"/>
    </row>
    <row r="498">
      <c r="A498" s="23"/>
      <c r="B498" s="23"/>
      <c r="C498" s="23"/>
      <c r="D498" s="23"/>
      <c r="E498" s="23"/>
      <c r="F498" s="23"/>
    </row>
    <row r="499">
      <c r="A499" s="23"/>
      <c r="B499" s="23"/>
      <c r="C499" s="23"/>
      <c r="D499" s="23"/>
      <c r="E499" s="23"/>
      <c r="F499" s="23"/>
    </row>
    <row r="500">
      <c r="A500" s="23"/>
      <c r="B500" s="23"/>
      <c r="C500" s="23"/>
      <c r="D500" s="23"/>
      <c r="E500" s="23"/>
      <c r="F500" s="23"/>
    </row>
    <row r="501">
      <c r="A501" s="23"/>
      <c r="B501" s="23"/>
      <c r="C501" s="23"/>
      <c r="D501" s="23"/>
      <c r="E501" s="23"/>
      <c r="F501" s="23"/>
    </row>
    <row r="502">
      <c r="A502" s="23"/>
      <c r="B502" s="23"/>
      <c r="C502" s="23"/>
      <c r="D502" s="23"/>
      <c r="E502" s="23"/>
      <c r="F502" s="23"/>
    </row>
    <row r="503">
      <c r="A503" s="23"/>
      <c r="B503" s="23"/>
      <c r="C503" s="23"/>
      <c r="D503" s="23"/>
      <c r="E503" s="23"/>
      <c r="F503" s="23"/>
    </row>
    <row r="504">
      <c r="A504" s="23"/>
      <c r="B504" s="23"/>
      <c r="C504" s="23"/>
      <c r="D504" s="23"/>
      <c r="E504" s="23"/>
      <c r="F504" s="23"/>
    </row>
    <row r="505">
      <c r="A505" s="23"/>
      <c r="B505" s="23"/>
      <c r="C505" s="23"/>
      <c r="D505" s="23"/>
      <c r="E505" s="23"/>
      <c r="F505" s="23"/>
    </row>
    <row r="506">
      <c r="A506" s="23"/>
      <c r="B506" s="23"/>
      <c r="C506" s="23"/>
      <c r="D506" s="23"/>
      <c r="E506" s="23"/>
      <c r="F506" s="23"/>
    </row>
    <row r="507">
      <c r="A507" s="23"/>
      <c r="B507" s="23"/>
      <c r="C507" s="23"/>
      <c r="D507" s="23"/>
      <c r="E507" s="23"/>
      <c r="F507" s="23"/>
    </row>
    <row r="508">
      <c r="A508" s="23"/>
      <c r="B508" s="23"/>
      <c r="C508" s="23"/>
      <c r="D508" s="23"/>
      <c r="E508" s="23"/>
      <c r="F508" s="23"/>
    </row>
    <row r="509">
      <c r="A509" s="23"/>
      <c r="B509" s="23"/>
      <c r="C509" s="23"/>
      <c r="D509" s="23"/>
      <c r="E509" s="23"/>
      <c r="F509" s="23"/>
    </row>
    <row r="510">
      <c r="A510" s="23"/>
      <c r="B510" s="23"/>
      <c r="C510" s="23"/>
      <c r="D510" s="23"/>
      <c r="E510" s="23"/>
      <c r="F510" s="23"/>
    </row>
    <row r="511">
      <c r="A511" s="23"/>
      <c r="B511" s="23"/>
      <c r="C511" s="23"/>
      <c r="D511" s="23"/>
      <c r="E511" s="23"/>
      <c r="F511" s="23"/>
    </row>
    <row r="512">
      <c r="A512" s="23"/>
      <c r="B512" s="23"/>
      <c r="C512" s="23"/>
      <c r="D512" s="23"/>
      <c r="E512" s="23"/>
      <c r="F512" s="23"/>
    </row>
    <row r="513">
      <c r="A513" s="23"/>
      <c r="B513" s="23"/>
      <c r="C513" s="23"/>
      <c r="D513" s="23"/>
      <c r="E513" s="23"/>
      <c r="F513" s="23"/>
    </row>
    <row r="514">
      <c r="A514" s="23"/>
      <c r="B514" s="23"/>
      <c r="C514" s="23"/>
      <c r="D514" s="23"/>
      <c r="E514" s="23"/>
      <c r="F514" s="23"/>
    </row>
    <row r="515">
      <c r="A515" s="23"/>
      <c r="B515" s="23"/>
      <c r="C515" s="23"/>
      <c r="D515" s="23"/>
      <c r="E515" s="23"/>
      <c r="F515" s="23"/>
    </row>
    <row r="516">
      <c r="A516" s="23"/>
      <c r="B516" s="23"/>
      <c r="C516" s="23"/>
      <c r="D516" s="23"/>
      <c r="E516" s="23"/>
      <c r="F516" s="23"/>
    </row>
    <row r="517">
      <c r="A517" s="23"/>
      <c r="B517" s="23"/>
      <c r="C517" s="23"/>
      <c r="D517" s="23"/>
      <c r="E517" s="23"/>
      <c r="F517" s="23"/>
    </row>
    <row r="518">
      <c r="A518" s="23"/>
      <c r="B518" s="23"/>
      <c r="C518" s="23"/>
      <c r="D518" s="23"/>
      <c r="E518" s="23"/>
      <c r="F518" s="23"/>
    </row>
    <row r="519">
      <c r="A519" s="23"/>
      <c r="B519" s="23"/>
      <c r="C519" s="23"/>
      <c r="D519" s="23"/>
      <c r="E519" s="23"/>
      <c r="F519" s="23"/>
    </row>
    <row r="520">
      <c r="A520" s="23"/>
      <c r="B520" s="23"/>
      <c r="C520" s="23"/>
      <c r="D520" s="23"/>
      <c r="E520" s="23"/>
      <c r="F520" s="23"/>
    </row>
    <row r="521">
      <c r="A521" s="23"/>
      <c r="B521" s="23"/>
      <c r="C521" s="23"/>
      <c r="D521" s="23"/>
      <c r="E521" s="23"/>
      <c r="F521" s="23"/>
    </row>
    <row r="522">
      <c r="A522" s="23"/>
      <c r="B522" s="23"/>
      <c r="C522" s="23"/>
      <c r="D522" s="23"/>
      <c r="E522" s="23"/>
      <c r="F522" s="23"/>
    </row>
    <row r="523">
      <c r="A523" s="23"/>
      <c r="B523" s="23"/>
      <c r="C523" s="23"/>
      <c r="D523" s="23"/>
      <c r="E523" s="23"/>
      <c r="F523" s="23"/>
    </row>
    <row r="524">
      <c r="A524" s="23"/>
      <c r="B524" s="23"/>
      <c r="C524" s="23"/>
      <c r="D524" s="23"/>
      <c r="E524" s="23"/>
      <c r="F524" s="23"/>
    </row>
    <row r="525">
      <c r="A525" s="23"/>
      <c r="B525" s="23"/>
      <c r="C525" s="23"/>
      <c r="D525" s="23"/>
      <c r="E525" s="23"/>
      <c r="F525" s="23"/>
    </row>
    <row r="526">
      <c r="A526" s="23"/>
      <c r="B526" s="23"/>
      <c r="C526" s="23"/>
      <c r="D526" s="23"/>
      <c r="E526" s="23"/>
      <c r="F526" s="23"/>
    </row>
    <row r="527">
      <c r="A527" s="23"/>
      <c r="B527" s="23"/>
      <c r="C527" s="23"/>
      <c r="D527" s="23"/>
      <c r="E527" s="23"/>
      <c r="F527" s="23"/>
    </row>
    <row r="528">
      <c r="A528" s="23"/>
      <c r="B528" s="23"/>
      <c r="C528" s="23"/>
      <c r="D528" s="23"/>
      <c r="E528" s="23"/>
      <c r="F528" s="23"/>
    </row>
    <row r="529">
      <c r="A529" s="23"/>
      <c r="B529" s="23"/>
      <c r="C529" s="23"/>
      <c r="D529" s="23"/>
      <c r="E529" s="23"/>
      <c r="F529" s="23"/>
    </row>
    <row r="530">
      <c r="A530" s="23"/>
      <c r="B530" s="23"/>
      <c r="C530" s="23"/>
      <c r="D530" s="23"/>
      <c r="E530" s="23"/>
      <c r="F530" s="23"/>
    </row>
    <row r="531">
      <c r="A531" s="23"/>
      <c r="B531" s="23"/>
      <c r="C531" s="23"/>
      <c r="D531" s="23"/>
      <c r="E531" s="23"/>
      <c r="F531" s="23"/>
    </row>
    <row r="532">
      <c r="A532" s="23"/>
      <c r="B532" s="23"/>
      <c r="C532" s="23"/>
      <c r="D532" s="23"/>
      <c r="E532" s="23"/>
      <c r="F532" s="23"/>
    </row>
    <row r="533">
      <c r="A533" s="23"/>
      <c r="B533" s="23"/>
      <c r="C533" s="23"/>
      <c r="D533" s="23"/>
      <c r="E533" s="23"/>
      <c r="F533" s="23"/>
    </row>
    <row r="534">
      <c r="A534" s="23"/>
      <c r="B534" s="23"/>
      <c r="C534" s="23"/>
      <c r="D534" s="23"/>
      <c r="E534" s="23"/>
      <c r="F534" s="23"/>
    </row>
    <row r="535">
      <c r="A535" s="23"/>
      <c r="B535" s="23"/>
      <c r="C535" s="23"/>
      <c r="D535" s="23"/>
      <c r="E535" s="23"/>
      <c r="F535" s="23"/>
    </row>
    <row r="536">
      <c r="A536" s="23"/>
      <c r="B536" s="23"/>
      <c r="C536" s="23"/>
      <c r="D536" s="23"/>
      <c r="E536" s="23"/>
      <c r="F536" s="23"/>
    </row>
    <row r="537">
      <c r="A537" s="23"/>
      <c r="B537" s="23"/>
      <c r="C537" s="23"/>
      <c r="D537" s="23"/>
      <c r="E537" s="23"/>
      <c r="F537" s="23"/>
    </row>
    <row r="538">
      <c r="A538" s="23"/>
      <c r="B538" s="23"/>
      <c r="C538" s="23"/>
      <c r="D538" s="23"/>
      <c r="E538" s="23"/>
      <c r="F538" s="23"/>
    </row>
    <row r="539">
      <c r="A539" s="23"/>
      <c r="B539" s="23"/>
      <c r="C539" s="23"/>
      <c r="D539" s="23"/>
      <c r="E539" s="23"/>
      <c r="F539" s="23"/>
    </row>
    <row r="540">
      <c r="A540" s="23"/>
      <c r="B540" s="23"/>
      <c r="C540" s="23"/>
      <c r="D540" s="23"/>
      <c r="E540" s="23"/>
      <c r="F540" s="23"/>
    </row>
    <row r="541">
      <c r="A541" s="23"/>
      <c r="B541" s="23"/>
      <c r="C541" s="23"/>
      <c r="D541" s="23"/>
      <c r="E541" s="23"/>
      <c r="F541" s="23"/>
    </row>
    <row r="542">
      <c r="A542" s="23"/>
      <c r="B542" s="23"/>
      <c r="C542" s="23"/>
      <c r="D542" s="23"/>
      <c r="E542" s="23"/>
      <c r="F542" s="23"/>
    </row>
    <row r="543">
      <c r="A543" s="23"/>
      <c r="B543" s="23"/>
      <c r="C543" s="23"/>
      <c r="D543" s="23"/>
      <c r="E543" s="23"/>
      <c r="F543" s="23"/>
    </row>
    <row r="544">
      <c r="A544" s="23"/>
      <c r="B544" s="23"/>
      <c r="C544" s="23"/>
      <c r="D544" s="23"/>
      <c r="E544" s="23"/>
      <c r="F544" s="23"/>
    </row>
    <row r="545">
      <c r="A545" s="23"/>
      <c r="B545" s="23"/>
      <c r="C545" s="23"/>
      <c r="D545" s="23"/>
      <c r="E545" s="23"/>
      <c r="F545" s="23"/>
    </row>
    <row r="546">
      <c r="A546" s="23"/>
      <c r="B546" s="23"/>
      <c r="C546" s="23"/>
      <c r="D546" s="23"/>
      <c r="E546" s="23"/>
      <c r="F546" s="23"/>
    </row>
    <row r="547">
      <c r="A547" s="23"/>
      <c r="B547" s="23"/>
      <c r="C547" s="23"/>
      <c r="D547" s="23"/>
      <c r="E547" s="23"/>
      <c r="F547" s="23"/>
    </row>
    <row r="548">
      <c r="A548" s="23"/>
      <c r="B548" s="23"/>
      <c r="C548" s="23"/>
      <c r="D548" s="23"/>
      <c r="E548" s="23"/>
      <c r="F548" s="23"/>
    </row>
    <row r="549">
      <c r="A549" s="23"/>
      <c r="B549" s="23"/>
      <c r="C549" s="23"/>
      <c r="D549" s="23"/>
      <c r="E549" s="23"/>
      <c r="F549" s="23"/>
    </row>
    <row r="550">
      <c r="A550" s="23"/>
      <c r="B550" s="23"/>
      <c r="C550" s="23"/>
      <c r="D550" s="23"/>
      <c r="E550" s="23"/>
      <c r="F550" s="23"/>
    </row>
    <row r="551">
      <c r="A551" s="23"/>
      <c r="B551" s="23"/>
      <c r="C551" s="23"/>
      <c r="D551" s="23"/>
      <c r="E551" s="23"/>
      <c r="F551" s="23"/>
    </row>
    <row r="552">
      <c r="A552" s="23"/>
      <c r="B552" s="23"/>
      <c r="C552" s="23"/>
      <c r="D552" s="23"/>
      <c r="E552" s="23"/>
      <c r="F552" s="23"/>
    </row>
    <row r="553">
      <c r="A553" s="23"/>
      <c r="B553" s="23"/>
      <c r="C553" s="23"/>
      <c r="D553" s="23"/>
      <c r="E553" s="23"/>
      <c r="F553" s="23"/>
    </row>
    <row r="554">
      <c r="A554" s="23"/>
      <c r="B554" s="23"/>
      <c r="C554" s="23"/>
      <c r="D554" s="23"/>
      <c r="E554" s="23"/>
      <c r="F554" s="23"/>
    </row>
    <row r="555">
      <c r="A555" s="23"/>
      <c r="B555" s="23"/>
      <c r="C555" s="23"/>
      <c r="D555" s="23"/>
      <c r="E555" s="23"/>
      <c r="F555" s="23"/>
    </row>
    <row r="556">
      <c r="A556" s="23"/>
      <c r="B556" s="23"/>
      <c r="C556" s="23"/>
      <c r="D556" s="23"/>
      <c r="E556" s="23"/>
      <c r="F556" s="23"/>
    </row>
    <row r="557">
      <c r="A557" s="23"/>
      <c r="B557" s="23"/>
      <c r="C557" s="23"/>
      <c r="D557" s="23"/>
      <c r="E557" s="23"/>
      <c r="F557" s="23"/>
    </row>
    <row r="558">
      <c r="A558" s="23"/>
      <c r="B558" s="23"/>
      <c r="C558" s="23"/>
      <c r="D558" s="23"/>
      <c r="E558" s="23"/>
      <c r="F558" s="23"/>
    </row>
    <row r="559">
      <c r="A559" s="23"/>
      <c r="B559" s="23"/>
      <c r="C559" s="23"/>
      <c r="D559" s="23"/>
      <c r="E559" s="23"/>
      <c r="F559" s="23"/>
    </row>
    <row r="560">
      <c r="A560" s="23"/>
      <c r="B560" s="23"/>
      <c r="C560" s="23"/>
      <c r="D560" s="23"/>
      <c r="E560" s="23"/>
      <c r="F560" s="23"/>
    </row>
    <row r="561">
      <c r="A561" s="23"/>
      <c r="B561" s="23"/>
      <c r="C561" s="23"/>
      <c r="D561" s="23"/>
      <c r="E561" s="23"/>
      <c r="F561" s="23"/>
    </row>
    <row r="562">
      <c r="A562" s="23"/>
      <c r="B562" s="23"/>
      <c r="C562" s="23"/>
      <c r="D562" s="23"/>
      <c r="E562" s="23"/>
      <c r="F562" s="23"/>
    </row>
    <row r="563">
      <c r="A563" s="23"/>
      <c r="B563" s="23"/>
      <c r="C563" s="23"/>
      <c r="D563" s="23"/>
      <c r="E563" s="23"/>
      <c r="F563" s="23"/>
    </row>
    <row r="564">
      <c r="A564" s="23"/>
      <c r="B564" s="23"/>
      <c r="C564" s="23"/>
      <c r="D564" s="23"/>
      <c r="E564" s="23"/>
      <c r="F564" s="23"/>
    </row>
    <row r="565">
      <c r="A565" s="23"/>
      <c r="B565" s="23"/>
      <c r="C565" s="23"/>
      <c r="D565" s="23"/>
      <c r="E565" s="23"/>
      <c r="F565" s="23"/>
    </row>
    <row r="566">
      <c r="A566" s="23"/>
      <c r="B566" s="23"/>
      <c r="C566" s="23"/>
      <c r="D566" s="23"/>
      <c r="E566" s="23"/>
      <c r="F566" s="23"/>
    </row>
    <row r="567">
      <c r="A567" s="23"/>
      <c r="B567" s="23"/>
      <c r="C567" s="23"/>
      <c r="D567" s="23"/>
      <c r="E567" s="23"/>
      <c r="F567" s="23"/>
    </row>
    <row r="568">
      <c r="A568" s="23"/>
      <c r="B568" s="23"/>
      <c r="C568" s="23"/>
      <c r="D568" s="23"/>
      <c r="E568" s="23"/>
      <c r="F568" s="23"/>
    </row>
    <row r="569">
      <c r="A569" s="23"/>
      <c r="B569" s="23"/>
      <c r="C569" s="23"/>
      <c r="D569" s="23"/>
      <c r="E569" s="23"/>
      <c r="F569" s="23"/>
    </row>
    <row r="570">
      <c r="A570" s="23"/>
      <c r="B570" s="23"/>
      <c r="C570" s="23"/>
      <c r="D570" s="23"/>
      <c r="E570" s="23"/>
      <c r="F570" s="23"/>
    </row>
    <row r="571">
      <c r="A571" s="23"/>
      <c r="B571" s="23"/>
      <c r="C571" s="23"/>
      <c r="D571" s="23"/>
      <c r="E571" s="23"/>
      <c r="F571" s="23"/>
    </row>
    <row r="572">
      <c r="A572" s="23"/>
      <c r="B572" s="23"/>
      <c r="C572" s="23"/>
      <c r="D572" s="23"/>
      <c r="E572" s="23"/>
      <c r="F572" s="23"/>
    </row>
    <row r="573">
      <c r="A573" s="23"/>
      <c r="B573" s="23"/>
      <c r="C573" s="23"/>
      <c r="D573" s="23"/>
      <c r="E573" s="23"/>
      <c r="F573" s="23"/>
    </row>
    <row r="574">
      <c r="A574" s="23"/>
      <c r="B574" s="23"/>
      <c r="C574" s="23"/>
      <c r="D574" s="23"/>
      <c r="E574" s="23"/>
      <c r="F574" s="23"/>
    </row>
    <row r="575">
      <c r="A575" s="23"/>
      <c r="B575" s="23"/>
      <c r="C575" s="23"/>
      <c r="D575" s="23"/>
      <c r="E575" s="23"/>
      <c r="F575" s="23"/>
    </row>
    <row r="576">
      <c r="A576" s="23"/>
      <c r="B576" s="23"/>
      <c r="C576" s="23"/>
      <c r="D576" s="23"/>
      <c r="E576" s="23"/>
      <c r="F576" s="23"/>
    </row>
    <row r="577">
      <c r="A577" s="23"/>
      <c r="B577" s="23"/>
      <c r="C577" s="23"/>
      <c r="D577" s="23"/>
      <c r="E577" s="23"/>
      <c r="F577" s="23"/>
    </row>
    <row r="578">
      <c r="A578" s="23"/>
      <c r="B578" s="23"/>
      <c r="C578" s="23"/>
      <c r="D578" s="23"/>
      <c r="E578" s="23"/>
      <c r="F578" s="23"/>
    </row>
    <row r="579">
      <c r="A579" s="23"/>
      <c r="B579" s="23"/>
      <c r="C579" s="23"/>
      <c r="D579" s="23"/>
      <c r="E579" s="23"/>
      <c r="F579" s="23"/>
    </row>
    <row r="580">
      <c r="A580" s="23"/>
      <c r="B580" s="23"/>
      <c r="C580" s="23"/>
      <c r="D580" s="23"/>
      <c r="E580" s="23"/>
      <c r="F580" s="23"/>
    </row>
    <row r="581">
      <c r="A581" s="23"/>
      <c r="B581" s="23"/>
      <c r="C581" s="23"/>
      <c r="D581" s="23"/>
      <c r="E581" s="23"/>
      <c r="F581" s="23"/>
    </row>
    <row r="582">
      <c r="A582" s="23"/>
      <c r="B582" s="23"/>
      <c r="C582" s="23"/>
      <c r="D582" s="23"/>
      <c r="E582" s="23"/>
      <c r="F582" s="23"/>
    </row>
    <row r="583">
      <c r="A583" s="23"/>
      <c r="B583" s="23"/>
      <c r="C583" s="23"/>
      <c r="D583" s="23"/>
      <c r="E583" s="23"/>
      <c r="F583" s="23"/>
    </row>
    <row r="584">
      <c r="A584" s="23"/>
      <c r="B584" s="23"/>
      <c r="C584" s="23"/>
      <c r="D584" s="23"/>
      <c r="E584" s="23"/>
      <c r="F584" s="23"/>
    </row>
    <row r="585">
      <c r="A585" s="23"/>
      <c r="B585" s="23"/>
      <c r="C585" s="23"/>
      <c r="D585" s="23"/>
      <c r="E585" s="23"/>
      <c r="F585" s="23"/>
    </row>
    <row r="586">
      <c r="A586" s="23"/>
      <c r="B586" s="23"/>
      <c r="C586" s="23"/>
      <c r="D586" s="23"/>
      <c r="E586" s="23"/>
      <c r="F586" s="23"/>
    </row>
    <row r="587">
      <c r="A587" s="23"/>
      <c r="B587" s="23"/>
      <c r="C587" s="23"/>
      <c r="D587" s="23"/>
      <c r="E587" s="23"/>
      <c r="F587" s="23"/>
    </row>
    <row r="588">
      <c r="A588" s="23"/>
      <c r="B588" s="23"/>
      <c r="C588" s="23"/>
      <c r="D588" s="23"/>
      <c r="E588" s="23"/>
      <c r="F588" s="23"/>
    </row>
    <row r="589">
      <c r="A589" s="23"/>
      <c r="B589" s="23"/>
      <c r="C589" s="23"/>
      <c r="D589" s="23"/>
      <c r="E589" s="23"/>
      <c r="F589" s="23"/>
    </row>
    <row r="590">
      <c r="A590" s="23"/>
      <c r="B590" s="23"/>
      <c r="C590" s="23"/>
      <c r="D590" s="23"/>
      <c r="E590" s="23"/>
      <c r="F590" s="23"/>
    </row>
    <row r="591">
      <c r="A591" s="23"/>
      <c r="B591" s="23"/>
      <c r="C591" s="23"/>
      <c r="D591" s="23"/>
      <c r="E591" s="23"/>
      <c r="F591" s="23"/>
    </row>
    <row r="592">
      <c r="A592" s="23"/>
      <c r="B592" s="23"/>
      <c r="C592" s="23"/>
      <c r="D592" s="23"/>
      <c r="E592" s="23"/>
      <c r="F592" s="23"/>
    </row>
    <row r="593">
      <c r="A593" s="23"/>
      <c r="B593" s="23"/>
      <c r="C593" s="23"/>
      <c r="D593" s="23"/>
      <c r="E593" s="23"/>
      <c r="F593" s="23"/>
    </row>
    <row r="594">
      <c r="A594" s="23"/>
      <c r="B594" s="23"/>
      <c r="C594" s="23"/>
      <c r="D594" s="23"/>
      <c r="E594" s="23"/>
      <c r="F594" s="23"/>
    </row>
    <row r="595">
      <c r="A595" s="23"/>
      <c r="B595" s="23"/>
      <c r="C595" s="23"/>
      <c r="D595" s="23"/>
      <c r="E595" s="23"/>
      <c r="F595" s="23"/>
    </row>
    <row r="596">
      <c r="A596" s="23"/>
      <c r="B596" s="23"/>
      <c r="C596" s="23"/>
      <c r="D596" s="23"/>
      <c r="E596" s="23"/>
      <c r="F596" s="23"/>
    </row>
    <row r="597">
      <c r="A597" s="23"/>
      <c r="B597" s="23"/>
      <c r="C597" s="23"/>
      <c r="D597" s="23"/>
      <c r="E597" s="23"/>
      <c r="F597" s="23"/>
    </row>
    <row r="598">
      <c r="A598" s="23"/>
      <c r="B598" s="23"/>
      <c r="C598" s="23"/>
      <c r="D598" s="23"/>
      <c r="E598" s="23"/>
      <c r="F598" s="23"/>
    </row>
    <row r="599">
      <c r="A599" s="23"/>
      <c r="B599" s="23"/>
      <c r="C599" s="23"/>
      <c r="D599" s="23"/>
      <c r="E599" s="23"/>
      <c r="F599" s="23"/>
    </row>
    <row r="600">
      <c r="A600" s="23"/>
      <c r="B600" s="23"/>
      <c r="C600" s="23"/>
      <c r="D600" s="23"/>
      <c r="E600" s="23"/>
      <c r="F600" s="23"/>
    </row>
    <row r="601">
      <c r="A601" s="23"/>
      <c r="B601" s="23"/>
      <c r="C601" s="23"/>
      <c r="D601" s="23"/>
      <c r="E601" s="23"/>
      <c r="F601" s="23"/>
    </row>
    <row r="602">
      <c r="A602" s="23"/>
      <c r="B602" s="23"/>
      <c r="C602" s="23"/>
      <c r="D602" s="23"/>
      <c r="E602" s="23"/>
      <c r="F602" s="23"/>
    </row>
    <row r="603">
      <c r="A603" s="23"/>
      <c r="B603" s="23"/>
      <c r="C603" s="23"/>
      <c r="D603" s="23"/>
      <c r="E603" s="23"/>
      <c r="F603" s="23"/>
    </row>
    <row r="604">
      <c r="A604" s="23"/>
      <c r="B604" s="23"/>
      <c r="C604" s="23"/>
      <c r="D604" s="23"/>
      <c r="E604" s="23"/>
      <c r="F604" s="23"/>
    </row>
    <row r="605">
      <c r="A605" s="23"/>
      <c r="B605" s="23"/>
      <c r="C605" s="23"/>
      <c r="D605" s="23"/>
      <c r="E605" s="23"/>
      <c r="F605" s="23"/>
    </row>
    <row r="606">
      <c r="A606" s="23"/>
      <c r="B606" s="23"/>
      <c r="C606" s="23"/>
      <c r="D606" s="23"/>
      <c r="E606" s="23"/>
      <c r="F606" s="23"/>
    </row>
    <row r="607">
      <c r="A607" s="23"/>
      <c r="B607" s="23"/>
      <c r="C607" s="23"/>
      <c r="D607" s="23"/>
      <c r="E607" s="23"/>
      <c r="F607" s="23"/>
    </row>
    <row r="608">
      <c r="A608" s="23"/>
      <c r="B608" s="23"/>
      <c r="C608" s="23"/>
      <c r="D608" s="23"/>
      <c r="E608" s="23"/>
      <c r="F608" s="23"/>
    </row>
    <row r="609">
      <c r="A609" s="23"/>
      <c r="B609" s="23"/>
      <c r="C609" s="23"/>
      <c r="D609" s="23"/>
      <c r="E609" s="23"/>
      <c r="F609" s="23"/>
    </row>
    <row r="610">
      <c r="A610" s="23"/>
      <c r="B610" s="23"/>
      <c r="C610" s="23"/>
      <c r="D610" s="23"/>
      <c r="E610" s="23"/>
      <c r="F610" s="23"/>
    </row>
    <row r="611">
      <c r="A611" s="23"/>
      <c r="B611" s="23"/>
      <c r="C611" s="23"/>
      <c r="D611" s="23"/>
      <c r="E611" s="23"/>
      <c r="F611" s="23"/>
    </row>
    <row r="612">
      <c r="A612" s="23"/>
      <c r="B612" s="23"/>
      <c r="C612" s="23"/>
      <c r="D612" s="23"/>
      <c r="E612" s="23"/>
      <c r="F612" s="23"/>
    </row>
    <row r="613">
      <c r="A613" s="23"/>
      <c r="B613" s="23"/>
      <c r="C613" s="23"/>
      <c r="D613" s="23"/>
      <c r="E613" s="23"/>
      <c r="F613" s="23"/>
    </row>
    <row r="614">
      <c r="A614" s="23"/>
      <c r="B614" s="23"/>
      <c r="C614" s="23"/>
      <c r="D614" s="23"/>
      <c r="E614" s="23"/>
      <c r="F614" s="23"/>
    </row>
    <row r="615">
      <c r="A615" s="23"/>
      <c r="B615" s="23"/>
      <c r="C615" s="23"/>
      <c r="D615" s="23"/>
      <c r="E615" s="23"/>
      <c r="F615" s="23"/>
    </row>
    <row r="616">
      <c r="A616" s="23"/>
      <c r="B616" s="23"/>
      <c r="C616" s="23"/>
      <c r="D616" s="23"/>
      <c r="E616" s="23"/>
      <c r="F616" s="23"/>
    </row>
    <row r="617">
      <c r="A617" s="23"/>
      <c r="B617" s="23"/>
      <c r="C617" s="23"/>
      <c r="D617" s="23"/>
      <c r="E617" s="23"/>
      <c r="F617" s="23"/>
    </row>
    <row r="618">
      <c r="A618" s="23"/>
      <c r="B618" s="23"/>
      <c r="C618" s="23"/>
      <c r="D618" s="23"/>
      <c r="E618" s="23"/>
      <c r="F618" s="23"/>
    </row>
    <row r="619">
      <c r="A619" s="23"/>
      <c r="B619" s="23"/>
      <c r="C619" s="23"/>
      <c r="D619" s="23"/>
      <c r="E619" s="23"/>
      <c r="F619" s="23"/>
    </row>
    <row r="620">
      <c r="A620" s="23"/>
      <c r="B620" s="23"/>
      <c r="C620" s="23"/>
      <c r="D620" s="23"/>
      <c r="E620" s="23"/>
      <c r="F620" s="23"/>
    </row>
    <row r="621">
      <c r="A621" s="23"/>
      <c r="B621" s="23"/>
      <c r="C621" s="23"/>
      <c r="D621" s="23"/>
      <c r="E621" s="23"/>
      <c r="F621" s="23"/>
    </row>
    <row r="622">
      <c r="A622" s="23"/>
      <c r="B622" s="23"/>
      <c r="C622" s="23"/>
      <c r="D622" s="23"/>
      <c r="E622" s="23"/>
      <c r="F622" s="23"/>
    </row>
    <row r="623">
      <c r="A623" s="23"/>
      <c r="B623" s="23"/>
      <c r="C623" s="23"/>
      <c r="D623" s="23"/>
      <c r="E623" s="23"/>
      <c r="F623" s="23"/>
    </row>
    <row r="624">
      <c r="A624" s="23"/>
      <c r="B624" s="23"/>
      <c r="C624" s="23"/>
      <c r="D624" s="23"/>
      <c r="E624" s="23"/>
      <c r="F624" s="23"/>
    </row>
    <row r="625">
      <c r="A625" s="23"/>
      <c r="B625" s="23"/>
      <c r="C625" s="23"/>
      <c r="D625" s="23"/>
      <c r="E625" s="23"/>
      <c r="F625" s="23"/>
    </row>
    <row r="626">
      <c r="A626" s="23"/>
      <c r="B626" s="23"/>
      <c r="C626" s="23"/>
      <c r="D626" s="23"/>
      <c r="E626" s="23"/>
      <c r="F626" s="23"/>
    </row>
    <row r="627">
      <c r="A627" s="23"/>
      <c r="B627" s="23"/>
      <c r="C627" s="23"/>
      <c r="D627" s="23"/>
      <c r="E627" s="23"/>
      <c r="F627" s="23"/>
    </row>
    <row r="628">
      <c r="A628" s="23"/>
      <c r="B628" s="23"/>
      <c r="C628" s="23"/>
      <c r="D628" s="23"/>
      <c r="E628" s="23"/>
      <c r="F628" s="23"/>
    </row>
    <row r="629">
      <c r="A629" s="23"/>
      <c r="B629" s="23"/>
      <c r="C629" s="23"/>
      <c r="D629" s="23"/>
      <c r="E629" s="23"/>
      <c r="F629" s="23"/>
    </row>
    <row r="630">
      <c r="A630" s="23"/>
      <c r="B630" s="23"/>
      <c r="C630" s="23"/>
      <c r="D630" s="23"/>
      <c r="E630" s="23"/>
      <c r="F630" s="23"/>
    </row>
    <row r="631">
      <c r="A631" s="23"/>
      <c r="B631" s="23"/>
      <c r="C631" s="23"/>
      <c r="D631" s="23"/>
      <c r="E631" s="23"/>
      <c r="F631" s="23"/>
    </row>
    <row r="632">
      <c r="A632" s="23"/>
      <c r="B632" s="23"/>
      <c r="C632" s="23"/>
      <c r="D632" s="23"/>
      <c r="E632" s="23"/>
      <c r="F632" s="23"/>
    </row>
    <row r="633">
      <c r="A633" s="23"/>
      <c r="B633" s="23"/>
      <c r="C633" s="23"/>
      <c r="D633" s="23"/>
      <c r="E633" s="23"/>
      <c r="F633" s="23"/>
    </row>
    <row r="634">
      <c r="A634" s="23"/>
      <c r="B634" s="23"/>
      <c r="C634" s="23"/>
      <c r="D634" s="23"/>
      <c r="E634" s="23"/>
      <c r="F634" s="23"/>
    </row>
    <row r="635">
      <c r="A635" s="23"/>
      <c r="B635" s="23"/>
      <c r="C635" s="23"/>
      <c r="D635" s="23"/>
      <c r="E635" s="23"/>
      <c r="F635" s="23"/>
    </row>
    <row r="636">
      <c r="A636" s="23"/>
      <c r="B636" s="23"/>
      <c r="C636" s="23"/>
      <c r="D636" s="23"/>
      <c r="E636" s="23"/>
      <c r="F636" s="23"/>
    </row>
    <row r="637">
      <c r="A637" s="23"/>
      <c r="B637" s="23"/>
      <c r="C637" s="23"/>
      <c r="D637" s="23"/>
      <c r="E637" s="23"/>
      <c r="F637" s="23"/>
    </row>
    <row r="638">
      <c r="A638" s="23"/>
      <c r="B638" s="23"/>
      <c r="C638" s="23"/>
      <c r="D638" s="23"/>
      <c r="E638" s="23"/>
      <c r="F638" s="23"/>
    </row>
    <row r="639">
      <c r="A639" s="23"/>
      <c r="B639" s="23"/>
      <c r="C639" s="23"/>
      <c r="D639" s="23"/>
      <c r="E639" s="23"/>
      <c r="F639" s="23"/>
    </row>
    <row r="640">
      <c r="A640" s="23"/>
      <c r="B640" s="23"/>
      <c r="C640" s="23"/>
      <c r="D640" s="23"/>
      <c r="E640" s="23"/>
      <c r="F640" s="23"/>
    </row>
    <row r="641">
      <c r="A641" s="23"/>
      <c r="B641" s="23"/>
      <c r="C641" s="23"/>
      <c r="D641" s="23"/>
      <c r="E641" s="23"/>
      <c r="F641" s="23"/>
    </row>
    <row r="642">
      <c r="A642" s="23"/>
      <c r="B642" s="23"/>
      <c r="C642" s="23"/>
      <c r="D642" s="23"/>
      <c r="E642" s="23"/>
      <c r="F642" s="23"/>
    </row>
    <row r="643">
      <c r="A643" s="23"/>
      <c r="B643" s="23"/>
      <c r="C643" s="23"/>
      <c r="D643" s="23"/>
      <c r="E643" s="23"/>
      <c r="F643" s="23"/>
    </row>
    <row r="644">
      <c r="A644" s="23"/>
      <c r="B644" s="23"/>
      <c r="C644" s="23"/>
      <c r="D644" s="23"/>
      <c r="E644" s="23"/>
      <c r="F644" s="23"/>
    </row>
    <row r="645">
      <c r="A645" s="23"/>
      <c r="B645" s="23"/>
      <c r="C645" s="23"/>
      <c r="D645" s="23"/>
      <c r="E645" s="23"/>
      <c r="F645" s="23"/>
    </row>
    <row r="646">
      <c r="A646" s="23"/>
      <c r="B646" s="23"/>
      <c r="C646" s="23"/>
      <c r="D646" s="23"/>
      <c r="E646" s="23"/>
      <c r="F646" s="23"/>
    </row>
    <row r="647">
      <c r="A647" s="23"/>
      <c r="B647" s="23"/>
      <c r="C647" s="23"/>
      <c r="D647" s="23"/>
      <c r="E647" s="23"/>
      <c r="F647" s="23"/>
    </row>
    <row r="648">
      <c r="A648" s="23"/>
      <c r="B648" s="23"/>
      <c r="C648" s="23"/>
      <c r="D648" s="23"/>
      <c r="E648" s="23"/>
      <c r="F648" s="23"/>
    </row>
    <row r="649">
      <c r="A649" s="23"/>
      <c r="B649" s="23"/>
      <c r="C649" s="23"/>
      <c r="D649" s="23"/>
      <c r="E649" s="23"/>
      <c r="F649" s="23"/>
    </row>
    <row r="650">
      <c r="A650" s="23"/>
      <c r="B650" s="23"/>
      <c r="C650" s="23"/>
      <c r="D650" s="23"/>
      <c r="E650" s="23"/>
      <c r="F650" s="23"/>
    </row>
    <row r="651">
      <c r="A651" s="23"/>
      <c r="B651" s="23"/>
      <c r="C651" s="23"/>
      <c r="D651" s="23"/>
      <c r="E651" s="23"/>
      <c r="F651" s="23"/>
    </row>
    <row r="652">
      <c r="A652" s="23"/>
      <c r="B652" s="23"/>
      <c r="C652" s="23"/>
      <c r="D652" s="23"/>
      <c r="E652" s="23"/>
      <c r="F652" s="23"/>
    </row>
    <row r="653">
      <c r="A653" s="23"/>
      <c r="B653" s="23"/>
      <c r="C653" s="23"/>
      <c r="D653" s="23"/>
      <c r="E653" s="23"/>
      <c r="F653" s="23"/>
    </row>
    <row r="654">
      <c r="A654" s="23"/>
      <c r="B654" s="23"/>
      <c r="C654" s="23"/>
      <c r="D654" s="23"/>
      <c r="E654" s="23"/>
      <c r="F654" s="23"/>
    </row>
    <row r="655">
      <c r="A655" s="23"/>
      <c r="B655" s="23"/>
      <c r="C655" s="23"/>
      <c r="D655" s="23"/>
      <c r="E655" s="23"/>
      <c r="F655" s="23"/>
    </row>
    <row r="656">
      <c r="A656" s="23"/>
      <c r="B656" s="23"/>
      <c r="C656" s="23"/>
      <c r="D656" s="23"/>
      <c r="E656" s="23"/>
      <c r="F656" s="23"/>
    </row>
    <row r="657">
      <c r="A657" s="23"/>
      <c r="B657" s="23"/>
      <c r="C657" s="23"/>
      <c r="D657" s="23"/>
      <c r="E657" s="23"/>
      <c r="F657" s="23"/>
    </row>
    <row r="658">
      <c r="A658" s="23"/>
      <c r="B658" s="23"/>
      <c r="C658" s="23"/>
      <c r="D658" s="23"/>
      <c r="E658" s="23"/>
      <c r="F658" s="23"/>
    </row>
    <row r="659">
      <c r="A659" s="23"/>
      <c r="B659" s="23"/>
      <c r="C659" s="23"/>
      <c r="D659" s="23"/>
      <c r="E659" s="23"/>
      <c r="F659" s="23"/>
    </row>
    <row r="660">
      <c r="A660" s="23"/>
      <c r="B660" s="23"/>
      <c r="C660" s="23"/>
      <c r="D660" s="23"/>
      <c r="E660" s="23"/>
      <c r="F660" s="23"/>
    </row>
    <row r="661">
      <c r="A661" s="23"/>
      <c r="B661" s="23"/>
      <c r="C661" s="23"/>
      <c r="D661" s="23"/>
      <c r="E661" s="23"/>
      <c r="F661" s="23"/>
    </row>
    <row r="662">
      <c r="A662" s="23"/>
      <c r="B662" s="23"/>
      <c r="C662" s="23"/>
      <c r="D662" s="23"/>
      <c r="E662" s="23"/>
      <c r="F662" s="23"/>
    </row>
    <row r="663">
      <c r="A663" s="23"/>
      <c r="B663" s="23"/>
      <c r="C663" s="23"/>
      <c r="D663" s="23"/>
      <c r="E663" s="23"/>
      <c r="F663" s="23"/>
    </row>
    <row r="664">
      <c r="A664" s="23"/>
      <c r="B664" s="23"/>
      <c r="C664" s="23"/>
      <c r="D664" s="23"/>
      <c r="E664" s="23"/>
      <c r="F664" s="23"/>
    </row>
    <row r="665">
      <c r="A665" s="23"/>
      <c r="B665" s="23"/>
      <c r="C665" s="23"/>
      <c r="D665" s="23"/>
      <c r="E665" s="23"/>
      <c r="F665" s="23"/>
    </row>
    <row r="666">
      <c r="A666" s="23"/>
      <c r="B666" s="23"/>
      <c r="C666" s="23"/>
      <c r="D666" s="23"/>
      <c r="E666" s="23"/>
      <c r="F666" s="23"/>
    </row>
    <row r="667">
      <c r="A667" s="23"/>
      <c r="B667" s="23"/>
      <c r="C667" s="23"/>
      <c r="D667" s="23"/>
      <c r="E667" s="23"/>
      <c r="F667" s="23"/>
    </row>
    <row r="668">
      <c r="A668" s="23"/>
      <c r="B668" s="23"/>
      <c r="C668" s="23"/>
      <c r="D668" s="23"/>
      <c r="E668" s="23"/>
      <c r="F668" s="23"/>
    </row>
    <row r="669">
      <c r="A669" s="23"/>
      <c r="B669" s="23"/>
      <c r="C669" s="23"/>
      <c r="D669" s="23"/>
      <c r="E669" s="23"/>
      <c r="F669" s="23"/>
    </row>
    <row r="670">
      <c r="A670" s="23"/>
      <c r="B670" s="23"/>
      <c r="C670" s="23"/>
      <c r="D670" s="23"/>
      <c r="E670" s="23"/>
      <c r="F670" s="23"/>
    </row>
    <row r="671">
      <c r="A671" s="23"/>
      <c r="B671" s="23"/>
      <c r="C671" s="23"/>
      <c r="D671" s="23"/>
      <c r="E671" s="23"/>
      <c r="F671" s="23"/>
    </row>
    <row r="672">
      <c r="A672" s="23"/>
      <c r="B672" s="23"/>
      <c r="C672" s="23"/>
      <c r="D672" s="23"/>
      <c r="E672" s="23"/>
      <c r="F672" s="23"/>
    </row>
    <row r="673">
      <c r="A673" s="23"/>
      <c r="B673" s="23"/>
      <c r="C673" s="23"/>
      <c r="D673" s="23"/>
      <c r="E673" s="23"/>
      <c r="F673" s="23"/>
    </row>
    <row r="674">
      <c r="A674" s="23"/>
      <c r="B674" s="23"/>
      <c r="C674" s="23"/>
      <c r="D674" s="23"/>
      <c r="E674" s="23"/>
      <c r="F674" s="23"/>
    </row>
    <row r="675">
      <c r="A675" s="23"/>
      <c r="B675" s="23"/>
      <c r="C675" s="23"/>
      <c r="D675" s="23"/>
      <c r="E675" s="23"/>
      <c r="F675" s="23"/>
    </row>
    <row r="676">
      <c r="A676" s="23"/>
      <c r="B676" s="23"/>
      <c r="C676" s="23"/>
      <c r="D676" s="23"/>
      <c r="E676" s="23"/>
      <c r="F676" s="23"/>
    </row>
    <row r="677">
      <c r="A677" s="23"/>
      <c r="B677" s="23"/>
      <c r="C677" s="23"/>
      <c r="D677" s="23"/>
      <c r="E677" s="23"/>
      <c r="F677" s="23"/>
    </row>
    <row r="678">
      <c r="A678" s="23"/>
      <c r="B678" s="23"/>
      <c r="C678" s="23"/>
      <c r="D678" s="23"/>
      <c r="E678" s="23"/>
      <c r="F678" s="23"/>
    </row>
    <row r="679">
      <c r="A679" s="23"/>
      <c r="B679" s="23"/>
      <c r="C679" s="23"/>
      <c r="D679" s="23"/>
      <c r="E679" s="23"/>
      <c r="F679" s="23"/>
    </row>
    <row r="680">
      <c r="A680" s="23"/>
      <c r="B680" s="23"/>
      <c r="C680" s="23"/>
      <c r="D680" s="23"/>
      <c r="E680" s="23"/>
      <c r="F680" s="23"/>
    </row>
    <row r="681">
      <c r="A681" s="23"/>
      <c r="B681" s="23"/>
      <c r="C681" s="23"/>
      <c r="D681" s="23"/>
      <c r="E681" s="23"/>
      <c r="F681" s="23"/>
    </row>
    <row r="682">
      <c r="A682" s="23"/>
      <c r="B682" s="23"/>
      <c r="C682" s="23"/>
      <c r="D682" s="23"/>
      <c r="E682" s="23"/>
      <c r="F682" s="23"/>
    </row>
    <row r="683">
      <c r="A683" s="23"/>
      <c r="B683" s="23"/>
      <c r="C683" s="23"/>
      <c r="D683" s="23"/>
      <c r="E683" s="23"/>
      <c r="F683" s="23"/>
    </row>
    <row r="684">
      <c r="A684" s="23"/>
      <c r="B684" s="23"/>
      <c r="C684" s="23"/>
      <c r="D684" s="23"/>
      <c r="E684" s="23"/>
      <c r="F684" s="23"/>
    </row>
    <row r="685">
      <c r="A685" s="23"/>
      <c r="B685" s="23"/>
      <c r="C685" s="23"/>
      <c r="D685" s="23"/>
      <c r="E685" s="23"/>
      <c r="F685" s="23"/>
    </row>
    <row r="686">
      <c r="A686" s="23"/>
      <c r="B686" s="23"/>
      <c r="C686" s="23"/>
      <c r="D686" s="23"/>
      <c r="E686" s="23"/>
      <c r="F686" s="23"/>
    </row>
    <row r="687">
      <c r="A687" s="23"/>
      <c r="B687" s="23"/>
      <c r="C687" s="23"/>
      <c r="D687" s="23"/>
      <c r="E687" s="23"/>
      <c r="F687" s="23"/>
    </row>
    <row r="688">
      <c r="A688" s="23"/>
      <c r="B688" s="23"/>
      <c r="C688" s="23"/>
      <c r="D688" s="23"/>
      <c r="E688" s="23"/>
      <c r="F688" s="23"/>
    </row>
    <row r="689">
      <c r="A689" s="23"/>
      <c r="B689" s="23"/>
      <c r="C689" s="23"/>
      <c r="D689" s="23"/>
      <c r="E689" s="23"/>
      <c r="F689" s="23"/>
    </row>
    <row r="690">
      <c r="A690" s="23"/>
      <c r="B690" s="23"/>
      <c r="C690" s="23"/>
      <c r="D690" s="23"/>
      <c r="E690" s="23"/>
      <c r="F690" s="23"/>
    </row>
    <row r="691">
      <c r="A691" s="23"/>
      <c r="B691" s="23"/>
      <c r="C691" s="23"/>
      <c r="D691" s="23"/>
      <c r="E691" s="23"/>
      <c r="F691" s="23"/>
    </row>
    <row r="692">
      <c r="A692" s="23"/>
      <c r="B692" s="23"/>
      <c r="C692" s="23"/>
      <c r="D692" s="23"/>
      <c r="E692" s="23"/>
      <c r="F692" s="23"/>
    </row>
    <row r="693">
      <c r="A693" s="23"/>
      <c r="B693" s="23"/>
      <c r="C693" s="23"/>
      <c r="D693" s="23"/>
      <c r="E693" s="23"/>
      <c r="F693" s="23"/>
    </row>
    <row r="694">
      <c r="A694" s="23"/>
      <c r="B694" s="23"/>
      <c r="C694" s="23"/>
      <c r="D694" s="23"/>
      <c r="E694" s="23"/>
      <c r="F694" s="23"/>
    </row>
    <row r="695">
      <c r="A695" s="23"/>
      <c r="B695" s="23"/>
      <c r="C695" s="23"/>
      <c r="D695" s="23"/>
      <c r="E695" s="23"/>
      <c r="F695" s="23"/>
    </row>
    <row r="696">
      <c r="A696" s="23"/>
      <c r="B696" s="23"/>
      <c r="C696" s="23"/>
      <c r="D696" s="23"/>
      <c r="E696" s="23"/>
      <c r="F696" s="23"/>
    </row>
    <row r="697">
      <c r="A697" s="23"/>
      <c r="B697" s="23"/>
      <c r="C697" s="23"/>
      <c r="D697" s="23"/>
      <c r="E697" s="23"/>
      <c r="F697" s="23"/>
    </row>
    <row r="698">
      <c r="A698" s="23"/>
      <c r="B698" s="23"/>
      <c r="C698" s="23"/>
      <c r="D698" s="23"/>
      <c r="E698" s="23"/>
      <c r="F698" s="23"/>
    </row>
    <row r="699">
      <c r="A699" s="23"/>
      <c r="B699" s="23"/>
      <c r="C699" s="23"/>
      <c r="D699" s="23"/>
      <c r="E699" s="23"/>
      <c r="F699" s="23"/>
    </row>
    <row r="700">
      <c r="A700" s="23"/>
      <c r="B700" s="23"/>
      <c r="C700" s="23"/>
      <c r="D700" s="23"/>
      <c r="E700" s="23"/>
      <c r="F700" s="23"/>
    </row>
    <row r="701">
      <c r="A701" s="23"/>
      <c r="B701" s="23"/>
      <c r="C701" s="23"/>
      <c r="D701" s="23"/>
      <c r="E701" s="23"/>
      <c r="F701" s="23"/>
    </row>
    <row r="702">
      <c r="A702" s="23"/>
      <c r="B702" s="23"/>
      <c r="C702" s="23"/>
      <c r="D702" s="23"/>
      <c r="E702" s="23"/>
      <c r="F702" s="23"/>
    </row>
    <row r="703">
      <c r="A703" s="23"/>
      <c r="B703" s="23"/>
      <c r="C703" s="23"/>
      <c r="D703" s="23"/>
      <c r="E703" s="23"/>
      <c r="F703" s="23"/>
    </row>
    <row r="704">
      <c r="A704" s="23"/>
      <c r="B704" s="23"/>
      <c r="C704" s="23"/>
      <c r="D704" s="23"/>
      <c r="E704" s="23"/>
      <c r="F704" s="23"/>
    </row>
    <row r="705">
      <c r="A705" s="23"/>
      <c r="B705" s="23"/>
      <c r="C705" s="23"/>
      <c r="D705" s="23"/>
      <c r="E705" s="23"/>
      <c r="F705" s="23"/>
    </row>
    <row r="706">
      <c r="A706" s="23"/>
      <c r="B706" s="23"/>
      <c r="C706" s="23"/>
      <c r="D706" s="23"/>
      <c r="E706" s="23"/>
      <c r="F706" s="23"/>
    </row>
    <row r="707">
      <c r="A707" s="23"/>
      <c r="B707" s="23"/>
      <c r="C707" s="23"/>
      <c r="D707" s="23"/>
      <c r="E707" s="23"/>
      <c r="F707" s="23"/>
    </row>
    <row r="708">
      <c r="A708" s="23"/>
      <c r="B708" s="23"/>
      <c r="C708" s="23"/>
      <c r="D708" s="23"/>
      <c r="E708" s="23"/>
      <c r="F708" s="23"/>
    </row>
    <row r="709">
      <c r="A709" s="23"/>
      <c r="B709" s="23"/>
      <c r="C709" s="23"/>
      <c r="D709" s="23"/>
      <c r="E709" s="23"/>
      <c r="F709" s="23"/>
    </row>
    <row r="710">
      <c r="A710" s="23"/>
      <c r="B710" s="23"/>
      <c r="C710" s="23"/>
      <c r="D710" s="23"/>
      <c r="E710" s="23"/>
      <c r="F710" s="23"/>
    </row>
    <row r="711">
      <c r="A711" s="23"/>
      <c r="B711" s="23"/>
      <c r="C711" s="23"/>
      <c r="D711" s="23"/>
      <c r="E711" s="23"/>
      <c r="F711" s="23"/>
    </row>
    <row r="712">
      <c r="A712" s="23"/>
      <c r="B712" s="23"/>
      <c r="C712" s="23"/>
      <c r="D712" s="23"/>
      <c r="E712" s="23"/>
      <c r="F712" s="23"/>
    </row>
    <row r="713">
      <c r="A713" s="23"/>
      <c r="B713" s="23"/>
      <c r="C713" s="23"/>
      <c r="D713" s="23"/>
      <c r="E713" s="23"/>
      <c r="F713" s="23"/>
    </row>
    <row r="714">
      <c r="A714" s="23"/>
      <c r="B714" s="23"/>
      <c r="C714" s="23"/>
      <c r="D714" s="23"/>
      <c r="E714" s="23"/>
      <c r="F714" s="23"/>
    </row>
    <row r="715">
      <c r="A715" s="23"/>
      <c r="B715" s="23"/>
      <c r="C715" s="23"/>
      <c r="D715" s="23"/>
      <c r="E715" s="23"/>
      <c r="F715" s="23"/>
    </row>
    <row r="716">
      <c r="A716" s="23"/>
      <c r="B716" s="23"/>
      <c r="C716" s="23"/>
      <c r="D716" s="23"/>
      <c r="E716" s="23"/>
      <c r="F716" s="23"/>
    </row>
    <row r="717">
      <c r="A717" s="23"/>
      <c r="B717" s="23"/>
      <c r="C717" s="23"/>
      <c r="D717" s="23"/>
      <c r="E717" s="23"/>
      <c r="F717" s="23"/>
    </row>
    <row r="718">
      <c r="A718" s="23"/>
      <c r="B718" s="23"/>
      <c r="C718" s="23"/>
      <c r="D718" s="23"/>
      <c r="E718" s="23"/>
      <c r="F718" s="23"/>
    </row>
    <row r="719">
      <c r="A719" s="23"/>
      <c r="B719" s="23"/>
      <c r="C719" s="23"/>
      <c r="D719" s="23"/>
      <c r="E719" s="23"/>
      <c r="F719" s="23"/>
    </row>
    <row r="720">
      <c r="A720" s="23"/>
      <c r="B720" s="23"/>
      <c r="C720" s="23"/>
      <c r="D720" s="23"/>
      <c r="E720" s="23"/>
      <c r="F720" s="23"/>
    </row>
    <row r="721">
      <c r="A721" s="23"/>
      <c r="B721" s="23"/>
      <c r="C721" s="23"/>
      <c r="D721" s="23"/>
      <c r="E721" s="23"/>
      <c r="F721" s="23"/>
    </row>
    <row r="722">
      <c r="A722" s="23"/>
      <c r="B722" s="23"/>
      <c r="C722" s="23"/>
      <c r="D722" s="23"/>
      <c r="E722" s="23"/>
      <c r="F722" s="23"/>
    </row>
    <row r="723">
      <c r="A723" s="23"/>
      <c r="B723" s="23"/>
      <c r="C723" s="23"/>
      <c r="D723" s="23"/>
      <c r="E723" s="23"/>
      <c r="F723" s="23"/>
    </row>
    <row r="724">
      <c r="A724" s="23"/>
      <c r="B724" s="23"/>
      <c r="C724" s="23"/>
      <c r="D724" s="23"/>
      <c r="E724" s="23"/>
      <c r="F724" s="23"/>
    </row>
    <row r="725">
      <c r="A725" s="23"/>
      <c r="B725" s="23"/>
      <c r="C725" s="23"/>
      <c r="D725" s="23"/>
      <c r="E725" s="23"/>
      <c r="F725" s="23"/>
    </row>
    <row r="726">
      <c r="A726" s="23"/>
      <c r="B726" s="23"/>
      <c r="C726" s="23"/>
      <c r="D726" s="23"/>
      <c r="E726" s="23"/>
      <c r="F726" s="23"/>
    </row>
    <row r="727">
      <c r="A727" s="23"/>
      <c r="B727" s="23"/>
      <c r="C727" s="23"/>
      <c r="D727" s="23"/>
      <c r="E727" s="23"/>
      <c r="F727" s="23"/>
    </row>
    <row r="728">
      <c r="A728" s="23"/>
      <c r="B728" s="23"/>
      <c r="C728" s="23"/>
      <c r="D728" s="23"/>
      <c r="E728" s="23"/>
      <c r="F728" s="23"/>
    </row>
    <row r="729">
      <c r="A729" s="23"/>
      <c r="B729" s="23"/>
      <c r="C729" s="23"/>
      <c r="D729" s="23"/>
      <c r="E729" s="23"/>
      <c r="F729" s="23"/>
    </row>
    <row r="730">
      <c r="A730" s="23"/>
      <c r="B730" s="23"/>
      <c r="C730" s="23"/>
      <c r="D730" s="23"/>
      <c r="E730" s="23"/>
      <c r="F730" s="23"/>
    </row>
    <row r="731">
      <c r="A731" s="23"/>
      <c r="B731" s="23"/>
      <c r="C731" s="23"/>
      <c r="D731" s="23"/>
      <c r="E731" s="23"/>
      <c r="F731" s="23"/>
    </row>
    <row r="732">
      <c r="A732" s="23"/>
      <c r="B732" s="23"/>
      <c r="C732" s="23"/>
      <c r="D732" s="23"/>
      <c r="E732" s="23"/>
      <c r="F732" s="23"/>
    </row>
    <row r="733">
      <c r="A733" s="23"/>
      <c r="B733" s="23"/>
      <c r="C733" s="23"/>
      <c r="D733" s="23"/>
      <c r="E733" s="23"/>
      <c r="F733" s="23"/>
    </row>
    <row r="734">
      <c r="A734" s="23"/>
      <c r="B734" s="23"/>
      <c r="C734" s="23"/>
      <c r="D734" s="23"/>
      <c r="E734" s="23"/>
      <c r="F734" s="23"/>
    </row>
    <row r="735">
      <c r="A735" s="23"/>
      <c r="B735" s="23"/>
      <c r="C735" s="23"/>
      <c r="D735" s="23"/>
      <c r="E735" s="23"/>
      <c r="F735" s="23"/>
    </row>
    <row r="736">
      <c r="A736" s="23"/>
      <c r="B736" s="23"/>
      <c r="C736" s="23"/>
      <c r="D736" s="23"/>
      <c r="E736" s="23"/>
      <c r="F736" s="23"/>
    </row>
    <row r="737">
      <c r="A737" s="23"/>
      <c r="B737" s="23"/>
      <c r="C737" s="23"/>
      <c r="D737" s="23"/>
      <c r="E737" s="23"/>
      <c r="F737" s="23"/>
    </row>
    <row r="738">
      <c r="A738" s="23"/>
      <c r="B738" s="23"/>
      <c r="C738" s="23"/>
      <c r="D738" s="23"/>
      <c r="E738" s="23"/>
      <c r="F738" s="23"/>
    </row>
    <row r="739">
      <c r="A739" s="23"/>
      <c r="B739" s="23"/>
      <c r="C739" s="23"/>
      <c r="D739" s="23"/>
      <c r="E739" s="23"/>
      <c r="F739" s="23"/>
    </row>
    <row r="740">
      <c r="A740" s="23"/>
      <c r="B740" s="23"/>
      <c r="C740" s="23"/>
      <c r="D740" s="23"/>
      <c r="E740" s="23"/>
      <c r="F740" s="23"/>
    </row>
    <row r="741">
      <c r="A741" s="23"/>
      <c r="B741" s="23"/>
      <c r="C741" s="23"/>
      <c r="D741" s="23"/>
      <c r="E741" s="23"/>
      <c r="F741" s="23"/>
    </row>
    <row r="742">
      <c r="A742" s="23"/>
      <c r="B742" s="23"/>
      <c r="C742" s="23"/>
      <c r="D742" s="23"/>
      <c r="E742" s="23"/>
      <c r="F742" s="23"/>
    </row>
    <row r="743">
      <c r="A743" s="23"/>
      <c r="B743" s="23"/>
      <c r="C743" s="23"/>
      <c r="D743" s="23"/>
      <c r="E743" s="23"/>
      <c r="F743" s="23"/>
    </row>
    <row r="744">
      <c r="A744" s="23"/>
      <c r="B744" s="23"/>
      <c r="C744" s="23"/>
      <c r="D744" s="23"/>
      <c r="E744" s="23"/>
      <c r="F744" s="23"/>
    </row>
    <row r="745">
      <c r="A745" s="23"/>
      <c r="B745" s="23"/>
      <c r="C745" s="23"/>
      <c r="D745" s="23"/>
      <c r="E745" s="23"/>
      <c r="F745" s="23"/>
    </row>
    <row r="746">
      <c r="A746" s="23"/>
      <c r="B746" s="23"/>
      <c r="C746" s="23"/>
      <c r="D746" s="23"/>
      <c r="E746" s="23"/>
      <c r="F746" s="23"/>
    </row>
    <row r="747">
      <c r="A747" s="23"/>
      <c r="B747" s="23"/>
      <c r="C747" s="23"/>
      <c r="D747" s="23"/>
      <c r="E747" s="23"/>
      <c r="F747" s="23"/>
    </row>
    <row r="748">
      <c r="A748" s="23"/>
      <c r="B748" s="23"/>
      <c r="C748" s="23"/>
      <c r="D748" s="23"/>
      <c r="E748" s="23"/>
      <c r="F748" s="23"/>
    </row>
    <row r="749">
      <c r="A749" s="23"/>
      <c r="B749" s="23"/>
      <c r="C749" s="23"/>
      <c r="D749" s="23"/>
      <c r="E749" s="23"/>
      <c r="F749" s="23"/>
    </row>
    <row r="750">
      <c r="A750" s="23"/>
      <c r="B750" s="23"/>
      <c r="C750" s="23"/>
      <c r="D750" s="23"/>
      <c r="E750" s="23"/>
      <c r="F750" s="23"/>
    </row>
    <row r="751">
      <c r="A751" s="23"/>
      <c r="B751" s="23"/>
      <c r="C751" s="23"/>
      <c r="D751" s="23"/>
      <c r="E751" s="23"/>
      <c r="F751" s="23"/>
    </row>
    <row r="752">
      <c r="A752" s="23"/>
      <c r="B752" s="23"/>
      <c r="C752" s="23"/>
      <c r="D752" s="23"/>
      <c r="E752" s="23"/>
      <c r="F752" s="23"/>
    </row>
    <row r="753">
      <c r="A753" s="23"/>
      <c r="B753" s="23"/>
      <c r="C753" s="23"/>
      <c r="D753" s="23"/>
      <c r="E753" s="23"/>
      <c r="F753" s="23"/>
    </row>
    <row r="754">
      <c r="A754" s="23"/>
      <c r="B754" s="23"/>
      <c r="C754" s="23"/>
      <c r="D754" s="23"/>
      <c r="E754" s="23"/>
      <c r="F754" s="23"/>
    </row>
    <row r="755">
      <c r="A755" s="23"/>
      <c r="B755" s="23"/>
      <c r="C755" s="23"/>
      <c r="D755" s="23"/>
      <c r="E755" s="23"/>
      <c r="F755" s="23"/>
    </row>
    <row r="756">
      <c r="A756" s="23"/>
      <c r="B756" s="23"/>
      <c r="C756" s="23"/>
      <c r="D756" s="23"/>
      <c r="E756" s="23"/>
      <c r="F756" s="23"/>
    </row>
    <row r="757">
      <c r="A757" s="23"/>
      <c r="B757" s="23"/>
      <c r="C757" s="23"/>
      <c r="D757" s="23"/>
      <c r="E757" s="23"/>
      <c r="F757" s="23"/>
    </row>
    <row r="758">
      <c r="A758" s="23"/>
      <c r="B758" s="23"/>
      <c r="C758" s="23"/>
      <c r="D758" s="23"/>
      <c r="E758" s="23"/>
      <c r="F758" s="23"/>
    </row>
    <row r="759">
      <c r="A759" s="23"/>
      <c r="B759" s="23"/>
      <c r="C759" s="23"/>
      <c r="D759" s="23"/>
      <c r="E759" s="23"/>
      <c r="F759" s="23"/>
    </row>
    <row r="760">
      <c r="A760" s="23"/>
      <c r="B760" s="23"/>
      <c r="C760" s="23"/>
      <c r="D760" s="23"/>
      <c r="E760" s="23"/>
      <c r="F760" s="23"/>
    </row>
    <row r="761">
      <c r="A761" s="23"/>
      <c r="B761" s="23"/>
      <c r="C761" s="23"/>
      <c r="D761" s="23"/>
      <c r="E761" s="23"/>
      <c r="F761" s="23"/>
    </row>
    <row r="762">
      <c r="A762" s="23"/>
      <c r="B762" s="23"/>
      <c r="C762" s="23"/>
      <c r="D762" s="23"/>
      <c r="E762" s="23"/>
      <c r="F762" s="23"/>
    </row>
    <row r="763">
      <c r="A763" s="23"/>
      <c r="B763" s="23"/>
      <c r="C763" s="23"/>
      <c r="D763" s="23"/>
      <c r="E763" s="23"/>
      <c r="F763" s="23"/>
    </row>
    <row r="764">
      <c r="A764" s="23"/>
      <c r="B764" s="23"/>
      <c r="C764" s="23"/>
      <c r="D764" s="23"/>
      <c r="E764" s="23"/>
      <c r="F764" s="23"/>
    </row>
    <row r="765">
      <c r="A765" s="23"/>
      <c r="B765" s="23"/>
      <c r="C765" s="23"/>
      <c r="D765" s="23"/>
      <c r="E765" s="23"/>
      <c r="F765" s="23"/>
    </row>
    <row r="766">
      <c r="A766" s="23"/>
      <c r="B766" s="23"/>
      <c r="C766" s="23"/>
      <c r="D766" s="23"/>
      <c r="E766" s="23"/>
      <c r="F766" s="23"/>
    </row>
    <row r="767">
      <c r="A767" s="23"/>
      <c r="B767" s="23"/>
      <c r="C767" s="23"/>
      <c r="D767" s="23"/>
      <c r="E767" s="23"/>
      <c r="F767" s="23"/>
    </row>
    <row r="768">
      <c r="A768" s="23"/>
      <c r="B768" s="23"/>
      <c r="C768" s="23"/>
      <c r="D768" s="23"/>
      <c r="E768" s="23"/>
      <c r="F768" s="23"/>
    </row>
    <row r="769">
      <c r="A769" s="23"/>
      <c r="B769" s="23"/>
      <c r="C769" s="23"/>
      <c r="D769" s="23"/>
      <c r="E769" s="23"/>
      <c r="F769" s="23"/>
    </row>
    <row r="770">
      <c r="A770" s="23"/>
      <c r="B770" s="23"/>
      <c r="C770" s="23"/>
      <c r="D770" s="23"/>
      <c r="E770" s="23"/>
      <c r="F770" s="23"/>
    </row>
    <row r="771">
      <c r="A771" s="23"/>
      <c r="B771" s="23"/>
      <c r="C771" s="23"/>
      <c r="D771" s="23"/>
      <c r="E771" s="23"/>
      <c r="F771" s="23"/>
    </row>
    <row r="772">
      <c r="A772" s="23"/>
      <c r="B772" s="23"/>
      <c r="C772" s="23"/>
      <c r="D772" s="23"/>
      <c r="E772" s="23"/>
      <c r="F772" s="23"/>
    </row>
    <row r="773">
      <c r="A773" s="23"/>
      <c r="B773" s="23"/>
      <c r="C773" s="23"/>
      <c r="D773" s="23"/>
      <c r="E773" s="23"/>
      <c r="F773" s="23"/>
    </row>
    <row r="774">
      <c r="A774" s="23"/>
      <c r="B774" s="23"/>
      <c r="C774" s="23"/>
      <c r="D774" s="23"/>
      <c r="E774" s="23"/>
      <c r="F774" s="23"/>
    </row>
    <row r="775">
      <c r="A775" s="23"/>
      <c r="B775" s="23"/>
      <c r="C775" s="23"/>
      <c r="D775" s="23"/>
      <c r="E775" s="23"/>
      <c r="F775" s="23"/>
    </row>
    <row r="776">
      <c r="A776" s="23"/>
      <c r="B776" s="23"/>
      <c r="C776" s="23"/>
      <c r="D776" s="23"/>
      <c r="E776" s="23"/>
      <c r="F776" s="23"/>
    </row>
    <row r="777">
      <c r="A777" s="23"/>
      <c r="B777" s="23"/>
      <c r="C777" s="23"/>
      <c r="D777" s="23"/>
      <c r="E777" s="23"/>
      <c r="F777" s="23"/>
    </row>
    <row r="778">
      <c r="A778" s="23"/>
      <c r="B778" s="23"/>
      <c r="C778" s="23"/>
      <c r="D778" s="23"/>
      <c r="E778" s="23"/>
      <c r="F778" s="23"/>
    </row>
    <row r="779">
      <c r="A779" s="23"/>
      <c r="B779" s="23"/>
      <c r="C779" s="23"/>
      <c r="D779" s="23"/>
      <c r="E779" s="23"/>
      <c r="F779" s="23"/>
    </row>
    <row r="780">
      <c r="A780" s="23"/>
      <c r="B780" s="23"/>
      <c r="C780" s="23"/>
      <c r="D780" s="23"/>
      <c r="E780" s="23"/>
      <c r="F780" s="23"/>
    </row>
    <row r="781">
      <c r="A781" s="23"/>
      <c r="B781" s="23"/>
      <c r="C781" s="23"/>
      <c r="D781" s="23"/>
      <c r="E781" s="23"/>
      <c r="F781" s="23"/>
    </row>
    <row r="782">
      <c r="A782" s="23"/>
      <c r="B782" s="23"/>
      <c r="C782" s="23"/>
      <c r="D782" s="23"/>
      <c r="E782" s="23"/>
      <c r="F782" s="23"/>
    </row>
    <row r="783">
      <c r="A783" s="23"/>
      <c r="B783" s="23"/>
      <c r="C783" s="23"/>
      <c r="D783" s="23"/>
      <c r="E783" s="23"/>
      <c r="F783" s="23"/>
    </row>
    <row r="784">
      <c r="A784" s="23"/>
      <c r="B784" s="23"/>
      <c r="C784" s="23"/>
      <c r="D784" s="23"/>
      <c r="E784" s="23"/>
      <c r="F784" s="23"/>
    </row>
    <row r="785">
      <c r="A785" s="23"/>
      <c r="B785" s="23"/>
      <c r="C785" s="23"/>
      <c r="D785" s="23"/>
      <c r="E785" s="23"/>
      <c r="F785" s="23"/>
    </row>
    <row r="786">
      <c r="A786" s="23"/>
      <c r="B786" s="23"/>
      <c r="C786" s="23"/>
      <c r="D786" s="23"/>
      <c r="E786" s="23"/>
      <c r="F786" s="23"/>
    </row>
    <row r="787">
      <c r="A787" s="23"/>
      <c r="B787" s="23"/>
      <c r="C787" s="23"/>
      <c r="D787" s="23"/>
      <c r="E787" s="23"/>
      <c r="F787" s="23"/>
    </row>
    <row r="788">
      <c r="A788" s="23"/>
      <c r="B788" s="23"/>
      <c r="C788" s="23"/>
      <c r="D788" s="23"/>
      <c r="E788" s="23"/>
      <c r="F788" s="23"/>
    </row>
    <row r="789">
      <c r="A789" s="23"/>
      <c r="B789" s="23"/>
      <c r="C789" s="23"/>
      <c r="D789" s="23"/>
      <c r="E789" s="23"/>
      <c r="F789" s="23"/>
    </row>
    <row r="790">
      <c r="A790" s="23"/>
      <c r="B790" s="23"/>
      <c r="C790" s="23"/>
      <c r="D790" s="23"/>
      <c r="E790" s="23"/>
      <c r="F790" s="23"/>
    </row>
    <row r="791">
      <c r="A791" s="23"/>
      <c r="B791" s="23"/>
      <c r="C791" s="23"/>
      <c r="D791" s="23"/>
      <c r="E791" s="23"/>
      <c r="F791" s="23"/>
    </row>
    <row r="792">
      <c r="A792" s="23"/>
      <c r="B792" s="23"/>
      <c r="C792" s="23"/>
      <c r="D792" s="23"/>
      <c r="E792" s="23"/>
      <c r="F792" s="23"/>
    </row>
    <row r="793">
      <c r="A793" s="23"/>
      <c r="B793" s="23"/>
      <c r="C793" s="23"/>
      <c r="D793" s="23"/>
      <c r="E793" s="23"/>
      <c r="F793" s="23"/>
    </row>
    <row r="794">
      <c r="A794" s="23"/>
      <c r="B794" s="23"/>
      <c r="C794" s="23"/>
      <c r="D794" s="23"/>
      <c r="E794" s="23"/>
      <c r="F794" s="23"/>
    </row>
    <row r="795">
      <c r="A795" s="23"/>
      <c r="B795" s="23"/>
      <c r="C795" s="23"/>
      <c r="D795" s="23"/>
      <c r="E795" s="23"/>
      <c r="F795" s="23"/>
    </row>
    <row r="796">
      <c r="A796" s="23"/>
      <c r="B796" s="23"/>
      <c r="C796" s="23"/>
      <c r="D796" s="23"/>
      <c r="E796" s="23"/>
      <c r="F796" s="23"/>
    </row>
    <row r="797">
      <c r="A797" s="23"/>
      <c r="B797" s="23"/>
      <c r="C797" s="23"/>
      <c r="D797" s="23"/>
      <c r="E797" s="23"/>
      <c r="F797" s="23"/>
    </row>
    <row r="798">
      <c r="A798" s="23"/>
      <c r="B798" s="23"/>
      <c r="C798" s="23"/>
      <c r="D798" s="23"/>
      <c r="E798" s="23"/>
      <c r="F798" s="23"/>
    </row>
    <row r="799">
      <c r="A799" s="23"/>
      <c r="B799" s="23"/>
      <c r="C799" s="23"/>
      <c r="D799" s="23"/>
      <c r="E799" s="23"/>
      <c r="F799" s="23"/>
    </row>
    <row r="800">
      <c r="A800" s="23"/>
      <c r="B800" s="23"/>
      <c r="C800" s="23"/>
      <c r="D800" s="23"/>
      <c r="E800" s="23"/>
      <c r="F800" s="23"/>
    </row>
    <row r="801">
      <c r="A801" s="23"/>
      <c r="B801" s="23"/>
      <c r="C801" s="23"/>
      <c r="D801" s="23"/>
      <c r="E801" s="23"/>
      <c r="F801" s="23"/>
    </row>
    <row r="802">
      <c r="A802" s="23"/>
      <c r="B802" s="23"/>
      <c r="C802" s="23"/>
      <c r="D802" s="23"/>
      <c r="E802" s="23"/>
      <c r="F802" s="23"/>
    </row>
    <row r="803">
      <c r="A803" s="23"/>
      <c r="B803" s="23"/>
      <c r="C803" s="23"/>
      <c r="D803" s="23"/>
      <c r="E803" s="23"/>
      <c r="F803" s="23"/>
    </row>
    <row r="804">
      <c r="A804" s="23"/>
      <c r="B804" s="23"/>
      <c r="C804" s="23"/>
      <c r="D804" s="23"/>
      <c r="E804" s="23"/>
      <c r="F804" s="23"/>
    </row>
    <row r="805">
      <c r="A805" s="23"/>
      <c r="B805" s="23"/>
      <c r="C805" s="23"/>
      <c r="D805" s="23"/>
      <c r="E805" s="23"/>
      <c r="F805" s="23"/>
    </row>
    <row r="806">
      <c r="A806" s="23"/>
      <c r="B806" s="23"/>
      <c r="C806" s="23"/>
      <c r="D806" s="23"/>
      <c r="E806" s="23"/>
      <c r="F806" s="23"/>
    </row>
    <row r="807">
      <c r="A807" s="23"/>
      <c r="B807" s="23"/>
      <c r="C807" s="23"/>
      <c r="D807" s="23"/>
      <c r="E807" s="23"/>
      <c r="F807" s="23"/>
    </row>
    <row r="808">
      <c r="A808" s="23"/>
      <c r="B808" s="23"/>
      <c r="C808" s="23"/>
      <c r="D808" s="23"/>
      <c r="E808" s="23"/>
      <c r="F808" s="23"/>
    </row>
    <row r="809">
      <c r="A809" s="23"/>
      <c r="B809" s="23"/>
      <c r="C809" s="23"/>
      <c r="D809" s="23"/>
      <c r="E809" s="23"/>
      <c r="F809" s="23"/>
    </row>
    <row r="810">
      <c r="A810" s="23"/>
      <c r="B810" s="23"/>
      <c r="C810" s="23"/>
      <c r="D810" s="23"/>
      <c r="E810" s="23"/>
      <c r="F810" s="23"/>
    </row>
    <row r="811">
      <c r="A811" s="23"/>
      <c r="B811" s="23"/>
      <c r="C811" s="23"/>
      <c r="D811" s="23"/>
      <c r="E811" s="23"/>
      <c r="F811" s="23"/>
    </row>
    <row r="812">
      <c r="A812" s="23"/>
      <c r="B812" s="23"/>
      <c r="C812" s="23"/>
      <c r="D812" s="23"/>
      <c r="E812" s="23"/>
      <c r="F812" s="23"/>
    </row>
    <row r="813">
      <c r="A813" s="23"/>
      <c r="B813" s="23"/>
      <c r="C813" s="23"/>
      <c r="D813" s="23"/>
      <c r="E813" s="23"/>
      <c r="F813" s="23"/>
    </row>
    <row r="814">
      <c r="A814" s="23"/>
      <c r="B814" s="23"/>
      <c r="C814" s="23"/>
      <c r="D814" s="23"/>
      <c r="E814" s="23"/>
      <c r="F814" s="23"/>
    </row>
    <row r="815">
      <c r="A815" s="23"/>
      <c r="B815" s="23"/>
      <c r="C815" s="23"/>
      <c r="D815" s="23"/>
      <c r="E815" s="23"/>
      <c r="F815" s="23"/>
    </row>
    <row r="816">
      <c r="A816" s="23"/>
      <c r="B816" s="23"/>
      <c r="C816" s="23"/>
      <c r="D816" s="23"/>
      <c r="E816" s="23"/>
      <c r="F816" s="23"/>
    </row>
    <row r="817">
      <c r="A817" s="23"/>
      <c r="B817" s="23"/>
      <c r="C817" s="23"/>
      <c r="D817" s="23"/>
      <c r="E817" s="23"/>
      <c r="F817" s="23"/>
    </row>
    <row r="818">
      <c r="A818" s="23"/>
      <c r="B818" s="23"/>
      <c r="C818" s="23"/>
      <c r="D818" s="23"/>
      <c r="E818" s="23"/>
      <c r="F818" s="23"/>
    </row>
    <row r="819">
      <c r="A819" s="23"/>
      <c r="B819" s="23"/>
      <c r="C819" s="23"/>
      <c r="D819" s="23"/>
      <c r="E819" s="23"/>
      <c r="F819" s="23"/>
    </row>
    <row r="820">
      <c r="A820" s="23"/>
      <c r="B820" s="23"/>
      <c r="C820" s="23"/>
      <c r="D820" s="23"/>
      <c r="E820" s="23"/>
      <c r="F820" s="23"/>
    </row>
    <row r="821">
      <c r="A821" s="23"/>
      <c r="B821" s="23"/>
      <c r="C821" s="23"/>
      <c r="D821" s="23"/>
      <c r="E821" s="23"/>
      <c r="F821" s="23"/>
    </row>
    <row r="822">
      <c r="A822" s="23"/>
      <c r="B822" s="23"/>
      <c r="C822" s="23"/>
      <c r="D822" s="23"/>
      <c r="E822" s="23"/>
      <c r="F822" s="23"/>
    </row>
    <row r="823">
      <c r="A823" s="23"/>
      <c r="B823" s="23"/>
      <c r="C823" s="23"/>
      <c r="D823" s="23"/>
      <c r="E823" s="23"/>
      <c r="F823" s="23"/>
    </row>
    <row r="824">
      <c r="A824" s="23"/>
      <c r="B824" s="23"/>
      <c r="C824" s="23"/>
      <c r="D824" s="23"/>
      <c r="E824" s="23"/>
      <c r="F824" s="23"/>
    </row>
    <row r="825">
      <c r="A825" s="23"/>
      <c r="B825" s="23"/>
      <c r="C825" s="23"/>
      <c r="D825" s="23"/>
      <c r="E825" s="23"/>
      <c r="F825" s="23"/>
    </row>
    <row r="826">
      <c r="A826" s="23"/>
      <c r="B826" s="23"/>
      <c r="C826" s="23"/>
      <c r="D826" s="23"/>
      <c r="E826" s="23"/>
      <c r="F826" s="23"/>
    </row>
    <row r="827">
      <c r="A827" s="23"/>
      <c r="B827" s="23"/>
      <c r="C827" s="23"/>
      <c r="D827" s="23"/>
      <c r="E827" s="23"/>
      <c r="F827" s="23"/>
    </row>
    <row r="828">
      <c r="A828" s="23"/>
      <c r="B828" s="23"/>
      <c r="C828" s="23"/>
      <c r="D828" s="23"/>
      <c r="E828" s="23"/>
      <c r="F828" s="23"/>
    </row>
    <row r="829">
      <c r="A829" s="23"/>
      <c r="B829" s="23"/>
      <c r="C829" s="23"/>
      <c r="D829" s="23"/>
      <c r="E829" s="23"/>
      <c r="F829" s="23"/>
    </row>
    <row r="830">
      <c r="A830" s="23"/>
      <c r="B830" s="23"/>
      <c r="C830" s="23"/>
      <c r="D830" s="23"/>
      <c r="E830" s="23"/>
      <c r="F830" s="23"/>
    </row>
    <row r="831">
      <c r="A831" s="23"/>
      <c r="B831" s="23"/>
      <c r="C831" s="23"/>
      <c r="D831" s="23"/>
      <c r="E831" s="23"/>
      <c r="F831" s="23"/>
    </row>
    <row r="832">
      <c r="A832" s="23"/>
      <c r="B832" s="23"/>
      <c r="C832" s="23"/>
      <c r="D832" s="23"/>
      <c r="E832" s="23"/>
      <c r="F832" s="23"/>
    </row>
    <row r="833">
      <c r="A833" s="23"/>
      <c r="B833" s="23"/>
      <c r="C833" s="23"/>
      <c r="D833" s="23"/>
      <c r="E833" s="23"/>
      <c r="F833" s="23"/>
    </row>
    <row r="834">
      <c r="A834" s="23"/>
      <c r="B834" s="23"/>
      <c r="C834" s="23"/>
      <c r="D834" s="23"/>
      <c r="E834" s="23"/>
      <c r="F834" s="23"/>
    </row>
    <row r="835">
      <c r="A835" s="23"/>
      <c r="B835" s="23"/>
      <c r="C835" s="23"/>
      <c r="D835" s="23"/>
      <c r="E835" s="23"/>
      <c r="F835" s="23"/>
    </row>
    <row r="836">
      <c r="A836" s="23"/>
      <c r="B836" s="23"/>
      <c r="C836" s="23"/>
      <c r="D836" s="23"/>
      <c r="E836" s="23"/>
      <c r="F836" s="23"/>
    </row>
    <row r="837">
      <c r="A837" s="23"/>
      <c r="B837" s="23"/>
      <c r="C837" s="23"/>
      <c r="D837" s="23"/>
      <c r="E837" s="23"/>
      <c r="F837" s="23"/>
    </row>
    <row r="838">
      <c r="A838" s="23"/>
      <c r="B838" s="23"/>
      <c r="C838" s="23"/>
      <c r="D838" s="23"/>
      <c r="E838" s="23"/>
      <c r="F838" s="23"/>
    </row>
    <row r="839">
      <c r="A839" s="23"/>
      <c r="B839" s="23"/>
      <c r="C839" s="23"/>
      <c r="D839" s="23"/>
      <c r="E839" s="23"/>
      <c r="F839" s="23"/>
    </row>
    <row r="840">
      <c r="A840" s="23"/>
      <c r="B840" s="23"/>
      <c r="C840" s="23"/>
      <c r="D840" s="23"/>
      <c r="E840" s="23"/>
      <c r="F840" s="23"/>
    </row>
    <row r="841">
      <c r="A841" s="23"/>
      <c r="B841" s="23"/>
      <c r="C841" s="23"/>
      <c r="D841" s="23"/>
      <c r="E841" s="23"/>
      <c r="F841" s="23"/>
    </row>
    <row r="842">
      <c r="A842" s="23"/>
      <c r="B842" s="23"/>
      <c r="C842" s="23"/>
      <c r="D842" s="23"/>
      <c r="E842" s="23"/>
      <c r="F842" s="23"/>
    </row>
    <row r="843">
      <c r="A843" s="23"/>
      <c r="B843" s="23"/>
      <c r="C843" s="23"/>
      <c r="D843" s="23"/>
      <c r="E843" s="23"/>
      <c r="F843" s="23"/>
    </row>
    <row r="844">
      <c r="A844" s="23"/>
      <c r="B844" s="23"/>
      <c r="C844" s="23"/>
      <c r="D844" s="23"/>
      <c r="E844" s="23"/>
      <c r="F844" s="23"/>
    </row>
    <row r="845">
      <c r="A845" s="23"/>
      <c r="B845" s="23"/>
      <c r="C845" s="23"/>
      <c r="D845" s="23"/>
      <c r="E845" s="23"/>
      <c r="F845" s="23"/>
    </row>
    <row r="846">
      <c r="A846" s="23"/>
      <c r="B846" s="23"/>
      <c r="C846" s="23"/>
      <c r="D846" s="23"/>
      <c r="E846" s="23"/>
      <c r="F846" s="23"/>
    </row>
    <row r="847">
      <c r="A847" s="23"/>
      <c r="B847" s="23"/>
      <c r="C847" s="23"/>
      <c r="D847" s="23"/>
      <c r="E847" s="23"/>
      <c r="F847" s="23"/>
    </row>
    <row r="848">
      <c r="A848" s="23"/>
      <c r="B848" s="23"/>
      <c r="C848" s="23"/>
      <c r="D848" s="23"/>
      <c r="E848" s="23"/>
      <c r="F848" s="23"/>
    </row>
    <row r="849">
      <c r="A849" s="23"/>
      <c r="B849" s="23"/>
      <c r="C849" s="23"/>
      <c r="D849" s="23"/>
      <c r="E849" s="23"/>
      <c r="F849" s="23"/>
    </row>
    <row r="850">
      <c r="A850" s="23"/>
      <c r="B850" s="23"/>
      <c r="C850" s="23"/>
      <c r="D850" s="23"/>
      <c r="E850" s="23"/>
      <c r="F850" s="23"/>
    </row>
    <row r="851">
      <c r="A851" s="23"/>
      <c r="B851" s="23"/>
      <c r="C851" s="23"/>
      <c r="D851" s="23"/>
      <c r="E851" s="23"/>
      <c r="F851" s="23"/>
    </row>
    <row r="852">
      <c r="A852" s="23"/>
      <c r="B852" s="23"/>
      <c r="C852" s="23"/>
      <c r="D852" s="23"/>
      <c r="E852" s="23"/>
      <c r="F852" s="23"/>
    </row>
    <row r="853">
      <c r="A853" s="23"/>
      <c r="B853" s="23"/>
      <c r="C853" s="23"/>
      <c r="D853" s="23"/>
      <c r="E853" s="23"/>
      <c r="F853" s="23"/>
    </row>
    <row r="854">
      <c r="A854" s="23"/>
      <c r="B854" s="23"/>
      <c r="C854" s="23"/>
      <c r="D854" s="23"/>
      <c r="E854" s="23"/>
      <c r="F854" s="23"/>
    </row>
    <row r="855">
      <c r="A855" s="23"/>
      <c r="B855" s="23"/>
      <c r="C855" s="23"/>
      <c r="D855" s="23"/>
      <c r="E855" s="23"/>
      <c r="F855" s="23"/>
    </row>
    <row r="856">
      <c r="A856" s="23"/>
      <c r="B856" s="23"/>
      <c r="C856" s="23"/>
      <c r="D856" s="23"/>
      <c r="E856" s="23"/>
      <c r="F856" s="23"/>
    </row>
    <row r="857">
      <c r="A857" s="23"/>
      <c r="B857" s="23"/>
      <c r="C857" s="23"/>
      <c r="D857" s="23"/>
      <c r="E857" s="23"/>
      <c r="F857" s="23"/>
    </row>
    <row r="858">
      <c r="A858" s="23"/>
      <c r="B858" s="23"/>
      <c r="C858" s="23"/>
      <c r="D858" s="23"/>
      <c r="E858" s="23"/>
      <c r="F858" s="23"/>
    </row>
    <row r="859">
      <c r="A859" s="23"/>
      <c r="B859" s="23"/>
      <c r="C859" s="23"/>
      <c r="D859" s="23"/>
      <c r="E859" s="23"/>
      <c r="F859" s="23"/>
    </row>
    <row r="860">
      <c r="A860" s="23"/>
      <c r="B860" s="23"/>
      <c r="C860" s="23"/>
      <c r="D860" s="23"/>
      <c r="E860" s="23"/>
      <c r="F860" s="23"/>
    </row>
    <row r="861">
      <c r="A861" s="23"/>
      <c r="B861" s="23"/>
      <c r="C861" s="23"/>
      <c r="D861" s="23"/>
      <c r="E861" s="23"/>
      <c r="F861" s="23"/>
    </row>
    <row r="862">
      <c r="A862" s="23"/>
      <c r="B862" s="23"/>
      <c r="C862" s="23"/>
      <c r="D862" s="23"/>
      <c r="E862" s="23"/>
      <c r="F862" s="23"/>
    </row>
    <row r="863">
      <c r="A863" s="23"/>
      <c r="B863" s="23"/>
      <c r="C863" s="23"/>
      <c r="D863" s="23"/>
      <c r="E863" s="23"/>
      <c r="F863" s="23"/>
    </row>
    <row r="864">
      <c r="A864" s="23"/>
      <c r="B864" s="23"/>
      <c r="C864" s="23"/>
      <c r="D864" s="23"/>
      <c r="E864" s="23"/>
      <c r="F864" s="23"/>
    </row>
    <row r="865">
      <c r="A865" s="23"/>
      <c r="B865" s="23"/>
      <c r="C865" s="23"/>
      <c r="D865" s="23"/>
      <c r="E865" s="23"/>
      <c r="F865" s="23"/>
    </row>
    <row r="866">
      <c r="A866" s="23"/>
      <c r="B866" s="23"/>
      <c r="C866" s="23"/>
      <c r="D866" s="23"/>
      <c r="E866" s="23"/>
      <c r="F866" s="23"/>
    </row>
    <row r="867">
      <c r="A867" s="23"/>
      <c r="B867" s="23"/>
      <c r="C867" s="23"/>
      <c r="D867" s="23"/>
      <c r="E867" s="23"/>
      <c r="F867" s="23"/>
    </row>
    <row r="868">
      <c r="A868" s="23"/>
      <c r="B868" s="23"/>
      <c r="C868" s="23"/>
      <c r="D868" s="23"/>
      <c r="E868" s="23"/>
      <c r="F868" s="23"/>
    </row>
    <row r="869">
      <c r="A869" s="23"/>
      <c r="B869" s="23"/>
      <c r="C869" s="23"/>
      <c r="D869" s="23"/>
      <c r="E869" s="23"/>
      <c r="F869" s="23"/>
    </row>
    <row r="870">
      <c r="A870" s="23"/>
      <c r="B870" s="23"/>
      <c r="C870" s="23"/>
      <c r="D870" s="23"/>
      <c r="E870" s="23"/>
      <c r="F870" s="23"/>
    </row>
    <row r="871">
      <c r="A871" s="23"/>
      <c r="B871" s="23"/>
      <c r="C871" s="23"/>
      <c r="D871" s="23"/>
      <c r="E871" s="23"/>
      <c r="F871" s="23"/>
    </row>
    <row r="872">
      <c r="A872" s="23"/>
      <c r="B872" s="23"/>
      <c r="C872" s="23"/>
      <c r="D872" s="23"/>
      <c r="E872" s="23"/>
      <c r="F872" s="23"/>
    </row>
    <row r="873">
      <c r="A873" s="23"/>
      <c r="B873" s="23"/>
      <c r="C873" s="23"/>
      <c r="D873" s="23"/>
      <c r="E873" s="23"/>
      <c r="F873" s="23"/>
    </row>
    <row r="874">
      <c r="A874" s="23"/>
      <c r="B874" s="23"/>
      <c r="C874" s="23"/>
      <c r="D874" s="23"/>
      <c r="E874" s="23"/>
      <c r="F874" s="23"/>
    </row>
    <row r="875">
      <c r="A875" s="23"/>
      <c r="B875" s="23"/>
      <c r="C875" s="23"/>
      <c r="D875" s="23"/>
      <c r="E875" s="23"/>
      <c r="F875" s="23"/>
    </row>
    <row r="876">
      <c r="A876" s="23"/>
      <c r="B876" s="23"/>
      <c r="C876" s="23"/>
      <c r="D876" s="23"/>
      <c r="E876" s="23"/>
      <c r="F876" s="23"/>
    </row>
    <row r="877">
      <c r="A877" s="23"/>
      <c r="B877" s="23"/>
      <c r="C877" s="23"/>
      <c r="D877" s="23"/>
      <c r="E877" s="23"/>
      <c r="F877" s="23"/>
    </row>
    <row r="878">
      <c r="A878" s="23"/>
      <c r="B878" s="23"/>
      <c r="C878" s="23"/>
      <c r="D878" s="23"/>
      <c r="E878" s="23"/>
      <c r="F878" s="23"/>
    </row>
    <row r="879">
      <c r="A879" s="23"/>
      <c r="B879" s="23"/>
      <c r="C879" s="23"/>
      <c r="D879" s="23"/>
      <c r="E879" s="23"/>
      <c r="F879" s="23"/>
    </row>
    <row r="880">
      <c r="A880" s="23"/>
      <c r="B880" s="23"/>
      <c r="C880" s="23"/>
      <c r="D880" s="23"/>
      <c r="E880" s="23"/>
      <c r="F880" s="23"/>
    </row>
    <row r="881">
      <c r="A881" s="23"/>
      <c r="B881" s="23"/>
      <c r="C881" s="23"/>
      <c r="D881" s="23"/>
      <c r="E881" s="23"/>
      <c r="F881" s="23"/>
    </row>
    <row r="882">
      <c r="A882" s="23"/>
      <c r="B882" s="23"/>
      <c r="C882" s="23"/>
      <c r="D882" s="23"/>
      <c r="E882" s="23"/>
      <c r="F882" s="23"/>
    </row>
    <row r="883">
      <c r="A883" s="23"/>
      <c r="B883" s="23"/>
      <c r="C883" s="23"/>
      <c r="D883" s="23"/>
      <c r="E883" s="23"/>
      <c r="F883" s="23"/>
    </row>
    <row r="884">
      <c r="A884" s="23"/>
      <c r="B884" s="23"/>
      <c r="C884" s="23"/>
      <c r="D884" s="23"/>
      <c r="E884" s="23"/>
      <c r="F884" s="23"/>
    </row>
    <row r="885">
      <c r="A885" s="23"/>
      <c r="B885" s="23"/>
      <c r="C885" s="23"/>
      <c r="D885" s="23"/>
      <c r="E885" s="23"/>
      <c r="F885" s="23"/>
    </row>
    <row r="886">
      <c r="A886" s="23"/>
      <c r="B886" s="23"/>
      <c r="C886" s="23"/>
      <c r="D886" s="23"/>
      <c r="E886" s="23"/>
      <c r="F886" s="23"/>
    </row>
    <row r="887">
      <c r="A887" s="23"/>
      <c r="B887" s="23"/>
      <c r="C887" s="23"/>
      <c r="D887" s="23"/>
      <c r="E887" s="23"/>
      <c r="F887" s="23"/>
    </row>
    <row r="888">
      <c r="A888" s="23"/>
      <c r="B888" s="23"/>
      <c r="C888" s="23"/>
      <c r="D888" s="23"/>
      <c r="E888" s="23"/>
      <c r="F888" s="23"/>
    </row>
    <row r="889">
      <c r="A889" s="23"/>
      <c r="B889" s="23"/>
      <c r="C889" s="23"/>
      <c r="D889" s="23"/>
      <c r="E889" s="23"/>
      <c r="F889" s="23"/>
    </row>
    <row r="890">
      <c r="A890" s="23"/>
      <c r="B890" s="23"/>
      <c r="C890" s="23"/>
      <c r="D890" s="23"/>
      <c r="E890" s="23"/>
      <c r="F890" s="23"/>
    </row>
    <row r="891">
      <c r="A891" s="23"/>
      <c r="B891" s="23"/>
      <c r="C891" s="23"/>
      <c r="D891" s="23"/>
      <c r="E891" s="23"/>
      <c r="F891" s="23"/>
    </row>
    <row r="892">
      <c r="A892" s="23"/>
      <c r="B892" s="23"/>
      <c r="C892" s="23"/>
      <c r="D892" s="23"/>
      <c r="E892" s="23"/>
      <c r="F892" s="23"/>
    </row>
    <row r="893">
      <c r="A893" s="23"/>
      <c r="B893" s="23"/>
      <c r="C893" s="23"/>
      <c r="D893" s="23"/>
      <c r="E893" s="23"/>
      <c r="F893" s="23"/>
    </row>
    <row r="894">
      <c r="A894" s="23"/>
      <c r="B894" s="23"/>
      <c r="C894" s="23"/>
      <c r="D894" s="23"/>
      <c r="E894" s="23"/>
      <c r="F894" s="23"/>
    </row>
    <row r="895">
      <c r="A895" s="23"/>
      <c r="B895" s="23"/>
      <c r="C895" s="23"/>
      <c r="D895" s="23"/>
      <c r="E895" s="23"/>
      <c r="F895" s="23"/>
    </row>
    <row r="896">
      <c r="A896" s="23"/>
      <c r="B896" s="23"/>
      <c r="C896" s="23"/>
      <c r="D896" s="23"/>
      <c r="E896" s="23"/>
      <c r="F896" s="23"/>
    </row>
    <row r="897">
      <c r="A897" s="23"/>
      <c r="B897" s="23"/>
      <c r="C897" s="23"/>
      <c r="D897" s="23"/>
      <c r="E897" s="23"/>
      <c r="F897" s="23"/>
    </row>
    <row r="898">
      <c r="A898" s="23"/>
      <c r="B898" s="23"/>
      <c r="C898" s="23"/>
      <c r="D898" s="23"/>
      <c r="E898" s="23"/>
      <c r="F898" s="23"/>
    </row>
    <row r="899">
      <c r="A899" s="23"/>
      <c r="B899" s="23"/>
      <c r="C899" s="23"/>
      <c r="D899" s="23"/>
      <c r="E899" s="23"/>
      <c r="F899" s="23"/>
    </row>
    <row r="900">
      <c r="A900" s="23"/>
      <c r="B900" s="23"/>
      <c r="C900" s="23"/>
      <c r="D900" s="23"/>
      <c r="E900" s="23"/>
      <c r="F900" s="23"/>
    </row>
    <row r="901">
      <c r="A901" s="23"/>
      <c r="B901" s="23"/>
      <c r="C901" s="23"/>
      <c r="D901" s="23"/>
      <c r="E901" s="23"/>
      <c r="F901" s="23"/>
    </row>
    <row r="902">
      <c r="A902" s="23"/>
      <c r="B902" s="23"/>
      <c r="C902" s="23"/>
      <c r="D902" s="23"/>
      <c r="E902" s="23"/>
      <c r="F902" s="23"/>
    </row>
    <row r="903">
      <c r="A903" s="23"/>
      <c r="B903" s="23"/>
      <c r="C903" s="23"/>
      <c r="D903" s="23"/>
      <c r="E903" s="23"/>
      <c r="F903" s="23"/>
    </row>
    <row r="904">
      <c r="A904" s="23"/>
      <c r="B904" s="23"/>
      <c r="C904" s="23"/>
      <c r="D904" s="23"/>
      <c r="E904" s="23"/>
      <c r="F904" s="23"/>
    </row>
    <row r="905">
      <c r="A905" s="23"/>
      <c r="B905" s="23"/>
      <c r="C905" s="23"/>
      <c r="D905" s="23"/>
      <c r="E905" s="23"/>
      <c r="F905" s="23"/>
    </row>
    <row r="906">
      <c r="A906" s="23"/>
      <c r="B906" s="23"/>
      <c r="C906" s="23"/>
      <c r="D906" s="23"/>
      <c r="E906" s="23"/>
      <c r="F906" s="23"/>
    </row>
    <row r="907">
      <c r="A907" s="23"/>
      <c r="B907" s="23"/>
      <c r="C907" s="23"/>
      <c r="D907" s="23"/>
      <c r="E907" s="23"/>
      <c r="F907" s="23"/>
    </row>
    <row r="908">
      <c r="A908" s="23"/>
      <c r="B908" s="23"/>
      <c r="C908" s="23"/>
      <c r="D908" s="23"/>
      <c r="E908" s="23"/>
      <c r="F908" s="23"/>
    </row>
    <row r="909">
      <c r="A909" s="23"/>
      <c r="B909" s="23"/>
      <c r="C909" s="23"/>
      <c r="D909" s="23"/>
      <c r="E909" s="23"/>
      <c r="F909" s="23"/>
    </row>
    <row r="910">
      <c r="A910" s="23"/>
      <c r="B910" s="23"/>
      <c r="C910" s="23"/>
      <c r="D910" s="23"/>
      <c r="E910" s="23"/>
      <c r="F910" s="23"/>
    </row>
    <row r="911">
      <c r="A911" s="23"/>
      <c r="B911" s="23"/>
      <c r="C911" s="23"/>
      <c r="D911" s="23"/>
      <c r="E911" s="23"/>
      <c r="F911" s="23"/>
    </row>
    <row r="912">
      <c r="A912" s="23"/>
      <c r="B912" s="23"/>
      <c r="C912" s="23"/>
      <c r="D912" s="23"/>
      <c r="E912" s="23"/>
      <c r="F912" s="23"/>
    </row>
    <row r="913">
      <c r="A913" s="23"/>
      <c r="B913" s="23"/>
      <c r="C913" s="23"/>
      <c r="D913" s="23"/>
      <c r="E913" s="23"/>
      <c r="F913" s="23"/>
    </row>
    <row r="914">
      <c r="A914" s="23"/>
      <c r="B914" s="23"/>
      <c r="C914" s="23"/>
      <c r="D914" s="23"/>
      <c r="E914" s="23"/>
      <c r="F914" s="23"/>
    </row>
    <row r="915">
      <c r="A915" s="23"/>
      <c r="B915" s="23"/>
      <c r="C915" s="23"/>
      <c r="D915" s="23"/>
      <c r="E915" s="23"/>
      <c r="F915" s="23"/>
    </row>
    <row r="916">
      <c r="A916" s="23"/>
      <c r="B916" s="23"/>
      <c r="C916" s="23"/>
      <c r="D916" s="23"/>
      <c r="E916" s="23"/>
      <c r="F916" s="23"/>
    </row>
    <row r="917">
      <c r="A917" s="23"/>
      <c r="B917" s="23"/>
      <c r="C917" s="23"/>
      <c r="D917" s="23"/>
      <c r="E917" s="23"/>
      <c r="F917" s="23"/>
    </row>
    <row r="918">
      <c r="A918" s="23"/>
      <c r="B918" s="23"/>
      <c r="C918" s="23"/>
      <c r="D918" s="23"/>
      <c r="E918" s="23"/>
      <c r="F918" s="23"/>
    </row>
    <row r="919">
      <c r="A919" s="23"/>
      <c r="B919" s="23"/>
      <c r="C919" s="23"/>
      <c r="D919" s="23"/>
      <c r="E919" s="23"/>
      <c r="F919" s="23"/>
    </row>
    <row r="920">
      <c r="A920" s="23"/>
      <c r="B920" s="23"/>
      <c r="C920" s="23"/>
      <c r="D920" s="23"/>
      <c r="E920" s="23"/>
      <c r="F920" s="23"/>
    </row>
    <row r="921">
      <c r="A921" s="23"/>
      <c r="B921" s="23"/>
      <c r="C921" s="23"/>
      <c r="D921" s="23"/>
      <c r="E921" s="23"/>
      <c r="F921" s="23"/>
    </row>
    <row r="922">
      <c r="A922" s="23"/>
      <c r="B922" s="23"/>
      <c r="C922" s="23"/>
      <c r="D922" s="23"/>
      <c r="E922" s="23"/>
      <c r="F922" s="23"/>
    </row>
    <row r="923">
      <c r="A923" s="23"/>
      <c r="B923" s="23"/>
      <c r="C923" s="23"/>
      <c r="D923" s="23"/>
      <c r="E923" s="23"/>
      <c r="F923" s="23"/>
    </row>
    <row r="924">
      <c r="A924" s="23"/>
      <c r="B924" s="23"/>
      <c r="C924" s="23"/>
      <c r="D924" s="23"/>
      <c r="E924" s="23"/>
      <c r="F924" s="23"/>
    </row>
    <row r="925">
      <c r="A925" s="23"/>
      <c r="B925" s="23"/>
      <c r="C925" s="23"/>
      <c r="D925" s="23"/>
      <c r="E925" s="23"/>
      <c r="F925" s="23"/>
    </row>
    <row r="926">
      <c r="A926" s="23"/>
      <c r="B926" s="23"/>
      <c r="C926" s="23"/>
      <c r="D926" s="23"/>
      <c r="E926" s="23"/>
      <c r="F926" s="23"/>
    </row>
    <row r="927">
      <c r="A927" s="23"/>
      <c r="B927" s="23"/>
      <c r="C927" s="23"/>
      <c r="D927" s="23"/>
      <c r="E927" s="23"/>
      <c r="F927" s="23"/>
    </row>
    <row r="928">
      <c r="A928" s="23"/>
      <c r="B928" s="23"/>
      <c r="C928" s="23"/>
      <c r="D928" s="23"/>
      <c r="E928" s="23"/>
      <c r="F928" s="23"/>
    </row>
    <row r="929">
      <c r="A929" s="23"/>
      <c r="B929" s="23"/>
      <c r="C929" s="23"/>
      <c r="D929" s="23"/>
      <c r="E929" s="23"/>
      <c r="F929" s="23"/>
    </row>
    <row r="930">
      <c r="A930" s="23"/>
      <c r="B930" s="23"/>
      <c r="C930" s="23"/>
      <c r="D930" s="23"/>
      <c r="E930" s="23"/>
      <c r="F930" s="23"/>
    </row>
    <row r="931">
      <c r="A931" s="23"/>
      <c r="B931" s="23"/>
      <c r="C931" s="23"/>
      <c r="D931" s="23"/>
      <c r="E931" s="23"/>
      <c r="F931" s="23"/>
    </row>
    <row r="932">
      <c r="A932" s="23"/>
      <c r="B932" s="23"/>
      <c r="C932" s="23"/>
      <c r="D932" s="23"/>
      <c r="E932" s="23"/>
      <c r="F932" s="23"/>
    </row>
    <row r="933">
      <c r="A933" s="23"/>
      <c r="B933" s="23"/>
      <c r="C933" s="23"/>
      <c r="D933" s="23"/>
      <c r="E933" s="23"/>
      <c r="F933" s="23"/>
    </row>
    <row r="934">
      <c r="A934" s="23"/>
      <c r="B934" s="23"/>
      <c r="C934" s="23"/>
      <c r="D934" s="23"/>
      <c r="E934" s="23"/>
      <c r="F934" s="23"/>
    </row>
    <row r="935">
      <c r="A935" s="23"/>
      <c r="B935" s="23"/>
      <c r="C935" s="23"/>
      <c r="D935" s="23"/>
      <c r="E935" s="23"/>
      <c r="F935" s="23"/>
    </row>
    <row r="936">
      <c r="A936" s="23"/>
      <c r="B936" s="23"/>
      <c r="C936" s="23"/>
      <c r="D936" s="23"/>
      <c r="E936" s="23"/>
      <c r="F936" s="23"/>
    </row>
    <row r="937">
      <c r="A937" s="23"/>
      <c r="B937" s="23"/>
      <c r="C937" s="23"/>
      <c r="D937" s="23"/>
      <c r="E937" s="23"/>
      <c r="F937" s="23"/>
    </row>
    <row r="938">
      <c r="A938" s="23"/>
      <c r="B938" s="23"/>
      <c r="C938" s="23"/>
      <c r="D938" s="23"/>
      <c r="E938" s="23"/>
      <c r="F938" s="23"/>
    </row>
    <row r="939">
      <c r="A939" s="23"/>
      <c r="B939" s="23"/>
      <c r="C939" s="23"/>
      <c r="D939" s="23"/>
      <c r="E939" s="23"/>
      <c r="F939" s="23"/>
    </row>
    <row r="940">
      <c r="A940" s="23"/>
      <c r="B940" s="23"/>
      <c r="C940" s="23"/>
      <c r="D940" s="23"/>
      <c r="E940" s="23"/>
      <c r="F940" s="23"/>
    </row>
    <row r="941">
      <c r="A941" s="23"/>
      <c r="B941" s="23"/>
      <c r="C941" s="23"/>
      <c r="D941" s="23"/>
      <c r="E941" s="23"/>
      <c r="F941" s="23"/>
    </row>
    <row r="942">
      <c r="A942" s="23"/>
      <c r="B942" s="23"/>
      <c r="C942" s="23"/>
      <c r="D942" s="23"/>
      <c r="E942" s="23"/>
      <c r="F942" s="23"/>
    </row>
    <row r="943">
      <c r="A943" s="23"/>
      <c r="B943" s="23"/>
      <c r="C943" s="23"/>
      <c r="D943" s="23"/>
      <c r="E943" s="23"/>
      <c r="F943" s="23"/>
    </row>
    <row r="944">
      <c r="A944" s="23"/>
      <c r="B944" s="23"/>
      <c r="C944" s="23"/>
      <c r="D944" s="23"/>
      <c r="E944" s="23"/>
      <c r="F944" s="23"/>
    </row>
    <row r="945">
      <c r="A945" s="23"/>
      <c r="B945" s="23"/>
      <c r="C945" s="23"/>
      <c r="D945" s="23"/>
      <c r="E945" s="23"/>
      <c r="F945" s="23"/>
    </row>
    <row r="946">
      <c r="A946" s="23"/>
      <c r="B946" s="23"/>
      <c r="C946" s="23"/>
      <c r="D946" s="23"/>
      <c r="E946" s="23"/>
      <c r="F946" s="23"/>
    </row>
    <row r="947">
      <c r="A947" s="23"/>
      <c r="B947" s="23"/>
      <c r="C947" s="23"/>
      <c r="D947" s="23"/>
      <c r="E947" s="23"/>
      <c r="F947" s="23"/>
    </row>
    <row r="948">
      <c r="A948" s="23"/>
      <c r="B948" s="23"/>
      <c r="C948" s="23"/>
      <c r="D948" s="23"/>
      <c r="E948" s="23"/>
      <c r="F948" s="23"/>
    </row>
    <row r="949">
      <c r="A949" s="23"/>
      <c r="B949" s="23"/>
      <c r="C949" s="23"/>
      <c r="D949" s="23"/>
      <c r="E949" s="23"/>
      <c r="F949" s="23"/>
    </row>
    <row r="950">
      <c r="A950" s="23"/>
      <c r="B950" s="23"/>
      <c r="C950" s="23"/>
      <c r="D950" s="23"/>
      <c r="E950" s="23"/>
      <c r="F950" s="23"/>
    </row>
    <row r="951">
      <c r="A951" s="23"/>
      <c r="B951" s="23"/>
      <c r="C951" s="23"/>
      <c r="D951" s="23"/>
      <c r="E951" s="23"/>
      <c r="F951" s="23"/>
    </row>
    <row r="952">
      <c r="A952" s="23"/>
      <c r="B952" s="23"/>
      <c r="C952" s="23"/>
      <c r="D952" s="23"/>
      <c r="E952" s="23"/>
      <c r="F952" s="23"/>
    </row>
    <row r="953">
      <c r="A953" s="23"/>
      <c r="B953" s="23"/>
      <c r="C953" s="23"/>
      <c r="D953" s="23"/>
      <c r="E953" s="23"/>
      <c r="F953" s="23"/>
    </row>
    <row r="954">
      <c r="A954" s="23"/>
      <c r="B954" s="23"/>
      <c r="C954" s="23"/>
      <c r="D954" s="23"/>
      <c r="E954" s="23"/>
      <c r="F954" s="23"/>
    </row>
    <row r="955">
      <c r="A955" s="23"/>
      <c r="B955" s="23"/>
      <c r="C955" s="23"/>
      <c r="D955" s="23"/>
      <c r="E955" s="23"/>
      <c r="F955" s="23"/>
    </row>
    <row r="956">
      <c r="A956" s="23"/>
      <c r="B956" s="23"/>
      <c r="C956" s="23"/>
      <c r="D956" s="23"/>
      <c r="E956" s="23"/>
      <c r="F956" s="23"/>
    </row>
    <row r="957">
      <c r="A957" s="23"/>
      <c r="B957" s="23"/>
      <c r="C957" s="23"/>
      <c r="D957" s="23"/>
      <c r="E957" s="23"/>
      <c r="F957" s="23"/>
    </row>
    <row r="958">
      <c r="A958" s="23"/>
      <c r="B958" s="23"/>
      <c r="C958" s="23"/>
      <c r="D958" s="23"/>
      <c r="E958" s="23"/>
      <c r="F958" s="23"/>
    </row>
    <row r="959">
      <c r="A959" s="23"/>
      <c r="B959" s="23"/>
      <c r="C959" s="23"/>
      <c r="D959" s="23"/>
      <c r="E959" s="23"/>
      <c r="F959" s="23"/>
    </row>
    <row r="960">
      <c r="A960" s="23"/>
      <c r="B960" s="23"/>
      <c r="C960" s="23"/>
      <c r="D960" s="23"/>
      <c r="E960" s="23"/>
      <c r="F960" s="23"/>
    </row>
    <row r="961">
      <c r="A961" s="23"/>
      <c r="B961" s="23"/>
      <c r="C961" s="23"/>
      <c r="D961" s="23"/>
      <c r="E961" s="23"/>
      <c r="F961" s="23"/>
    </row>
    <row r="962">
      <c r="A962" s="23"/>
      <c r="B962" s="23"/>
      <c r="C962" s="23"/>
      <c r="D962" s="23"/>
      <c r="E962" s="23"/>
      <c r="F962" s="23"/>
    </row>
    <row r="963">
      <c r="A963" s="23"/>
      <c r="B963" s="23"/>
      <c r="C963" s="23"/>
      <c r="D963" s="23"/>
      <c r="E963" s="23"/>
      <c r="F963" s="23"/>
    </row>
    <row r="964">
      <c r="A964" s="23"/>
      <c r="B964" s="23"/>
      <c r="C964" s="23"/>
      <c r="D964" s="23"/>
      <c r="E964" s="23"/>
      <c r="F964" s="23"/>
    </row>
    <row r="965">
      <c r="A965" s="23"/>
      <c r="B965" s="23"/>
      <c r="C965" s="23"/>
      <c r="D965" s="23"/>
      <c r="E965" s="23"/>
      <c r="F965" s="23"/>
    </row>
    <row r="966">
      <c r="A966" s="23"/>
      <c r="B966" s="23"/>
      <c r="C966" s="23"/>
      <c r="D966" s="23"/>
      <c r="E966" s="23"/>
      <c r="F966" s="23"/>
    </row>
    <row r="967">
      <c r="A967" s="23"/>
      <c r="B967" s="23"/>
      <c r="C967" s="23"/>
      <c r="D967" s="23"/>
      <c r="E967" s="23"/>
      <c r="F967" s="23"/>
    </row>
    <row r="968">
      <c r="A968" s="23"/>
      <c r="B968" s="23"/>
      <c r="C968" s="23"/>
      <c r="D968" s="23"/>
      <c r="E968" s="23"/>
      <c r="F968" s="23"/>
    </row>
    <row r="969">
      <c r="A969" s="23"/>
      <c r="B969" s="23"/>
      <c r="C969" s="23"/>
      <c r="D969" s="23"/>
      <c r="E969" s="23"/>
      <c r="F969" s="23"/>
    </row>
    <row r="970">
      <c r="A970" s="23"/>
      <c r="B970" s="23"/>
      <c r="C970" s="23"/>
      <c r="D970" s="23"/>
      <c r="E970" s="23"/>
      <c r="F970" s="23"/>
    </row>
    <row r="971">
      <c r="A971" s="23"/>
      <c r="B971" s="23"/>
      <c r="C971" s="23"/>
      <c r="D971" s="23"/>
      <c r="E971" s="23"/>
      <c r="F971" s="23"/>
    </row>
    <row r="972">
      <c r="A972" s="23"/>
      <c r="B972" s="23"/>
      <c r="C972" s="23"/>
      <c r="D972" s="23"/>
      <c r="E972" s="23"/>
      <c r="F972" s="23"/>
    </row>
    <row r="973">
      <c r="A973" s="23"/>
      <c r="B973" s="23"/>
      <c r="C973" s="23"/>
      <c r="D973" s="23"/>
      <c r="E973" s="23"/>
      <c r="F973" s="23"/>
    </row>
    <row r="974">
      <c r="A974" s="23"/>
      <c r="B974" s="23"/>
      <c r="C974" s="23"/>
      <c r="D974" s="23"/>
      <c r="E974" s="23"/>
      <c r="F974" s="23"/>
    </row>
    <row r="975">
      <c r="A975" s="23"/>
      <c r="B975" s="23"/>
      <c r="C975" s="23"/>
      <c r="D975" s="23"/>
      <c r="E975" s="23"/>
      <c r="F975" s="23"/>
    </row>
    <row r="976">
      <c r="A976" s="23"/>
      <c r="B976" s="23"/>
      <c r="C976" s="23"/>
      <c r="D976" s="23"/>
      <c r="E976" s="23"/>
      <c r="F976" s="23"/>
    </row>
    <row r="977">
      <c r="A977" s="23"/>
      <c r="B977" s="23"/>
      <c r="C977" s="23"/>
      <c r="D977" s="23"/>
      <c r="E977" s="23"/>
      <c r="F977" s="23"/>
    </row>
    <row r="978">
      <c r="A978" s="23"/>
      <c r="B978" s="23"/>
      <c r="C978" s="23"/>
      <c r="D978" s="23"/>
      <c r="E978" s="23"/>
      <c r="F978" s="23"/>
    </row>
    <row r="979">
      <c r="A979" s="23"/>
      <c r="B979" s="23"/>
      <c r="C979" s="23"/>
      <c r="D979" s="23"/>
      <c r="E979" s="23"/>
      <c r="F979" s="23"/>
    </row>
    <row r="980">
      <c r="A980" s="23"/>
      <c r="B980" s="23"/>
      <c r="C980" s="23"/>
      <c r="D980" s="23"/>
      <c r="E980" s="23"/>
      <c r="F980" s="23"/>
    </row>
    <row r="981">
      <c r="A981" s="23"/>
      <c r="B981" s="23"/>
      <c r="C981" s="23"/>
      <c r="D981" s="23"/>
      <c r="E981" s="23"/>
      <c r="F981" s="23"/>
    </row>
    <row r="982">
      <c r="A982" s="23"/>
      <c r="B982" s="23"/>
      <c r="C982" s="23"/>
      <c r="D982" s="23"/>
      <c r="E982" s="23"/>
      <c r="F982" s="23"/>
    </row>
    <row r="983">
      <c r="A983" s="23"/>
      <c r="B983" s="23"/>
      <c r="C983" s="23"/>
      <c r="D983" s="23"/>
      <c r="E983" s="23"/>
      <c r="F983" s="23"/>
    </row>
    <row r="984">
      <c r="A984" s="23"/>
      <c r="B984" s="23"/>
      <c r="C984" s="23"/>
      <c r="D984" s="23"/>
      <c r="E984" s="23"/>
      <c r="F984" s="23"/>
    </row>
    <row r="985">
      <c r="A985" s="23"/>
      <c r="B985" s="23"/>
      <c r="C985" s="23"/>
      <c r="D985" s="23"/>
      <c r="E985" s="23"/>
      <c r="F985" s="23"/>
    </row>
    <row r="986">
      <c r="A986" s="23"/>
      <c r="B986" s="23"/>
      <c r="C986" s="23"/>
      <c r="D986" s="23"/>
      <c r="E986" s="23"/>
      <c r="F986" s="23"/>
    </row>
    <row r="987">
      <c r="A987" s="23"/>
      <c r="B987" s="23"/>
      <c r="C987" s="23"/>
      <c r="D987" s="23"/>
      <c r="E987" s="23"/>
      <c r="F987" s="23"/>
    </row>
    <row r="988">
      <c r="A988" s="23"/>
      <c r="B988" s="23"/>
      <c r="C988" s="23"/>
      <c r="D988" s="23"/>
      <c r="E988" s="23"/>
      <c r="F988" s="23"/>
    </row>
    <row r="989">
      <c r="A989" s="23"/>
      <c r="B989" s="23"/>
      <c r="C989" s="23"/>
      <c r="D989" s="23"/>
      <c r="E989" s="23"/>
      <c r="F989" s="23"/>
    </row>
    <row r="990">
      <c r="A990" s="23"/>
      <c r="B990" s="23"/>
      <c r="C990" s="23"/>
      <c r="D990" s="23"/>
      <c r="E990" s="23"/>
      <c r="F990" s="23"/>
    </row>
    <row r="991">
      <c r="A991" s="23"/>
      <c r="B991" s="23"/>
      <c r="C991" s="23"/>
      <c r="D991" s="23"/>
      <c r="E991" s="23"/>
      <c r="F991" s="23"/>
    </row>
    <row r="992">
      <c r="A992" s="23"/>
      <c r="B992" s="23"/>
      <c r="C992" s="23"/>
      <c r="D992" s="23"/>
      <c r="E992" s="23"/>
      <c r="F992" s="23"/>
    </row>
    <row r="993">
      <c r="A993" s="23"/>
      <c r="B993" s="23"/>
      <c r="C993" s="23"/>
      <c r="D993" s="23"/>
      <c r="E993" s="23"/>
      <c r="F993" s="23"/>
    </row>
    <row r="994">
      <c r="A994" s="23"/>
      <c r="B994" s="23"/>
      <c r="C994" s="23"/>
      <c r="D994" s="23"/>
      <c r="E994" s="23"/>
      <c r="F994" s="23"/>
    </row>
    <row r="995">
      <c r="A995" s="23"/>
      <c r="B995" s="23"/>
      <c r="C995" s="23"/>
      <c r="D995" s="23"/>
      <c r="E995" s="23"/>
      <c r="F995" s="23"/>
    </row>
    <row r="996">
      <c r="A996" s="23"/>
      <c r="B996" s="23"/>
      <c r="C996" s="23"/>
      <c r="D996" s="23"/>
      <c r="E996" s="23"/>
      <c r="F996" s="23"/>
    </row>
    <row r="997">
      <c r="A997" s="23"/>
      <c r="B997" s="23"/>
      <c r="C997" s="23"/>
      <c r="D997" s="23"/>
      <c r="E997" s="23"/>
      <c r="F997" s="23"/>
    </row>
    <row r="998">
      <c r="A998" s="23"/>
      <c r="B998" s="23"/>
      <c r="C998" s="23"/>
      <c r="D998" s="23"/>
      <c r="E998" s="23"/>
      <c r="F998" s="23"/>
    </row>
    <row r="999">
      <c r="A999" s="23"/>
      <c r="B999" s="23"/>
      <c r="C999" s="23"/>
      <c r="D999" s="23"/>
      <c r="E999" s="23"/>
      <c r="F999" s="23"/>
    </row>
    <row r="1000">
      <c r="A1000" s="23"/>
      <c r="B1000" s="23"/>
      <c r="C1000" s="23"/>
      <c r="D1000" s="23"/>
      <c r="E1000" s="23"/>
      <c r="F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autoFilter ref="$A$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3" width="20.29"/>
    <col customWidth="1" min="4" max="4" width="25.29"/>
  </cols>
  <sheetData>
    <row r="1">
      <c r="A1" s="9"/>
      <c r="B1" s="11" t="s">
        <v>7</v>
      </c>
      <c r="C1" s="11" t="s">
        <v>8</v>
      </c>
      <c r="D1" s="11" t="s">
        <v>9</v>
      </c>
      <c r="E1" s="12"/>
      <c r="F1" s="12"/>
      <c r="G1" s="12"/>
    </row>
    <row r="2">
      <c r="A2" s="13">
        <v>40848.0</v>
      </c>
      <c r="B2" s="14">
        <v>22565.0</v>
      </c>
      <c r="C2" s="14">
        <v>94009.0</v>
      </c>
      <c r="D2" s="14">
        <v>91122.0</v>
      </c>
      <c r="E2" s="12"/>
      <c r="F2" s="12"/>
      <c r="G2" s="12"/>
    </row>
    <row r="3">
      <c r="A3" s="13">
        <v>40878.0</v>
      </c>
      <c r="B3" s="14">
        <v>22495.0</v>
      </c>
      <c r="C3" s="14">
        <v>94406.0</v>
      </c>
      <c r="D3" s="14">
        <v>91536.0</v>
      </c>
      <c r="E3" s="12"/>
      <c r="F3" s="12"/>
      <c r="G3" s="12"/>
    </row>
    <row r="4">
      <c r="A4" s="13">
        <v>40910.0</v>
      </c>
      <c r="B4" s="14">
        <v>24196.0</v>
      </c>
      <c r="C4" s="14">
        <v>94522.0</v>
      </c>
      <c r="D4" s="14">
        <v>91895.0</v>
      </c>
      <c r="E4" s="12"/>
      <c r="F4" s="12"/>
      <c r="G4" s="12"/>
    </row>
    <row r="5">
      <c r="A5" s="13">
        <v>40940.0</v>
      </c>
      <c r="B5" s="14">
        <v>25124.0</v>
      </c>
      <c r="C5" s="14">
        <v>94647.0</v>
      </c>
      <c r="D5" s="14">
        <v>91863.0</v>
      </c>
      <c r="E5" s="12"/>
      <c r="F5" s="12"/>
      <c r="G5" s="12"/>
    </row>
    <row r="6">
      <c r="A6" s="13">
        <v>40970.0</v>
      </c>
      <c r="B6" s="14">
        <v>25198.0</v>
      </c>
      <c r="C6" s="14">
        <v>94609.0</v>
      </c>
      <c r="D6" s="14">
        <v>91340.0</v>
      </c>
      <c r="E6" s="12"/>
      <c r="F6" s="12"/>
      <c r="G6" s="12"/>
    </row>
    <row r="7">
      <c r="A7" s="13">
        <v>41001.0</v>
      </c>
      <c r="B7" s="14">
        <v>24944.0</v>
      </c>
      <c r="C7" s="14">
        <v>95179.0</v>
      </c>
      <c r="D7" s="14">
        <v>92335.0</v>
      </c>
      <c r="E7" s="12"/>
      <c r="F7" s="12"/>
      <c r="G7" s="12"/>
    </row>
    <row r="8">
      <c r="A8" s="13">
        <v>41031.0</v>
      </c>
      <c r="B8" s="14">
        <v>23002.0</v>
      </c>
      <c r="C8" s="14">
        <v>95799.0</v>
      </c>
      <c r="D8" s="14">
        <v>93471.0</v>
      </c>
      <c r="E8" s="12"/>
      <c r="F8" s="12"/>
      <c r="G8" s="12"/>
    </row>
    <row r="9">
      <c r="A9" s="13">
        <v>41061.0</v>
      </c>
      <c r="B9" s="14">
        <v>23134.0</v>
      </c>
      <c r="C9" s="14">
        <v>96117.0</v>
      </c>
      <c r="D9" s="14">
        <v>94076.0</v>
      </c>
      <c r="E9" s="12"/>
      <c r="F9" s="12"/>
      <c r="G9" s="12"/>
    </row>
    <row r="10">
      <c r="A10" s="13">
        <v>41092.0</v>
      </c>
      <c r="B10" s="14">
        <v>23614.0</v>
      </c>
      <c r="C10" s="14">
        <v>97573.0</v>
      </c>
      <c r="D10" s="14">
        <v>97252.0</v>
      </c>
      <c r="E10" s="12"/>
      <c r="F10" s="12"/>
      <c r="G10" s="12"/>
    </row>
    <row r="11">
      <c r="A11" s="13">
        <v>41122.0</v>
      </c>
      <c r="B11" s="14">
        <v>23638.0</v>
      </c>
      <c r="C11" s="14">
        <v>98045.0</v>
      </c>
      <c r="D11" s="14">
        <v>98229.0</v>
      </c>
      <c r="E11" s="12"/>
      <c r="F11" s="12"/>
      <c r="G11" s="12"/>
    </row>
    <row r="12">
      <c r="A12" s="13">
        <v>41155.0</v>
      </c>
      <c r="B12" s="14">
        <v>24779.0</v>
      </c>
      <c r="C12" s="14">
        <v>98254.0</v>
      </c>
      <c r="D12" s="14">
        <v>98615.0</v>
      </c>
      <c r="E12" s="12"/>
      <c r="F12" s="12"/>
      <c r="G12" s="12"/>
    </row>
    <row r="13">
      <c r="A13" s="13">
        <v>41184.0</v>
      </c>
      <c r="B13" s="14">
        <v>23676.0</v>
      </c>
      <c r="C13" s="14">
        <v>98518.0</v>
      </c>
      <c r="D13" s="14">
        <v>99056.0</v>
      </c>
      <c r="E13" s="12"/>
      <c r="F13" s="12"/>
      <c r="G13" s="12"/>
      <c r="K13" s="10" t="s">
        <v>0</v>
      </c>
      <c r="L13" s="10" t="s">
        <v>13</v>
      </c>
      <c r="M13" s="10" t="s">
        <v>14</v>
      </c>
    </row>
    <row r="14">
      <c r="A14" s="13">
        <v>41214.0</v>
      </c>
      <c r="B14" s="14">
        <v>24101.0</v>
      </c>
      <c r="C14" s="14">
        <v>98573.0</v>
      </c>
      <c r="D14" s="14">
        <v>98937.0</v>
      </c>
      <c r="E14" s="16">
        <f t="shared" ref="E14:G14" si="1">(IF(B14/B13&gt;1,1,0)+IF(B14/B12&gt;1,1,0)+IF(B14/B11&gt;1,1,0)+IF(B14/B10&gt;1,1,0)+IF(B14/B9&gt;1,1,0)+IF(B14/B8&gt;1,1,0)+IF(B14/B7&gt;1,1,0)+IF(B14/B6&gt;1,1,0)+IF(B14/B5&gt;1,1,0)+IF(B14/B4&gt;1,1,0)+IF(B14/B3&gt;1,1,0)+IF(B14/B2&gt;1,1,0))/12</f>
        <v>0.5833333333</v>
      </c>
      <c r="F14" s="12">
        <f t="shared" si="1"/>
        <v>1</v>
      </c>
      <c r="G14" s="12">
        <f t="shared" si="1"/>
        <v>0.9166666667</v>
      </c>
      <c r="H14">
        <f t="shared" ref="H14:H57" si="3">(IF(B14/B13&gt;C14/C13,1,0)+IF(B14/B12&gt;C14/C12,1,0)+IF(B14/B11&gt;C14/C11,1,0)+IF(B14/B10&gt;C14/C10,1,0)+IF(B14/B9&gt;C14/C9,1,0)+IF(B14/B8&gt;C14/C8,1,0)+IF(B14/B7&gt;C14/C7,1,0)+IF(B14/B6&gt;C14/C6,1,0)+IF(B14/B5&gt;C14/C5,1,0)+IF(B14/B4&gt;C14/C4,1,0)+IF(B14/B3&gt;C14/C3,1,0)+IF(B14/B2&gt;C14/C2,1,0))/12</f>
        <v>0.5833333333</v>
      </c>
      <c r="I14" s="10">
        <v>1.0</v>
      </c>
      <c r="J14">
        <v>0.9166666666666666</v>
      </c>
      <c r="K14" s="17">
        <f t="shared" ref="K14:K57" si="4">A14</f>
        <v>41214</v>
      </c>
      <c r="L14" s="10">
        <v>1.0</v>
      </c>
      <c r="M14" s="10">
        <v>1.0</v>
      </c>
    </row>
    <row r="15">
      <c r="A15" s="13">
        <v>41246.0</v>
      </c>
      <c r="B15" s="14">
        <v>25134.0</v>
      </c>
      <c r="C15" s="14">
        <v>98785.0</v>
      </c>
      <c r="D15" s="14">
        <v>98330.0</v>
      </c>
      <c r="E15" s="12">
        <f t="shared" ref="E15:G15" si="2">(IF(B15/B14&gt;1,1,0)+IF(B15/B13&gt;1,1,0)+IF(B15/B12&gt;1,1,0)+IF(B15/B11&gt;1,1,0)+IF(B15/B10&gt;1,1,0)+IF(B15/B9&gt;1,1,0)+IF(B15/B8&gt;1,1,0)+IF(B15/B7&gt;1,1,0)+IF(B15/B6&gt;1,1,0)+IF(B15/B5&gt;1,1,0)+IF(B15/B4&gt;1,1,0)+IF(B15/B3&gt;1,1,0))/12</f>
        <v>0.9166666667</v>
      </c>
      <c r="F15" s="12">
        <f t="shared" si="2"/>
        <v>1</v>
      </c>
      <c r="G15" s="12">
        <f t="shared" si="2"/>
        <v>0.75</v>
      </c>
      <c r="H15">
        <f t="shared" si="3"/>
        <v>0.6666666667</v>
      </c>
      <c r="I15" s="10">
        <v>1.0</v>
      </c>
      <c r="J15">
        <v>0.5833333333333334</v>
      </c>
      <c r="K15" s="17">
        <f t="shared" si="4"/>
        <v>41246</v>
      </c>
      <c r="L15">
        <f t="shared" ref="L15:L57" si="6">(B15/B14*E14+C15/C14*F14+D15/D14*G14)/sum(E14:G14)*L14</f>
        <v>1.008611665</v>
      </c>
      <c r="M15">
        <f t="shared" ref="M15:M57" si="7">(B15/B14*H14+C15/C14*I14+D15/D14*J14)/sum(H14:J14)*M14</f>
        <v>1.008611665</v>
      </c>
    </row>
    <row r="16">
      <c r="A16" s="13">
        <v>41276.0</v>
      </c>
      <c r="B16" s="14">
        <v>24615.0</v>
      </c>
      <c r="C16" s="14">
        <v>99154.0</v>
      </c>
      <c r="D16" s="14">
        <v>99063.0</v>
      </c>
      <c r="E16" s="12">
        <f t="shared" ref="E16:G16" si="5">(IF(B16/B15&gt;1,1,0)+IF(B16/B14&gt;1,1,0)+IF(B16/B13&gt;1,1,0)+IF(B16/B12&gt;1,1,0)+IF(B16/B11&gt;1,1,0)+IF(B16/B10&gt;1,1,0)+IF(B16/B9&gt;1,1,0)+IF(B16/B8&gt;1,1,0)+IF(B16/B7&gt;1,1,0)+IF(B16/B6&gt;1,1,0)+IF(B16/B5&gt;1,1,0)+IF(B16/B4&gt;1,1,0))/12</f>
        <v>0.5833333333</v>
      </c>
      <c r="F16" s="12">
        <f t="shared" si="5"/>
        <v>1</v>
      </c>
      <c r="G16" s="12">
        <f t="shared" si="5"/>
        <v>1</v>
      </c>
      <c r="H16">
        <f t="shared" si="3"/>
        <v>0.5</v>
      </c>
      <c r="I16" s="10">
        <v>1.0</v>
      </c>
      <c r="J16">
        <v>0.6666666666666666</v>
      </c>
      <c r="K16" s="17">
        <f t="shared" si="4"/>
        <v>41276</v>
      </c>
      <c r="L16">
        <f t="shared" si="6"/>
        <v>1.004979796</v>
      </c>
      <c r="M16">
        <f t="shared" si="7"/>
        <v>1.006064416</v>
      </c>
    </row>
    <row r="17">
      <c r="A17" s="13">
        <v>41306.0</v>
      </c>
      <c r="B17" s="14">
        <v>25625.0</v>
      </c>
      <c r="C17" s="14">
        <v>99771.0</v>
      </c>
      <c r="D17" s="14">
        <v>100265.0</v>
      </c>
      <c r="E17" s="12">
        <f t="shared" ref="E17:G17" si="8">(IF(B17/B16&gt;1,1,0)+IF(B17/B15&gt;1,1,0)+IF(B17/B14&gt;1,1,0)+IF(B17/B13&gt;1,1,0)+IF(B17/B12&gt;1,1,0)+IF(B17/B11&gt;1,1,0)+IF(B17/B10&gt;1,1,0)+IF(B17/B9&gt;1,1,0)+IF(B17/B8&gt;1,1,0)+IF(B17/B7&gt;1,1,0)+IF(B17/B6&gt;1,1,0)+IF(B17/B5&gt;1,1,0))/12</f>
        <v>1</v>
      </c>
      <c r="F17" s="12">
        <f t="shared" si="8"/>
        <v>1</v>
      </c>
      <c r="G17" s="12">
        <f t="shared" si="8"/>
        <v>1</v>
      </c>
      <c r="H17">
        <f t="shared" si="3"/>
        <v>0.75</v>
      </c>
      <c r="I17" s="10">
        <v>1.0</v>
      </c>
      <c r="J17">
        <v>0.9166666666666666</v>
      </c>
      <c r="K17" s="17">
        <f t="shared" si="4"/>
        <v>41306</v>
      </c>
      <c r="L17">
        <f t="shared" si="6"/>
        <v>1.021432264</v>
      </c>
      <c r="M17">
        <f t="shared" si="7"/>
        <v>1.022236228</v>
      </c>
    </row>
    <row r="18">
      <c r="A18" s="13">
        <v>41337.0</v>
      </c>
      <c r="B18" s="14">
        <v>25200.0</v>
      </c>
      <c r="C18" s="14">
        <v>100410.0</v>
      </c>
      <c r="D18" s="14">
        <v>101453.0</v>
      </c>
      <c r="E18" s="12">
        <f t="shared" ref="E18:G18" si="9">(IF(B18/B17&gt;1,1,0)+IF(B18/B16&gt;1,1,0)+IF(B18/B15&gt;1,1,0)+IF(B18/B14&gt;1,1,0)+IF(B18/B13&gt;1,1,0)+IF(B18/B12&gt;1,1,0)+IF(B18/B11&gt;1,1,0)+IF(B18/B10&gt;1,1,0)+IF(B18/B9&gt;1,1,0)+IF(B18/B8&gt;1,1,0)+IF(B18/B7&gt;1,1,0)+IF(B18/B6&gt;1,1,0))/12</f>
        <v>0.9166666667</v>
      </c>
      <c r="F18" s="12">
        <f t="shared" si="9"/>
        <v>1</v>
      </c>
      <c r="G18" s="12">
        <f t="shared" si="9"/>
        <v>1</v>
      </c>
      <c r="H18">
        <f t="shared" si="3"/>
        <v>0.5833333333</v>
      </c>
      <c r="I18" s="10">
        <v>1.0</v>
      </c>
      <c r="J18">
        <v>1.0</v>
      </c>
      <c r="K18" s="17">
        <f t="shared" si="4"/>
        <v>41337</v>
      </c>
      <c r="L18">
        <f t="shared" si="6"/>
        <v>1.022000147</v>
      </c>
      <c r="M18">
        <f t="shared" si="7"/>
        <v>1.02408655</v>
      </c>
    </row>
    <row r="19">
      <c r="A19" s="13">
        <v>41365.0</v>
      </c>
      <c r="B19" s="14">
        <v>24472.0</v>
      </c>
      <c r="C19" s="14">
        <v>100586.0</v>
      </c>
      <c r="D19" s="14">
        <v>101969.0</v>
      </c>
      <c r="E19" s="12">
        <f t="shared" ref="E19:G19" si="10">(IF(B19/B18&gt;1,1,0)+IF(B19/B17&gt;1,1,0)+IF(B19/B16&gt;1,1,0)+IF(B19/B15&gt;1,1,0)+IF(B19/B14&gt;1,1,0)+IF(B19/B13&gt;1,1,0)+IF(B19/B12&gt;1,1,0)+IF(B19/B11&gt;1,1,0)+IF(B19/B10&gt;1,1,0)+IF(B19/B9&gt;1,1,0)+IF(B19/B8&gt;1,1,0)+IF(B19/B7&gt;1,1,0))/12</f>
        <v>0.5</v>
      </c>
      <c r="F19" s="12">
        <f t="shared" si="10"/>
        <v>1</v>
      </c>
      <c r="G19" s="12">
        <f t="shared" si="10"/>
        <v>1</v>
      </c>
      <c r="H19">
        <f t="shared" si="3"/>
        <v>0.4166666667</v>
      </c>
      <c r="I19" s="10">
        <v>1.0</v>
      </c>
      <c r="J19">
        <v>1.0</v>
      </c>
      <c r="K19" s="17">
        <f t="shared" si="4"/>
        <v>41365</v>
      </c>
      <c r="L19">
        <f t="shared" si="6"/>
        <v>1.01511739</v>
      </c>
      <c r="M19">
        <f t="shared" si="7"/>
        <v>1.020117214</v>
      </c>
    </row>
    <row r="20">
      <c r="A20" s="13">
        <v>41396.0</v>
      </c>
      <c r="B20" s="14">
        <v>25002.0</v>
      </c>
      <c r="C20" s="14">
        <v>99975.0</v>
      </c>
      <c r="D20" s="14">
        <v>99944.0</v>
      </c>
      <c r="E20" s="12">
        <f t="shared" ref="E20:E57" si="11">(IF(B20/B19&gt;1,1,0)+IF(B20/B18&gt;1,1,0)+IF(B20/B17&gt;1,1,0)+IF(B20/B16&gt;1,1,0)+IF(B20/B15&gt;1,1,0)+IF(B20/B14&gt;1,1,0)+IF(B20/B13&gt;1,1,0)+IF(B20/B12&gt;1,1,0)+IF(B20/B11&gt;1,1,0)+IF(B20/B10&gt;1,1,0)+IF(B20/B9&gt;1,1,0)+IF(B20/B8&gt;1,1,0))/12</f>
        <v>0.75</v>
      </c>
      <c r="F20" s="16">
        <v>1.0</v>
      </c>
      <c r="G20" s="12">
        <f t="shared" ref="G20:G57" si="12">(IF(D20/D19&gt;1,1,0)+IF(D20/D18&gt;1,1,0)+IF(D20/D17&gt;1,1,0)+IF(D20/D16&gt;1,1,0)+IF(D20/D15&gt;1,1,0)+IF(D20/D14&gt;1,1,0)+IF(D20/D13&gt;1,1,0)+IF(D20/D12&gt;1,1,0)+IF(D20/D11&gt;1,1,0)+IF(D20/D10&gt;1,1,0)+IF(D20/D9&gt;1,1,0)+IF(D20/D8&gt;1,1,0))/12</f>
        <v>0.75</v>
      </c>
      <c r="H20">
        <f t="shared" si="3"/>
        <v>0.6666666667</v>
      </c>
      <c r="I20" s="10">
        <v>1.0</v>
      </c>
      <c r="J20">
        <v>0.4166666666666667</v>
      </c>
      <c r="K20" s="17">
        <f t="shared" si="4"/>
        <v>41396</v>
      </c>
      <c r="L20">
        <f t="shared" si="6"/>
        <v>1.008984182</v>
      </c>
      <c r="M20">
        <f t="shared" si="7"/>
        <v>1.012979435</v>
      </c>
    </row>
    <row r="21">
      <c r="A21" s="13">
        <v>41428.0</v>
      </c>
      <c r="B21" s="14">
        <v>23106.0</v>
      </c>
      <c r="C21" s="14">
        <v>99825.0</v>
      </c>
      <c r="D21" s="14">
        <v>97961.0</v>
      </c>
      <c r="E21" s="12">
        <f t="shared" si="11"/>
        <v>0</v>
      </c>
      <c r="F21" s="16">
        <v>1.0</v>
      </c>
      <c r="G21" s="12">
        <f t="shared" si="12"/>
        <v>0.1666666667</v>
      </c>
      <c r="H21">
        <f t="shared" si="3"/>
        <v>0</v>
      </c>
      <c r="I21" s="10">
        <v>1.0</v>
      </c>
      <c r="J21">
        <v>0.08333333333333333</v>
      </c>
      <c r="K21" s="17">
        <f t="shared" si="4"/>
        <v>41428</v>
      </c>
      <c r="L21">
        <f t="shared" si="6"/>
        <v>0.9794182578</v>
      </c>
      <c r="M21">
        <f t="shared" si="7"/>
        <v>0.9836483512</v>
      </c>
    </row>
    <row r="22">
      <c r="A22" s="13">
        <v>41456.0</v>
      </c>
      <c r="B22" s="14">
        <v>23727.0</v>
      </c>
      <c r="C22" s="14">
        <v>99839.0</v>
      </c>
      <c r="D22" s="14">
        <v>97625.0</v>
      </c>
      <c r="E22" s="12">
        <f t="shared" si="11"/>
        <v>0.3333333333</v>
      </c>
      <c r="F22" s="16">
        <v>1.0</v>
      </c>
      <c r="G22" s="12">
        <f t="shared" si="12"/>
        <v>0.08333333333</v>
      </c>
      <c r="H22">
        <f t="shared" si="3"/>
        <v>0.08333333333</v>
      </c>
      <c r="I22" s="10">
        <v>1.0</v>
      </c>
      <c r="J22">
        <v>0.0</v>
      </c>
      <c r="K22" s="17">
        <f t="shared" si="4"/>
        <v>41456</v>
      </c>
      <c r="L22">
        <f t="shared" si="6"/>
        <v>0.9790560879</v>
      </c>
      <c r="M22">
        <f t="shared" si="7"/>
        <v>0.9835161646</v>
      </c>
    </row>
    <row r="23">
      <c r="A23" s="13">
        <v>41487.0</v>
      </c>
      <c r="B23" s="14">
        <v>24042.0</v>
      </c>
      <c r="C23" s="14">
        <v>100259.0</v>
      </c>
      <c r="D23" s="14">
        <v>97838.0</v>
      </c>
      <c r="E23" s="12">
        <f t="shared" si="11"/>
        <v>0.3333333333</v>
      </c>
      <c r="F23" s="16">
        <v>1.0</v>
      </c>
      <c r="G23" s="12">
        <f t="shared" si="12"/>
        <v>0.08333333333</v>
      </c>
      <c r="H23">
        <f t="shared" si="3"/>
        <v>0.1666666667</v>
      </c>
      <c r="I23" s="10">
        <v>1.0</v>
      </c>
      <c r="J23">
        <v>0.0</v>
      </c>
      <c r="K23" s="17">
        <f t="shared" si="4"/>
        <v>41487</v>
      </c>
      <c r="L23">
        <f t="shared" si="6"/>
        <v>0.9851473805</v>
      </c>
      <c r="M23">
        <f t="shared" si="7"/>
        <v>0.9883397281</v>
      </c>
    </row>
    <row r="24">
      <c r="A24" s="13">
        <v>41519.0</v>
      </c>
      <c r="B24" s="14">
        <v>25012.0</v>
      </c>
      <c r="C24" s="14">
        <v>100725.0</v>
      </c>
      <c r="D24" s="14">
        <v>99073.0</v>
      </c>
      <c r="E24" s="12">
        <f t="shared" si="11"/>
        <v>0.75</v>
      </c>
      <c r="F24" s="16">
        <v>1.0</v>
      </c>
      <c r="G24" s="12">
        <f t="shared" si="12"/>
        <v>0.6666666667</v>
      </c>
      <c r="H24">
        <f t="shared" si="3"/>
        <v>0.5833333333</v>
      </c>
      <c r="I24" s="10">
        <v>1.0</v>
      </c>
      <c r="J24">
        <v>0.25</v>
      </c>
      <c r="K24" s="17">
        <f t="shared" si="4"/>
        <v>41519</v>
      </c>
      <c r="L24">
        <f t="shared" si="6"/>
        <v>0.9984632522</v>
      </c>
      <c r="M24">
        <f t="shared" si="7"/>
        <v>0.9979737576</v>
      </c>
    </row>
    <row r="25">
      <c r="A25" s="13">
        <v>41548.0</v>
      </c>
      <c r="B25" s="14">
        <v>25650.0</v>
      </c>
      <c r="C25" s="14">
        <v>100988.0</v>
      </c>
      <c r="D25" s="14">
        <v>99522.0</v>
      </c>
      <c r="E25" s="12">
        <f t="shared" si="11"/>
        <v>1</v>
      </c>
      <c r="F25" s="16">
        <v>1.0</v>
      </c>
      <c r="G25" s="12">
        <f t="shared" si="12"/>
        <v>0.6666666667</v>
      </c>
      <c r="H25">
        <f t="shared" si="3"/>
        <v>0.8333333333</v>
      </c>
      <c r="I25" s="10">
        <v>1.0</v>
      </c>
      <c r="J25">
        <v>0.3333333333333333</v>
      </c>
      <c r="K25" s="17">
        <f t="shared" si="4"/>
        <v>41548</v>
      </c>
      <c r="L25">
        <f t="shared" si="6"/>
        <v>1.008694358</v>
      </c>
      <c r="M25">
        <f t="shared" si="7"/>
        <v>1.0081115</v>
      </c>
    </row>
    <row r="26">
      <c r="A26" s="13">
        <v>41579.0</v>
      </c>
      <c r="B26" s="14">
        <v>25856.0</v>
      </c>
      <c r="C26" s="14">
        <v>100659.0</v>
      </c>
      <c r="D26" s="14">
        <v>97895.0</v>
      </c>
      <c r="E26" s="12">
        <f t="shared" si="11"/>
        <v>1</v>
      </c>
      <c r="F26" s="16">
        <v>1.0</v>
      </c>
      <c r="G26" s="12">
        <f t="shared" si="12"/>
        <v>0.1666666667</v>
      </c>
      <c r="H26">
        <f t="shared" si="3"/>
        <v>1</v>
      </c>
      <c r="I26" s="10">
        <v>1.0</v>
      </c>
      <c r="J26">
        <v>0.0</v>
      </c>
      <c r="K26" s="17">
        <f t="shared" si="4"/>
        <v>41579</v>
      </c>
      <c r="L26">
        <f t="shared" si="6"/>
        <v>1.006377367</v>
      </c>
      <c r="M26">
        <f t="shared" si="7"/>
        <v>1.007174172</v>
      </c>
    </row>
    <row r="27">
      <c r="A27" s="13">
        <v>41610.0</v>
      </c>
      <c r="B27" s="14">
        <v>25559.0</v>
      </c>
      <c r="C27" s="14">
        <v>101281.0</v>
      </c>
      <c r="D27" s="14">
        <v>98926.0</v>
      </c>
      <c r="E27" s="12">
        <f t="shared" si="11"/>
        <v>0.75</v>
      </c>
      <c r="F27" s="16">
        <v>1.0</v>
      </c>
      <c r="G27" s="12">
        <f t="shared" si="12"/>
        <v>0.4166666667</v>
      </c>
      <c r="H27">
        <f t="shared" si="3"/>
        <v>0.6666666667</v>
      </c>
      <c r="I27" s="10">
        <v>1.0</v>
      </c>
      <c r="J27">
        <v>0.16666666666666666</v>
      </c>
      <c r="K27" s="17">
        <f t="shared" si="4"/>
        <v>41610</v>
      </c>
      <c r="L27">
        <f t="shared" si="6"/>
        <v>1.004727465</v>
      </c>
      <c r="M27">
        <f t="shared" si="7"/>
        <v>1.004501425</v>
      </c>
    </row>
    <row r="28">
      <c r="A28" s="13">
        <v>41641.0</v>
      </c>
      <c r="B28" s="14">
        <v>24543.0</v>
      </c>
      <c r="C28" s="14">
        <v>101442.0</v>
      </c>
      <c r="D28" s="14">
        <v>98779.0</v>
      </c>
      <c r="E28" s="12">
        <f t="shared" si="11"/>
        <v>0.3333333333</v>
      </c>
      <c r="F28" s="16">
        <v>1.0</v>
      </c>
      <c r="G28" s="12">
        <f t="shared" si="12"/>
        <v>0.3333333333</v>
      </c>
      <c r="H28">
        <f t="shared" si="3"/>
        <v>0.25</v>
      </c>
      <c r="I28" s="10">
        <v>1.0</v>
      </c>
      <c r="J28">
        <v>0.08333333333333333</v>
      </c>
      <c r="K28" s="17">
        <f t="shared" si="4"/>
        <v>41641</v>
      </c>
      <c r="L28">
        <f t="shared" si="6"/>
        <v>0.9913524314</v>
      </c>
      <c r="M28">
        <f t="shared" si="7"/>
        <v>0.9907166711</v>
      </c>
    </row>
    <row r="29">
      <c r="A29" s="13">
        <v>41673.0</v>
      </c>
      <c r="B29" s="14">
        <v>24927.0</v>
      </c>
      <c r="C29" s="14">
        <v>101887.0</v>
      </c>
      <c r="D29" s="14">
        <v>99953.0</v>
      </c>
      <c r="E29" s="12">
        <f t="shared" si="11"/>
        <v>0.4166666667</v>
      </c>
      <c r="F29" s="16">
        <v>1.0</v>
      </c>
      <c r="G29" s="12">
        <f t="shared" si="12"/>
        <v>0.75</v>
      </c>
      <c r="H29">
        <f t="shared" si="3"/>
        <v>0.4166666667</v>
      </c>
      <c r="I29" s="10">
        <v>1.0</v>
      </c>
      <c r="J29">
        <v>0.4166666666666667</v>
      </c>
      <c r="K29" s="17">
        <f t="shared" si="4"/>
        <v>41673</v>
      </c>
      <c r="L29">
        <f t="shared" si="6"/>
        <v>0.9994203263</v>
      </c>
      <c r="M29">
        <f t="shared" si="7"/>
        <v>0.9976185026</v>
      </c>
    </row>
    <row r="30">
      <c r="A30" s="13">
        <v>41701.0</v>
      </c>
      <c r="B30" s="14">
        <v>24922.0</v>
      </c>
      <c r="C30" s="14">
        <v>102061.0</v>
      </c>
      <c r="D30" s="14">
        <v>100227.0</v>
      </c>
      <c r="E30" s="12">
        <f t="shared" si="11"/>
        <v>0.4166666667</v>
      </c>
      <c r="F30" s="16">
        <v>1.0</v>
      </c>
      <c r="G30" s="12">
        <f t="shared" si="12"/>
        <v>0.8333333333</v>
      </c>
      <c r="H30">
        <f t="shared" si="3"/>
        <v>0.4166666667</v>
      </c>
      <c r="I30" s="10">
        <v>1.0</v>
      </c>
      <c r="J30">
        <v>0.5833333333333334</v>
      </c>
      <c r="K30" s="17">
        <f t="shared" si="4"/>
        <v>41701</v>
      </c>
      <c r="L30">
        <f t="shared" si="6"/>
        <v>1.001117879</v>
      </c>
      <c r="M30">
        <f t="shared" si="7"/>
        <v>0.9991238548</v>
      </c>
    </row>
    <row r="31">
      <c r="A31" s="13">
        <v>41730.0</v>
      </c>
      <c r="B31" s="14">
        <v>24671.0</v>
      </c>
      <c r="C31" s="14">
        <v>102356.0</v>
      </c>
      <c r="D31" s="14">
        <v>100422.0</v>
      </c>
      <c r="E31" s="12">
        <f t="shared" si="11"/>
        <v>0.4166666667</v>
      </c>
      <c r="F31" s="16">
        <v>1.0</v>
      </c>
      <c r="G31" s="12">
        <f t="shared" si="12"/>
        <v>0.9166666667</v>
      </c>
      <c r="H31">
        <f t="shared" si="3"/>
        <v>0.25</v>
      </c>
      <c r="I31" s="10">
        <v>1.0</v>
      </c>
      <c r="J31">
        <v>0.5</v>
      </c>
      <c r="K31" s="17">
        <f t="shared" si="4"/>
        <v>41730</v>
      </c>
      <c r="L31">
        <f t="shared" si="6"/>
        <v>1.001258178</v>
      </c>
      <c r="M31">
        <f t="shared" si="7"/>
        <v>0.9990383926</v>
      </c>
    </row>
    <row r="32">
      <c r="A32" s="13">
        <v>41761.0</v>
      </c>
      <c r="B32" s="14">
        <v>25228.0</v>
      </c>
      <c r="C32" s="14">
        <v>102822.0</v>
      </c>
      <c r="D32" s="14">
        <v>102125.0</v>
      </c>
      <c r="E32" s="12">
        <f t="shared" si="11"/>
        <v>0.75</v>
      </c>
      <c r="F32" s="16">
        <v>1.0</v>
      </c>
      <c r="G32" s="12">
        <f t="shared" si="12"/>
        <v>1</v>
      </c>
      <c r="H32">
        <f t="shared" si="3"/>
        <v>0.5833333333</v>
      </c>
      <c r="I32" s="10">
        <v>1.0</v>
      </c>
      <c r="J32">
        <v>0.9166666666666666</v>
      </c>
      <c r="K32" s="17">
        <f t="shared" si="4"/>
        <v>41761</v>
      </c>
      <c r="L32">
        <f t="shared" si="6"/>
        <v>1.013919131</v>
      </c>
      <c r="M32">
        <f t="shared" si="7"/>
        <v>1.009700264</v>
      </c>
    </row>
    <row r="33">
      <c r="A33" s="13">
        <v>41792.0</v>
      </c>
      <c r="B33" s="14">
        <v>25121.0</v>
      </c>
      <c r="C33" s="14">
        <v>103461.0</v>
      </c>
      <c r="D33" s="14">
        <v>103786.0</v>
      </c>
      <c r="E33" s="12">
        <f t="shared" si="11"/>
        <v>0.6666666667</v>
      </c>
      <c r="F33" s="16">
        <v>1.0</v>
      </c>
      <c r="G33" s="12">
        <f t="shared" si="12"/>
        <v>1</v>
      </c>
      <c r="H33">
        <f t="shared" si="3"/>
        <v>0.4166666667</v>
      </c>
      <c r="I33" s="10">
        <v>1.0</v>
      </c>
      <c r="J33">
        <v>1.0</v>
      </c>
      <c r="K33" s="17">
        <f t="shared" si="4"/>
        <v>41792</v>
      </c>
      <c r="L33">
        <f t="shared" si="6"/>
        <v>1.021034269</v>
      </c>
      <c r="M33">
        <f t="shared" si="7"/>
        <v>1.017232441</v>
      </c>
    </row>
    <row r="34">
      <c r="A34" s="13">
        <v>41821.0</v>
      </c>
      <c r="B34" s="14">
        <v>26139.0</v>
      </c>
      <c r="C34" s="14">
        <v>104152.0</v>
      </c>
      <c r="D34" s="14">
        <v>104827.0</v>
      </c>
      <c r="E34" s="12">
        <f t="shared" si="11"/>
        <v>1</v>
      </c>
      <c r="F34" s="16">
        <v>1.0</v>
      </c>
      <c r="G34" s="12">
        <f t="shared" si="12"/>
        <v>1</v>
      </c>
      <c r="H34">
        <f t="shared" si="3"/>
        <v>0.75</v>
      </c>
      <c r="I34" s="10">
        <v>1.0</v>
      </c>
      <c r="J34">
        <v>1.0</v>
      </c>
      <c r="K34" s="17">
        <f t="shared" si="4"/>
        <v>41821</v>
      </c>
      <c r="L34">
        <f t="shared" si="6"/>
        <v>1.037776043</v>
      </c>
      <c r="M34">
        <f t="shared" si="7"/>
        <v>1.031372972</v>
      </c>
    </row>
    <row r="35">
      <c r="A35" s="13">
        <v>41852.0</v>
      </c>
      <c r="B35" s="14">
        <v>25650.0</v>
      </c>
      <c r="C35" s="14">
        <v>104406.0</v>
      </c>
      <c r="D35" s="14">
        <v>105239.0</v>
      </c>
      <c r="E35" s="12">
        <f t="shared" si="11"/>
        <v>0.75</v>
      </c>
      <c r="F35" s="16">
        <v>1.0</v>
      </c>
      <c r="G35" s="12">
        <f t="shared" si="12"/>
        <v>1</v>
      </c>
      <c r="H35">
        <f t="shared" si="3"/>
        <v>0.5833333333</v>
      </c>
      <c r="I35" s="10">
        <v>1.0</v>
      </c>
      <c r="J35">
        <v>1.0</v>
      </c>
      <c r="K35" s="17">
        <f t="shared" si="4"/>
        <v>41852</v>
      </c>
      <c r="L35">
        <f t="shared" si="6"/>
        <v>1.033507792</v>
      </c>
      <c r="M35">
        <f t="shared" si="7"/>
        <v>1.028499481</v>
      </c>
    </row>
    <row r="36">
      <c r="A36" s="13">
        <v>41883.0</v>
      </c>
      <c r="B36" s="14">
        <v>24904.0</v>
      </c>
      <c r="C36" s="14">
        <v>105257.0</v>
      </c>
      <c r="D36" s="14">
        <v>106980.0</v>
      </c>
      <c r="E36" s="12">
        <f t="shared" si="11"/>
        <v>0.1666666667</v>
      </c>
      <c r="F36" s="16">
        <v>1.0</v>
      </c>
      <c r="G36" s="12">
        <f t="shared" si="12"/>
        <v>1</v>
      </c>
      <c r="H36">
        <f t="shared" si="3"/>
        <v>0</v>
      </c>
      <c r="I36" s="10">
        <v>1.0</v>
      </c>
      <c r="J36">
        <v>1.0</v>
      </c>
      <c r="K36" s="17">
        <f t="shared" si="4"/>
        <v>41883</v>
      </c>
      <c r="L36">
        <f t="shared" si="6"/>
        <v>1.034590646</v>
      </c>
      <c r="M36">
        <f t="shared" si="7"/>
        <v>1.031576462</v>
      </c>
    </row>
    <row r="37">
      <c r="A37" s="13">
        <v>41913.0</v>
      </c>
      <c r="B37" s="14">
        <v>24220.0</v>
      </c>
      <c r="C37" s="14">
        <v>106067.0</v>
      </c>
      <c r="D37" s="14">
        <v>109067.0</v>
      </c>
      <c r="E37" s="12">
        <f t="shared" si="11"/>
        <v>0</v>
      </c>
      <c r="F37" s="16">
        <v>1.0</v>
      </c>
      <c r="G37" s="12">
        <f t="shared" si="12"/>
        <v>1</v>
      </c>
      <c r="H37">
        <f t="shared" si="3"/>
        <v>0</v>
      </c>
      <c r="I37" s="10">
        <v>1.0</v>
      </c>
      <c r="J37">
        <v>1.0</v>
      </c>
      <c r="K37" s="17">
        <f t="shared" si="4"/>
        <v>41913</v>
      </c>
      <c r="L37">
        <f t="shared" si="6"/>
        <v>1.045394729</v>
      </c>
      <c r="M37">
        <f t="shared" si="7"/>
        <v>1.045607846</v>
      </c>
    </row>
    <row r="38">
      <c r="A38" s="13">
        <v>41946.0</v>
      </c>
      <c r="B38" s="14">
        <v>24540.0</v>
      </c>
      <c r="C38" s="14">
        <v>106400.0</v>
      </c>
      <c r="D38" s="14">
        <v>109768.0</v>
      </c>
      <c r="E38" s="12">
        <f t="shared" si="11"/>
        <v>0.08333333333</v>
      </c>
      <c r="F38" s="16">
        <v>1.0</v>
      </c>
      <c r="G38" s="12">
        <f t="shared" si="12"/>
        <v>1</v>
      </c>
      <c r="H38">
        <f t="shared" si="3"/>
        <v>0.08333333333</v>
      </c>
      <c r="I38" s="10">
        <v>1.0</v>
      </c>
      <c r="J38">
        <v>1.0</v>
      </c>
      <c r="K38" s="17">
        <f t="shared" si="4"/>
        <v>41946</v>
      </c>
      <c r="L38">
        <f t="shared" si="6"/>
        <v>1.050395253</v>
      </c>
      <c r="M38">
        <f t="shared" si="7"/>
        <v>1.05060939</v>
      </c>
    </row>
    <row r="39">
      <c r="A39" s="13">
        <v>41974.0</v>
      </c>
      <c r="B39" s="14">
        <v>23876.0</v>
      </c>
      <c r="C39" s="14">
        <v>106482.0</v>
      </c>
      <c r="D39" s="14">
        <v>109968.0</v>
      </c>
      <c r="E39" s="12">
        <f t="shared" si="11"/>
        <v>0</v>
      </c>
      <c r="F39" s="16">
        <v>1.0</v>
      </c>
      <c r="G39" s="12">
        <f t="shared" si="12"/>
        <v>1</v>
      </c>
      <c r="H39">
        <f t="shared" si="3"/>
        <v>0</v>
      </c>
      <c r="I39" s="10">
        <v>1.0</v>
      </c>
      <c r="J39">
        <v>1.0</v>
      </c>
      <c r="K39" s="17">
        <f t="shared" si="4"/>
        <v>41974</v>
      </c>
      <c r="L39">
        <f t="shared" si="6"/>
        <v>1.050565608</v>
      </c>
      <c r="M39">
        <f t="shared" si="7"/>
        <v>1.05077978</v>
      </c>
    </row>
    <row r="40">
      <c r="A40" s="13">
        <v>42006.0</v>
      </c>
      <c r="B40" s="14">
        <v>24603.0</v>
      </c>
      <c r="C40" s="14">
        <v>107231.0</v>
      </c>
      <c r="D40" s="14">
        <v>113222.0</v>
      </c>
      <c r="E40" s="12">
        <f t="shared" si="11"/>
        <v>0.3333333333</v>
      </c>
      <c r="F40" s="16">
        <v>1.0</v>
      </c>
      <c r="G40" s="12">
        <f t="shared" si="12"/>
        <v>1</v>
      </c>
      <c r="H40">
        <f t="shared" si="3"/>
        <v>0.1666666667</v>
      </c>
      <c r="I40" s="10">
        <v>1.0</v>
      </c>
      <c r="J40">
        <v>1.0</v>
      </c>
      <c r="K40" s="17">
        <f t="shared" si="4"/>
        <v>42006</v>
      </c>
      <c r="L40">
        <f t="shared" si="6"/>
        <v>1.069803817</v>
      </c>
      <c r="M40">
        <f t="shared" si="7"/>
        <v>1.070021911</v>
      </c>
    </row>
    <row r="41">
      <c r="A41" s="13">
        <v>42037.0</v>
      </c>
      <c r="B41" s="14">
        <v>24662.0</v>
      </c>
      <c r="C41" s="14">
        <v>107207.0</v>
      </c>
      <c r="D41" s="14">
        <v>112423.0</v>
      </c>
      <c r="E41" s="12">
        <f t="shared" si="11"/>
        <v>0.3333333333</v>
      </c>
      <c r="F41" s="16">
        <v>1.0</v>
      </c>
      <c r="G41" s="12">
        <f t="shared" si="12"/>
        <v>0.9166666667</v>
      </c>
      <c r="H41">
        <f t="shared" si="3"/>
        <v>0.25</v>
      </c>
      <c r="I41" s="10">
        <v>1.0</v>
      </c>
      <c r="J41">
        <v>0.9166666666666666</v>
      </c>
      <c r="K41" s="17">
        <f t="shared" si="4"/>
        <v>42037</v>
      </c>
      <c r="L41">
        <f t="shared" si="6"/>
        <v>1.066832183</v>
      </c>
      <c r="M41">
        <f t="shared" si="7"/>
        <v>1.066623652</v>
      </c>
    </row>
    <row r="42">
      <c r="A42" s="13">
        <v>42065.0</v>
      </c>
      <c r="B42" s="14">
        <v>25195.0</v>
      </c>
      <c r="C42" s="14">
        <v>108342.0</v>
      </c>
      <c r="D42" s="14">
        <v>114546.0</v>
      </c>
      <c r="E42" s="12">
        <f t="shared" si="11"/>
        <v>0.75</v>
      </c>
      <c r="F42" s="16">
        <v>1.0</v>
      </c>
      <c r="G42" s="12">
        <f t="shared" si="12"/>
        <v>1</v>
      </c>
      <c r="H42">
        <f t="shared" si="3"/>
        <v>0.4166666667</v>
      </c>
      <c r="I42" s="10">
        <v>1.0</v>
      </c>
      <c r="J42">
        <v>1.0</v>
      </c>
      <c r="K42" s="17">
        <f t="shared" si="4"/>
        <v>42065</v>
      </c>
      <c r="L42">
        <f t="shared" si="6"/>
        <v>1.083475442</v>
      </c>
      <c r="M42">
        <f t="shared" si="7"/>
        <v>1.083017039</v>
      </c>
    </row>
    <row r="43">
      <c r="A43" s="13">
        <v>42095.0</v>
      </c>
      <c r="B43" s="14">
        <v>26144.0</v>
      </c>
      <c r="C43" s="14">
        <v>108005.0</v>
      </c>
      <c r="D43" s="14">
        <v>112622.0</v>
      </c>
      <c r="E43" s="12">
        <f t="shared" si="11"/>
        <v>1</v>
      </c>
      <c r="F43" s="16">
        <v>1.0</v>
      </c>
      <c r="G43" s="12">
        <f t="shared" si="12"/>
        <v>0.8333333333</v>
      </c>
      <c r="H43">
        <f t="shared" si="3"/>
        <v>0.6666666667</v>
      </c>
      <c r="I43" s="10">
        <v>1.0</v>
      </c>
      <c r="J43">
        <v>0.75</v>
      </c>
      <c r="K43" s="17">
        <f t="shared" si="4"/>
        <v>42095</v>
      </c>
      <c r="L43">
        <f t="shared" si="6"/>
        <v>1.086762268</v>
      </c>
      <c r="M43">
        <f t="shared" si="7"/>
        <v>1.081128998</v>
      </c>
    </row>
    <row r="44">
      <c r="A44" s="13">
        <v>42128.0</v>
      </c>
      <c r="B44" s="14">
        <v>25540.0</v>
      </c>
      <c r="C44" s="14">
        <v>108454.0</v>
      </c>
      <c r="D44" s="14">
        <v>113392.0</v>
      </c>
      <c r="E44" s="12">
        <f t="shared" si="11"/>
        <v>0.75</v>
      </c>
      <c r="F44" s="16">
        <v>1.0</v>
      </c>
      <c r="G44" s="12">
        <f t="shared" si="12"/>
        <v>0.9166666667</v>
      </c>
      <c r="H44">
        <f t="shared" si="3"/>
        <v>0.5</v>
      </c>
      <c r="I44" s="10">
        <v>1.0</v>
      </c>
      <c r="J44">
        <v>0.75</v>
      </c>
      <c r="K44" s="17">
        <f t="shared" si="4"/>
        <v>42128</v>
      </c>
      <c r="L44">
        <f t="shared" si="6"/>
        <v>1.081680794</v>
      </c>
      <c r="M44">
        <f t="shared" si="7"/>
        <v>1.078392524</v>
      </c>
    </row>
    <row r="45">
      <c r="A45" s="13">
        <v>42156.0</v>
      </c>
      <c r="B45" s="14">
        <v>24735.0</v>
      </c>
      <c r="C45" s="14">
        <v>108448.0</v>
      </c>
      <c r="D45" s="14">
        <v>112652.0</v>
      </c>
      <c r="E45" s="12">
        <f t="shared" si="11"/>
        <v>0.4166666667</v>
      </c>
      <c r="F45" s="16">
        <v>1.0</v>
      </c>
      <c r="G45" s="12">
        <f t="shared" si="12"/>
        <v>0.75</v>
      </c>
      <c r="H45">
        <f t="shared" si="3"/>
        <v>0.08333333333</v>
      </c>
      <c r="I45" s="10">
        <v>1.0</v>
      </c>
      <c r="J45">
        <v>0.5833333333333334</v>
      </c>
      <c r="K45" s="17">
        <f t="shared" si="4"/>
        <v>42156</v>
      </c>
      <c r="L45">
        <f t="shared" si="6"/>
        <v>1.069642941</v>
      </c>
      <c r="M45">
        <f t="shared" si="7"/>
        <v>1.068466788</v>
      </c>
    </row>
    <row r="46">
      <c r="A46" s="13">
        <v>42186.0</v>
      </c>
      <c r="B46" s="14">
        <v>23866.0</v>
      </c>
      <c r="C46" s="14">
        <v>108738.0</v>
      </c>
      <c r="D46" s="14">
        <v>113275.0</v>
      </c>
      <c r="E46" s="12">
        <f t="shared" si="11"/>
        <v>0</v>
      </c>
      <c r="F46" s="16">
        <v>1.0</v>
      </c>
      <c r="G46" s="12">
        <f t="shared" si="12"/>
        <v>0.8333333333</v>
      </c>
      <c r="H46">
        <f t="shared" si="3"/>
        <v>0</v>
      </c>
      <c r="I46" s="10">
        <v>1.0</v>
      </c>
      <c r="J46">
        <v>0.5833333333333334</v>
      </c>
      <c r="K46" s="17">
        <f t="shared" si="4"/>
        <v>42186</v>
      </c>
      <c r="L46">
        <f t="shared" si="6"/>
        <v>1.065783992</v>
      </c>
      <c r="M46">
        <f t="shared" si="7"/>
        <v>1.070372337</v>
      </c>
    </row>
    <row r="47">
      <c r="A47" s="13">
        <v>42219.0</v>
      </c>
      <c r="B47" s="14">
        <v>22713.0</v>
      </c>
      <c r="C47" s="14">
        <v>109048.0</v>
      </c>
      <c r="D47" s="14">
        <v>114673.0</v>
      </c>
      <c r="E47" s="12">
        <f t="shared" si="11"/>
        <v>0</v>
      </c>
      <c r="F47" s="16">
        <v>1.0</v>
      </c>
      <c r="G47" s="12">
        <f t="shared" si="12"/>
        <v>1</v>
      </c>
      <c r="H47">
        <f t="shared" si="3"/>
        <v>0</v>
      </c>
      <c r="I47" s="10">
        <v>1.0</v>
      </c>
      <c r="J47">
        <v>0.8333333333333334</v>
      </c>
      <c r="K47" s="17">
        <f t="shared" si="4"/>
        <v>42219</v>
      </c>
      <c r="L47">
        <f t="shared" si="6"/>
        <v>1.073420195</v>
      </c>
      <c r="M47">
        <f t="shared" si="7"/>
        <v>1.077166508</v>
      </c>
    </row>
    <row r="48">
      <c r="A48" s="13">
        <v>42248.0</v>
      </c>
      <c r="B48" s="14">
        <v>23218.0</v>
      </c>
      <c r="C48" s="14">
        <v>109766.0</v>
      </c>
      <c r="D48" s="14">
        <v>116914.0</v>
      </c>
      <c r="E48" s="12">
        <f t="shared" si="11"/>
        <v>0.08333333333</v>
      </c>
      <c r="F48" s="16">
        <v>1.0</v>
      </c>
      <c r="G48" s="12">
        <f t="shared" si="12"/>
        <v>1</v>
      </c>
      <c r="H48">
        <f t="shared" si="3"/>
        <v>0.08333333333</v>
      </c>
      <c r="I48" s="10">
        <v>1.0</v>
      </c>
      <c r="J48">
        <v>1.0</v>
      </c>
      <c r="K48" s="17">
        <f t="shared" si="4"/>
        <v>42248</v>
      </c>
      <c r="L48">
        <f t="shared" si="6"/>
        <v>1.087442703</v>
      </c>
      <c r="M48">
        <f t="shared" si="7"/>
        <v>1.090603491</v>
      </c>
    </row>
    <row r="49">
      <c r="A49" s="13">
        <v>42278.0</v>
      </c>
      <c r="B49" s="14">
        <v>24549.0</v>
      </c>
      <c r="C49" s="14">
        <v>109652.0</v>
      </c>
      <c r="D49" s="14">
        <v>116626.0</v>
      </c>
      <c r="E49" s="12">
        <f t="shared" si="11"/>
        <v>0.5</v>
      </c>
      <c r="F49" s="16">
        <v>1.0</v>
      </c>
      <c r="G49" s="12">
        <f t="shared" si="12"/>
        <v>0.9166666667</v>
      </c>
      <c r="H49">
        <f t="shared" si="3"/>
        <v>0.25</v>
      </c>
      <c r="I49" s="10">
        <v>1.0</v>
      </c>
      <c r="J49">
        <v>0.9166666666666666</v>
      </c>
      <c r="K49" s="17">
        <f t="shared" si="4"/>
        <v>42278</v>
      </c>
      <c r="L49">
        <f t="shared" si="6"/>
        <v>1.088108355</v>
      </c>
      <c r="M49">
        <f t="shared" si="7"/>
        <v>1.091271078</v>
      </c>
    </row>
    <row r="50">
      <c r="A50" s="13">
        <v>42310.0</v>
      </c>
      <c r="B50" s="14">
        <v>24053.0</v>
      </c>
      <c r="C50" s="14">
        <v>109337.0</v>
      </c>
      <c r="D50" s="14">
        <v>115511.0</v>
      </c>
      <c r="E50" s="12">
        <f t="shared" si="11"/>
        <v>0.3333333333</v>
      </c>
      <c r="F50" s="16">
        <v>1.0</v>
      </c>
      <c r="G50" s="12">
        <f t="shared" si="12"/>
        <v>0.8333333333</v>
      </c>
      <c r="H50">
        <f t="shared" si="3"/>
        <v>0.25</v>
      </c>
      <c r="I50" s="10">
        <v>1.0</v>
      </c>
      <c r="J50">
        <v>0.75</v>
      </c>
      <c r="K50" s="17">
        <f t="shared" si="4"/>
        <v>42310</v>
      </c>
      <c r="L50">
        <f t="shared" si="6"/>
        <v>1.07832045</v>
      </c>
      <c r="M50">
        <f t="shared" si="7"/>
        <v>1.082866133</v>
      </c>
    </row>
    <row r="51">
      <c r="A51" s="13">
        <v>42339.0</v>
      </c>
      <c r="B51" s="14">
        <v>23989.0</v>
      </c>
      <c r="C51" s="14">
        <v>109925.0</v>
      </c>
      <c r="D51" s="14">
        <v>117225.0</v>
      </c>
      <c r="E51" s="12">
        <f t="shared" si="11"/>
        <v>0.3333333333</v>
      </c>
      <c r="F51" s="16">
        <v>1.0</v>
      </c>
      <c r="G51" s="12">
        <f t="shared" si="12"/>
        <v>1</v>
      </c>
      <c r="H51">
        <f t="shared" si="3"/>
        <v>0.1666666667</v>
      </c>
      <c r="I51" s="10">
        <v>1.0</v>
      </c>
      <c r="J51">
        <v>1.0</v>
      </c>
      <c r="K51" s="17">
        <f t="shared" si="4"/>
        <v>42339</v>
      </c>
      <c r="L51">
        <f t="shared" si="6"/>
        <v>1.086709592</v>
      </c>
      <c r="M51">
        <f t="shared" si="7"/>
        <v>1.091443235</v>
      </c>
    </row>
    <row r="52">
      <c r="A52" s="13">
        <v>42373.0</v>
      </c>
      <c r="B52" s="14">
        <v>23129.0</v>
      </c>
      <c r="C52" s="14">
        <v>110342.0</v>
      </c>
      <c r="D52" s="14">
        <v>118235.0</v>
      </c>
      <c r="E52" s="12">
        <f t="shared" si="11"/>
        <v>0.08333333333</v>
      </c>
      <c r="F52" s="16">
        <v>1.0</v>
      </c>
      <c r="G52" s="12">
        <f t="shared" si="12"/>
        <v>1</v>
      </c>
      <c r="H52">
        <f t="shared" si="3"/>
        <v>0.08333333333</v>
      </c>
      <c r="I52" s="10">
        <v>1.0</v>
      </c>
      <c r="J52">
        <v>1.0</v>
      </c>
      <c r="K52" s="17">
        <f t="shared" si="4"/>
        <v>42373</v>
      </c>
      <c r="L52">
        <f t="shared" si="6"/>
        <v>1.086923589</v>
      </c>
      <c r="M52">
        <f t="shared" si="7"/>
        <v>1.094684541</v>
      </c>
    </row>
    <row r="53">
      <c r="A53" s="13">
        <v>42401.0</v>
      </c>
      <c r="B53" s="14">
        <v>23499.0</v>
      </c>
      <c r="C53" s="14">
        <v>110907.0</v>
      </c>
      <c r="D53" s="14">
        <v>120435.0</v>
      </c>
      <c r="E53" s="12">
        <f t="shared" si="11"/>
        <v>0.25</v>
      </c>
      <c r="F53" s="16">
        <v>1.0</v>
      </c>
      <c r="G53" s="12">
        <f t="shared" si="12"/>
        <v>1</v>
      </c>
      <c r="H53">
        <f t="shared" si="3"/>
        <v>0.25</v>
      </c>
      <c r="I53" s="10">
        <v>1.0</v>
      </c>
      <c r="J53">
        <v>1.0</v>
      </c>
      <c r="K53" s="17">
        <f t="shared" si="4"/>
        <v>42401</v>
      </c>
      <c r="L53">
        <f t="shared" si="6"/>
        <v>1.099998266</v>
      </c>
      <c r="M53">
        <f t="shared" si="7"/>
        <v>1.107852576</v>
      </c>
    </row>
    <row r="54">
      <c r="A54" s="13">
        <v>42431.0</v>
      </c>
      <c r="B54" s="14">
        <v>24514.0</v>
      </c>
      <c r="C54" s="14">
        <v>111062.0</v>
      </c>
      <c r="D54" s="14">
        <v>120520.0</v>
      </c>
      <c r="E54" s="12">
        <f t="shared" si="11"/>
        <v>0.5833333333</v>
      </c>
      <c r="F54" s="16">
        <v>1.0</v>
      </c>
      <c r="G54" s="12">
        <f t="shared" si="12"/>
        <v>1</v>
      </c>
      <c r="H54">
        <f t="shared" si="3"/>
        <v>0.5833333333</v>
      </c>
      <c r="I54" s="10">
        <v>1.0</v>
      </c>
      <c r="J54">
        <v>0.9166666666666666</v>
      </c>
      <c r="K54" s="17">
        <f t="shared" si="4"/>
        <v>42431</v>
      </c>
      <c r="L54">
        <f t="shared" si="6"/>
        <v>1.106305741</v>
      </c>
      <c r="M54">
        <f t="shared" si="7"/>
        <v>1.114205088</v>
      </c>
    </row>
    <row r="55">
      <c r="A55" s="13">
        <v>42461.0</v>
      </c>
      <c r="B55" s="14">
        <v>24480.0</v>
      </c>
      <c r="C55" s="14">
        <v>111156.0</v>
      </c>
      <c r="D55" s="14">
        <v>120675.0</v>
      </c>
      <c r="E55" s="12">
        <f t="shared" si="11"/>
        <v>0.5833333333</v>
      </c>
      <c r="F55" s="16">
        <v>1.0</v>
      </c>
      <c r="G55" s="12">
        <f t="shared" si="12"/>
        <v>1</v>
      </c>
      <c r="H55">
        <f t="shared" si="3"/>
        <v>0.5833333333</v>
      </c>
      <c r="I55" s="10">
        <v>1.0</v>
      </c>
      <c r="J55">
        <v>0.9166666666666666</v>
      </c>
      <c r="K55" s="17">
        <f t="shared" si="4"/>
        <v>42461</v>
      </c>
      <c r="L55">
        <f t="shared" si="6"/>
        <v>1.106872487</v>
      </c>
      <c r="M55">
        <f t="shared" si="7"/>
        <v>1.114747141</v>
      </c>
    </row>
    <row r="56">
      <c r="A56" s="13">
        <v>42491.0</v>
      </c>
      <c r="B56" s="14">
        <v>24315.0</v>
      </c>
      <c r="C56" s="14">
        <v>111156.0</v>
      </c>
      <c r="D56" s="14">
        <v>120785.0</v>
      </c>
      <c r="E56" s="12">
        <f t="shared" si="11"/>
        <v>0.5833333333</v>
      </c>
      <c r="F56" s="16">
        <v>1.0</v>
      </c>
      <c r="G56" s="12">
        <f t="shared" si="12"/>
        <v>1</v>
      </c>
      <c r="H56">
        <f t="shared" si="3"/>
        <v>0.4166666667</v>
      </c>
      <c r="I56" s="10">
        <v>1.0</v>
      </c>
      <c r="J56">
        <v>1.0</v>
      </c>
      <c r="K56" s="17">
        <f t="shared" si="4"/>
        <v>42491</v>
      </c>
      <c r="L56">
        <f t="shared" si="6"/>
        <v>1.105578413</v>
      </c>
      <c r="M56">
        <f t="shared" si="7"/>
        <v>1.113366547</v>
      </c>
    </row>
    <row r="57">
      <c r="A57" s="13">
        <v>42522.0</v>
      </c>
      <c r="B57" s="14">
        <v>24395.0</v>
      </c>
      <c r="C57" s="14">
        <v>112090.0</v>
      </c>
      <c r="D57" s="14">
        <v>124410.0</v>
      </c>
      <c r="E57" s="12">
        <f t="shared" si="11"/>
        <v>0.6666666667</v>
      </c>
      <c r="F57" s="16">
        <v>1.0</v>
      </c>
      <c r="G57" s="12">
        <f t="shared" si="12"/>
        <v>1</v>
      </c>
      <c r="H57">
        <f t="shared" si="3"/>
        <v>0.3333333333</v>
      </c>
      <c r="I57" s="10">
        <v>1.0</v>
      </c>
      <c r="J57">
        <v>1.0</v>
      </c>
      <c r="K57" s="17">
        <f t="shared" si="4"/>
        <v>42522</v>
      </c>
      <c r="L57">
        <f t="shared" si="6"/>
        <v>1.122839929</v>
      </c>
      <c r="M57">
        <f t="shared" si="7"/>
        <v>1.131695865</v>
      </c>
    </row>
    <row r="58">
      <c r="E58" s="12"/>
      <c r="F58" s="12"/>
      <c r="G58" s="12"/>
    </row>
    <row r="59">
      <c r="E59" s="12"/>
      <c r="F59" s="12"/>
      <c r="G59" s="12"/>
    </row>
    <row r="60">
      <c r="E60" s="12"/>
      <c r="F60" s="12"/>
      <c r="G60" s="12"/>
    </row>
    <row r="61">
      <c r="E61" s="12"/>
      <c r="F61" s="12"/>
      <c r="G61" s="12"/>
    </row>
    <row r="62">
      <c r="E62" s="12"/>
      <c r="F62" s="12"/>
      <c r="G62" s="12"/>
    </row>
    <row r="63">
      <c r="E63" s="12"/>
      <c r="F63" s="12"/>
      <c r="G63" s="12"/>
    </row>
    <row r="64">
      <c r="E64" s="12"/>
      <c r="F64" s="12"/>
      <c r="G64" s="12"/>
    </row>
    <row r="65">
      <c r="E65" s="12"/>
      <c r="F65" s="12"/>
      <c r="G65" s="12"/>
    </row>
    <row r="66">
      <c r="E66" s="12"/>
      <c r="F66" s="12"/>
      <c r="G66" s="12"/>
    </row>
    <row r="67">
      <c r="E67" s="12"/>
      <c r="F67" s="12"/>
      <c r="G67" s="12"/>
    </row>
    <row r="68">
      <c r="E68" s="12"/>
      <c r="F68" s="12"/>
      <c r="G68" s="12"/>
    </row>
    <row r="69">
      <c r="E69" s="12"/>
      <c r="F69" s="12"/>
      <c r="G69" s="12"/>
    </row>
    <row r="70">
      <c r="E70" s="12"/>
      <c r="F70" s="12"/>
      <c r="G70" s="12"/>
    </row>
    <row r="71">
      <c r="E71" s="12"/>
      <c r="F71" s="12"/>
      <c r="G71" s="12"/>
    </row>
    <row r="72">
      <c r="E72" s="12"/>
      <c r="F72" s="12"/>
      <c r="G72" s="12"/>
    </row>
    <row r="73">
      <c r="E73" s="12"/>
      <c r="F73" s="12"/>
      <c r="G73" s="12"/>
    </row>
    <row r="74">
      <c r="E74" s="12"/>
      <c r="F74" s="12"/>
      <c r="G74" s="12"/>
    </row>
    <row r="75">
      <c r="E75" s="12"/>
      <c r="F75" s="12"/>
      <c r="G75" s="12"/>
    </row>
    <row r="76">
      <c r="E76" s="12"/>
      <c r="F76" s="12"/>
      <c r="G76" s="12"/>
    </row>
    <row r="77">
      <c r="E77" s="12"/>
      <c r="F77" s="12"/>
      <c r="G77" s="12"/>
    </row>
    <row r="78">
      <c r="E78" s="12"/>
      <c r="F78" s="12"/>
      <c r="G78" s="12"/>
    </row>
    <row r="79">
      <c r="E79" s="12"/>
      <c r="F79" s="12"/>
      <c r="G79" s="12"/>
    </row>
    <row r="80">
      <c r="E80" s="12"/>
      <c r="F80" s="12"/>
      <c r="G80" s="12"/>
    </row>
    <row r="81">
      <c r="E81" s="12"/>
      <c r="F81" s="12"/>
      <c r="G81" s="12"/>
    </row>
    <row r="82">
      <c r="E82" s="12"/>
      <c r="F82" s="12"/>
      <c r="G82" s="12"/>
    </row>
    <row r="83">
      <c r="E83" s="12"/>
      <c r="F83" s="12"/>
      <c r="G83" s="12"/>
    </row>
    <row r="84">
      <c r="E84" s="12"/>
      <c r="F84" s="12"/>
      <c r="G84" s="12"/>
    </row>
    <row r="85">
      <c r="E85" s="12"/>
      <c r="F85" s="12"/>
      <c r="G85" s="12"/>
    </row>
    <row r="86">
      <c r="E86" s="12"/>
      <c r="F86" s="12"/>
      <c r="G86" s="12"/>
    </row>
    <row r="87">
      <c r="E87" s="12"/>
      <c r="F87" s="12"/>
      <c r="G87" s="12"/>
    </row>
    <row r="88">
      <c r="E88" s="12"/>
      <c r="F88" s="12"/>
      <c r="G88" s="12"/>
    </row>
    <row r="89">
      <c r="E89" s="12"/>
      <c r="F89" s="12"/>
      <c r="G89" s="12"/>
    </row>
    <row r="90">
      <c r="E90" s="12"/>
      <c r="F90" s="12"/>
      <c r="G90" s="12"/>
    </row>
    <row r="91">
      <c r="E91" s="12"/>
      <c r="F91" s="12"/>
      <c r="G91" s="12"/>
    </row>
    <row r="92">
      <c r="E92" s="12"/>
      <c r="F92" s="12"/>
      <c r="G92" s="12"/>
    </row>
    <row r="93">
      <c r="E93" s="12"/>
      <c r="F93" s="12"/>
      <c r="G93" s="12"/>
    </row>
    <row r="94">
      <c r="E94" s="12"/>
      <c r="F94" s="12"/>
      <c r="G94" s="12"/>
    </row>
    <row r="95">
      <c r="E95" s="12"/>
      <c r="F95" s="12"/>
      <c r="G95" s="12"/>
    </row>
    <row r="96">
      <c r="E96" s="12"/>
      <c r="F96" s="12"/>
      <c r="G96" s="12"/>
    </row>
    <row r="97">
      <c r="E97" s="12"/>
      <c r="F97" s="12"/>
      <c r="G97" s="12"/>
    </row>
    <row r="98">
      <c r="E98" s="12"/>
      <c r="F98" s="12"/>
      <c r="G98" s="12"/>
    </row>
    <row r="99">
      <c r="E99" s="12"/>
      <c r="F99" s="12"/>
      <c r="G99" s="12"/>
    </row>
    <row r="100">
      <c r="E100" s="12"/>
      <c r="F100" s="12"/>
      <c r="G100" s="12"/>
    </row>
    <row r="101">
      <c r="E101" s="12"/>
      <c r="F101" s="12"/>
      <c r="G101" s="12"/>
    </row>
    <row r="102">
      <c r="E102" s="12"/>
      <c r="F102" s="12"/>
      <c r="G102" s="12"/>
    </row>
    <row r="103">
      <c r="E103" s="12"/>
      <c r="F103" s="12"/>
      <c r="G103" s="12"/>
    </row>
    <row r="104">
      <c r="E104" s="12"/>
      <c r="F104" s="12"/>
      <c r="G104" s="12"/>
    </row>
    <row r="105">
      <c r="E105" s="12"/>
      <c r="F105" s="12"/>
      <c r="G105" s="12"/>
    </row>
    <row r="106">
      <c r="E106" s="12"/>
      <c r="F106" s="12"/>
      <c r="G106" s="12"/>
    </row>
    <row r="107">
      <c r="E107" s="12"/>
      <c r="F107" s="12"/>
      <c r="G107" s="12"/>
    </row>
    <row r="108">
      <c r="E108" s="12"/>
      <c r="F108" s="12"/>
      <c r="G108" s="12"/>
    </row>
    <row r="109">
      <c r="E109" s="12"/>
      <c r="F109" s="12"/>
      <c r="G109" s="12"/>
    </row>
    <row r="110">
      <c r="E110" s="12"/>
      <c r="F110" s="12"/>
      <c r="G110" s="12"/>
    </row>
    <row r="111">
      <c r="E111" s="12"/>
      <c r="F111" s="12"/>
      <c r="G111" s="12"/>
    </row>
    <row r="112">
      <c r="E112" s="12"/>
      <c r="F112" s="12"/>
      <c r="G112" s="12"/>
    </row>
    <row r="113">
      <c r="E113" s="12"/>
      <c r="F113" s="12"/>
      <c r="G113" s="12"/>
    </row>
    <row r="114">
      <c r="E114" s="12"/>
      <c r="F114" s="12"/>
      <c r="G114" s="12"/>
    </row>
    <row r="115">
      <c r="E115" s="12"/>
      <c r="F115" s="12"/>
      <c r="G115" s="12"/>
    </row>
    <row r="116">
      <c r="E116" s="12"/>
      <c r="F116" s="12"/>
      <c r="G116" s="12"/>
    </row>
    <row r="117">
      <c r="E117" s="12"/>
      <c r="F117" s="12"/>
      <c r="G117" s="12"/>
    </row>
    <row r="118">
      <c r="E118" s="12"/>
      <c r="F118" s="12"/>
      <c r="G118" s="12"/>
    </row>
    <row r="119">
      <c r="E119" s="12"/>
      <c r="F119" s="12"/>
      <c r="G119" s="12"/>
    </row>
    <row r="120">
      <c r="E120" s="12"/>
      <c r="F120" s="12"/>
      <c r="G120" s="12"/>
    </row>
    <row r="121">
      <c r="E121" s="12"/>
      <c r="F121" s="12"/>
      <c r="G121" s="12"/>
    </row>
    <row r="122">
      <c r="E122" s="12"/>
      <c r="F122" s="12"/>
      <c r="G122" s="12"/>
    </row>
    <row r="123">
      <c r="E123" s="12"/>
      <c r="F123" s="12"/>
      <c r="G123" s="12"/>
    </row>
    <row r="124">
      <c r="E124" s="12"/>
      <c r="F124" s="12"/>
      <c r="G124" s="12"/>
    </row>
    <row r="125">
      <c r="E125" s="12"/>
      <c r="F125" s="12"/>
      <c r="G125" s="12"/>
    </row>
    <row r="126">
      <c r="E126" s="12"/>
      <c r="F126" s="12"/>
      <c r="G126" s="12"/>
    </row>
    <row r="127">
      <c r="E127" s="12"/>
      <c r="F127" s="12"/>
      <c r="G127" s="12"/>
    </row>
    <row r="128">
      <c r="E128" s="12"/>
      <c r="F128" s="12"/>
      <c r="G128" s="12"/>
    </row>
    <row r="129">
      <c r="E129" s="12"/>
      <c r="F129" s="12"/>
      <c r="G129" s="12"/>
    </row>
    <row r="130">
      <c r="E130" s="12"/>
      <c r="F130" s="12"/>
      <c r="G130" s="12"/>
    </row>
    <row r="131">
      <c r="E131" s="12"/>
      <c r="F131" s="12"/>
      <c r="G131" s="12"/>
    </row>
    <row r="132">
      <c r="E132" s="12"/>
      <c r="F132" s="12"/>
      <c r="G132" s="12"/>
    </row>
    <row r="133">
      <c r="E133" s="12"/>
      <c r="F133" s="12"/>
      <c r="G133" s="12"/>
    </row>
    <row r="134">
      <c r="E134" s="12"/>
      <c r="F134" s="12"/>
      <c r="G134" s="12"/>
    </row>
    <row r="135">
      <c r="E135" s="12"/>
      <c r="F135" s="12"/>
      <c r="G135" s="12"/>
    </row>
    <row r="136">
      <c r="E136" s="12"/>
      <c r="F136" s="12"/>
      <c r="G136" s="12"/>
    </row>
    <row r="137">
      <c r="E137" s="12"/>
      <c r="F137" s="12"/>
      <c r="G137" s="12"/>
    </row>
    <row r="138">
      <c r="E138" s="12"/>
      <c r="F138" s="12"/>
      <c r="G138" s="12"/>
    </row>
    <row r="139">
      <c r="E139" s="12"/>
      <c r="F139" s="12"/>
      <c r="G139" s="12"/>
    </row>
    <row r="140">
      <c r="E140" s="12"/>
      <c r="F140" s="12"/>
      <c r="G140" s="12"/>
    </row>
    <row r="141">
      <c r="E141" s="12"/>
      <c r="F141" s="12"/>
      <c r="G141" s="12"/>
    </row>
    <row r="142">
      <c r="E142" s="12"/>
      <c r="F142" s="12"/>
      <c r="G142" s="12"/>
    </row>
    <row r="143">
      <c r="E143" s="12"/>
      <c r="F143" s="12"/>
      <c r="G143" s="12"/>
    </row>
    <row r="144">
      <c r="E144" s="12"/>
      <c r="F144" s="12"/>
      <c r="G144" s="12"/>
    </row>
    <row r="145">
      <c r="E145" s="12"/>
      <c r="F145" s="12"/>
      <c r="G145" s="12"/>
    </row>
    <row r="146">
      <c r="E146" s="12"/>
      <c r="F146" s="12"/>
      <c r="G146" s="12"/>
    </row>
    <row r="147">
      <c r="E147" s="12"/>
      <c r="F147" s="12"/>
      <c r="G147" s="12"/>
    </row>
    <row r="148">
      <c r="E148" s="12"/>
      <c r="F148" s="12"/>
      <c r="G148" s="12"/>
    </row>
    <row r="149">
      <c r="E149" s="12"/>
      <c r="F149" s="12"/>
      <c r="G149" s="12"/>
    </row>
    <row r="150">
      <c r="E150" s="12"/>
      <c r="F150" s="12"/>
      <c r="G150" s="12"/>
    </row>
    <row r="151">
      <c r="E151" s="12"/>
      <c r="F151" s="12"/>
      <c r="G151" s="12"/>
    </row>
    <row r="152">
      <c r="E152" s="12"/>
      <c r="F152" s="12"/>
      <c r="G152" s="12"/>
    </row>
    <row r="153">
      <c r="E153" s="12"/>
      <c r="F153" s="12"/>
      <c r="G153" s="12"/>
    </row>
    <row r="154">
      <c r="E154" s="12"/>
      <c r="F154" s="12"/>
      <c r="G154" s="12"/>
    </row>
    <row r="155">
      <c r="E155" s="12"/>
      <c r="F155" s="12"/>
      <c r="G155" s="12"/>
    </row>
    <row r="156">
      <c r="E156" s="12"/>
      <c r="F156" s="12"/>
      <c r="G156" s="12"/>
    </row>
    <row r="157">
      <c r="E157" s="12"/>
      <c r="F157" s="12"/>
      <c r="G157" s="12"/>
    </row>
    <row r="158">
      <c r="E158" s="12"/>
      <c r="F158" s="12"/>
      <c r="G158" s="12"/>
    </row>
    <row r="159">
      <c r="E159" s="12"/>
      <c r="F159" s="12"/>
      <c r="G159" s="12"/>
    </row>
    <row r="160">
      <c r="E160" s="12"/>
      <c r="F160" s="12"/>
      <c r="G160" s="12"/>
    </row>
    <row r="161">
      <c r="E161" s="12"/>
      <c r="F161" s="12"/>
      <c r="G161" s="12"/>
    </row>
    <row r="162">
      <c r="E162" s="12"/>
      <c r="F162" s="12"/>
      <c r="G162" s="12"/>
    </row>
    <row r="163">
      <c r="E163" s="12"/>
      <c r="F163" s="12"/>
      <c r="G163" s="12"/>
    </row>
    <row r="164">
      <c r="E164" s="12"/>
      <c r="F164" s="12"/>
      <c r="G164" s="12"/>
    </row>
    <row r="165">
      <c r="E165" s="12"/>
      <c r="F165" s="12"/>
      <c r="G165" s="12"/>
    </row>
    <row r="166">
      <c r="E166" s="12"/>
      <c r="F166" s="12"/>
      <c r="G166" s="12"/>
    </row>
    <row r="167">
      <c r="E167" s="12"/>
      <c r="F167" s="12"/>
      <c r="G167" s="12"/>
    </row>
    <row r="168">
      <c r="E168" s="12"/>
      <c r="F168" s="12"/>
      <c r="G168" s="12"/>
    </row>
    <row r="169">
      <c r="E169" s="12"/>
      <c r="F169" s="12"/>
      <c r="G169" s="12"/>
    </row>
    <row r="170">
      <c r="E170" s="12"/>
      <c r="F170" s="12"/>
      <c r="G170" s="12"/>
    </row>
    <row r="171">
      <c r="E171" s="12"/>
      <c r="F171" s="12"/>
      <c r="G171" s="12"/>
    </row>
    <row r="172">
      <c r="E172" s="12"/>
      <c r="F172" s="12"/>
      <c r="G172" s="12"/>
    </row>
    <row r="173">
      <c r="E173" s="12"/>
      <c r="F173" s="12"/>
      <c r="G173" s="12"/>
    </row>
    <row r="174">
      <c r="E174" s="12"/>
      <c r="F174" s="12"/>
      <c r="G174" s="12"/>
    </row>
    <row r="175">
      <c r="E175" s="12"/>
      <c r="F175" s="12"/>
      <c r="G175" s="12"/>
    </row>
    <row r="176">
      <c r="E176" s="12"/>
      <c r="F176" s="12"/>
      <c r="G176" s="12"/>
    </row>
    <row r="177">
      <c r="E177" s="12"/>
      <c r="F177" s="12"/>
      <c r="G177" s="12"/>
    </row>
    <row r="178">
      <c r="E178" s="12"/>
      <c r="F178" s="12"/>
      <c r="G178" s="12"/>
    </row>
    <row r="179">
      <c r="E179" s="12"/>
      <c r="F179" s="12"/>
      <c r="G179" s="12"/>
    </row>
    <row r="180">
      <c r="E180" s="12"/>
      <c r="F180" s="12"/>
      <c r="G180" s="12"/>
    </row>
    <row r="181">
      <c r="E181" s="12"/>
      <c r="F181" s="12"/>
      <c r="G181" s="12"/>
    </row>
    <row r="182">
      <c r="E182" s="12"/>
      <c r="F182" s="12"/>
      <c r="G182" s="12"/>
    </row>
    <row r="183">
      <c r="E183" s="12"/>
      <c r="F183" s="12"/>
      <c r="G183" s="12"/>
    </row>
    <row r="184">
      <c r="E184" s="12"/>
      <c r="F184" s="12"/>
      <c r="G184" s="12"/>
    </row>
    <row r="185">
      <c r="E185" s="12"/>
      <c r="F185" s="12"/>
      <c r="G185" s="12"/>
    </row>
    <row r="186">
      <c r="E186" s="12"/>
      <c r="F186" s="12"/>
      <c r="G186" s="12"/>
    </row>
    <row r="187">
      <c r="E187" s="12"/>
      <c r="F187" s="12"/>
      <c r="G187" s="12"/>
    </row>
    <row r="188">
      <c r="E188" s="12"/>
      <c r="F188" s="12"/>
      <c r="G188" s="12"/>
    </row>
    <row r="189">
      <c r="E189" s="12"/>
      <c r="F189" s="12"/>
      <c r="G189" s="12"/>
    </row>
    <row r="190">
      <c r="E190" s="12"/>
      <c r="F190" s="12"/>
      <c r="G190" s="12"/>
    </row>
    <row r="191">
      <c r="E191" s="12"/>
      <c r="F191" s="12"/>
      <c r="G191" s="12"/>
    </row>
    <row r="192">
      <c r="E192" s="12"/>
      <c r="F192" s="12"/>
      <c r="G192" s="12"/>
    </row>
    <row r="193">
      <c r="E193" s="12"/>
      <c r="F193" s="12"/>
      <c r="G193" s="12"/>
    </row>
    <row r="194">
      <c r="E194" s="12"/>
      <c r="F194" s="12"/>
      <c r="G194" s="12"/>
    </row>
    <row r="195">
      <c r="E195" s="12"/>
      <c r="F195" s="12"/>
      <c r="G195" s="12"/>
    </row>
    <row r="196">
      <c r="E196" s="12"/>
      <c r="F196" s="12"/>
      <c r="G196" s="12"/>
    </row>
    <row r="197">
      <c r="E197" s="12"/>
      <c r="F197" s="12"/>
      <c r="G197" s="12"/>
    </row>
    <row r="198">
      <c r="E198" s="12"/>
      <c r="F198" s="12"/>
      <c r="G198" s="12"/>
    </row>
    <row r="199">
      <c r="E199" s="12"/>
      <c r="F199" s="12"/>
      <c r="G199" s="12"/>
    </row>
    <row r="200">
      <c r="E200" s="12"/>
      <c r="F200" s="12"/>
      <c r="G200" s="12"/>
    </row>
    <row r="201">
      <c r="E201" s="12"/>
      <c r="F201" s="12"/>
      <c r="G201" s="12"/>
    </row>
    <row r="202">
      <c r="E202" s="12"/>
      <c r="F202" s="12"/>
      <c r="G202" s="12"/>
    </row>
    <row r="203">
      <c r="E203" s="12"/>
      <c r="F203" s="12"/>
      <c r="G203" s="12"/>
    </row>
    <row r="204">
      <c r="E204" s="12"/>
      <c r="F204" s="12"/>
      <c r="G204" s="12"/>
    </row>
    <row r="205">
      <c r="E205" s="12"/>
      <c r="F205" s="12"/>
      <c r="G205" s="12"/>
    </row>
    <row r="206">
      <c r="E206" s="12"/>
      <c r="F206" s="12"/>
      <c r="G206" s="12"/>
    </row>
    <row r="207">
      <c r="E207" s="12"/>
      <c r="F207" s="12"/>
      <c r="G207" s="12"/>
    </row>
    <row r="208">
      <c r="E208" s="12"/>
      <c r="F208" s="12"/>
      <c r="G208" s="12"/>
    </row>
    <row r="209">
      <c r="E209" s="12"/>
      <c r="F209" s="12"/>
      <c r="G209" s="12"/>
    </row>
    <row r="210">
      <c r="E210" s="12"/>
      <c r="F210" s="12"/>
      <c r="G210" s="12"/>
    </row>
    <row r="211">
      <c r="E211" s="12"/>
      <c r="F211" s="12"/>
      <c r="G211" s="12"/>
    </row>
    <row r="212">
      <c r="E212" s="12"/>
      <c r="F212" s="12"/>
      <c r="G212" s="12"/>
    </row>
    <row r="213">
      <c r="E213" s="12"/>
      <c r="F213" s="12"/>
      <c r="G213" s="12"/>
    </row>
    <row r="214">
      <c r="E214" s="12"/>
      <c r="F214" s="12"/>
      <c r="G214" s="12"/>
    </row>
    <row r="215">
      <c r="E215" s="12"/>
      <c r="F215" s="12"/>
      <c r="G215" s="12"/>
    </row>
    <row r="216">
      <c r="E216" s="12"/>
      <c r="F216" s="12"/>
      <c r="G216" s="12"/>
    </row>
    <row r="217">
      <c r="E217" s="12"/>
      <c r="F217" s="12"/>
      <c r="G217" s="12"/>
    </row>
    <row r="218">
      <c r="E218" s="12"/>
      <c r="F218" s="12"/>
      <c r="G218" s="12"/>
    </row>
    <row r="219">
      <c r="E219" s="12"/>
      <c r="F219" s="12"/>
      <c r="G219" s="12"/>
    </row>
    <row r="220">
      <c r="E220" s="12"/>
      <c r="F220" s="12"/>
      <c r="G220" s="12"/>
    </row>
    <row r="221">
      <c r="E221" s="12"/>
      <c r="F221" s="12"/>
      <c r="G221" s="12"/>
    </row>
    <row r="222">
      <c r="E222" s="12"/>
      <c r="F222" s="12"/>
      <c r="G222" s="12"/>
    </row>
    <row r="223">
      <c r="E223" s="12"/>
      <c r="F223" s="12"/>
      <c r="G223" s="12"/>
    </row>
    <row r="224">
      <c r="E224" s="12"/>
      <c r="F224" s="12"/>
      <c r="G224" s="12"/>
    </row>
    <row r="225">
      <c r="E225" s="12"/>
      <c r="F225" s="12"/>
      <c r="G225" s="12"/>
    </row>
    <row r="226">
      <c r="E226" s="12"/>
      <c r="F226" s="12"/>
      <c r="G226" s="12"/>
    </row>
    <row r="227">
      <c r="E227" s="12"/>
      <c r="F227" s="12"/>
      <c r="G227" s="12"/>
    </row>
    <row r="228">
      <c r="E228" s="12"/>
      <c r="F228" s="12"/>
      <c r="G228" s="12"/>
    </row>
    <row r="229">
      <c r="E229" s="12"/>
      <c r="F229" s="12"/>
      <c r="G229" s="12"/>
    </row>
    <row r="230">
      <c r="E230" s="12"/>
      <c r="F230" s="12"/>
      <c r="G230" s="12"/>
    </row>
    <row r="231">
      <c r="E231" s="12"/>
      <c r="F231" s="12"/>
      <c r="G231" s="12"/>
    </row>
    <row r="232">
      <c r="E232" s="12"/>
      <c r="F232" s="12"/>
      <c r="G232" s="12"/>
    </row>
    <row r="233">
      <c r="E233" s="12"/>
      <c r="F233" s="12"/>
      <c r="G233" s="12"/>
    </row>
    <row r="234">
      <c r="E234" s="12"/>
      <c r="F234" s="12"/>
      <c r="G234" s="12"/>
    </row>
    <row r="235">
      <c r="E235" s="12"/>
      <c r="F235" s="12"/>
      <c r="G235" s="12"/>
    </row>
    <row r="236">
      <c r="E236" s="12"/>
      <c r="F236" s="12"/>
      <c r="G236" s="12"/>
    </row>
    <row r="237">
      <c r="E237" s="12"/>
      <c r="F237" s="12"/>
      <c r="G237" s="12"/>
    </row>
    <row r="238">
      <c r="E238" s="12"/>
      <c r="F238" s="12"/>
      <c r="G238" s="12"/>
    </row>
    <row r="239">
      <c r="E239" s="12"/>
      <c r="F239" s="12"/>
      <c r="G239" s="12"/>
    </row>
    <row r="240">
      <c r="E240" s="12"/>
      <c r="F240" s="12"/>
      <c r="G240" s="12"/>
    </row>
    <row r="241">
      <c r="E241" s="12"/>
      <c r="F241" s="12"/>
      <c r="G241" s="12"/>
    </row>
    <row r="242">
      <c r="E242" s="12"/>
      <c r="F242" s="12"/>
      <c r="G242" s="12"/>
    </row>
    <row r="243">
      <c r="E243" s="12"/>
      <c r="F243" s="12"/>
      <c r="G243" s="12"/>
    </row>
    <row r="244">
      <c r="E244" s="12"/>
      <c r="F244" s="12"/>
      <c r="G244" s="12"/>
    </row>
    <row r="245">
      <c r="E245" s="12"/>
      <c r="F245" s="12"/>
      <c r="G245" s="12"/>
    </row>
    <row r="246">
      <c r="E246" s="12"/>
      <c r="F246" s="12"/>
      <c r="G246" s="12"/>
    </row>
    <row r="247">
      <c r="E247" s="12"/>
      <c r="F247" s="12"/>
      <c r="G247" s="12"/>
    </row>
    <row r="248">
      <c r="E248" s="12"/>
      <c r="F248" s="12"/>
      <c r="G248" s="12"/>
    </row>
    <row r="249">
      <c r="E249" s="12"/>
      <c r="F249" s="12"/>
      <c r="G249" s="12"/>
    </row>
    <row r="250">
      <c r="E250" s="12"/>
      <c r="F250" s="12"/>
      <c r="G250" s="12"/>
    </row>
    <row r="251">
      <c r="E251" s="12"/>
      <c r="F251" s="12"/>
      <c r="G251" s="12"/>
    </row>
    <row r="252">
      <c r="E252" s="12"/>
      <c r="F252" s="12"/>
      <c r="G252" s="12"/>
    </row>
    <row r="253">
      <c r="E253" s="12"/>
      <c r="F253" s="12"/>
      <c r="G253" s="12"/>
    </row>
    <row r="254">
      <c r="E254" s="12"/>
      <c r="F254" s="12"/>
      <c r="G254" s="12"/>
    </row>
    <row r="255">
      <c r="E255" s="12"/>
      <c r="F255" s="12"/>
      <c r="G255" s="12"/>
    </row>
    <row r="256">
      <c r="E256" s="12"/>
      <c r="F256" s="12"/>
      <c r="G256" s="12"/>
    </row>
    <row r="257">
      <c r="E257" s="12"/>
      <c r="F257" s="12"/>
      <c r="G257" s="12"/>
    </row>
    <row r="258">
      <c r="E258" s="12"/>
      <c r="F258" s="12"/>
      <c r="G258" s="12"/>
    </row>
    <row r="259">
      <c r="E259" s="12"/>
      <c r="F259" s="12"/>
      <c r="G259" s="12"/>
    </row>
    <row r="260">
      <c r="E260" s="12"/>
      <c r="F260" s="12"/>
      <c r="G260" s="12"/>
    </row>
    <row r="261">
      <c r="E261" s="12"/>
      <c r="F261" s="12"/>
      <c r="G261" s="12"/>
    </row>
    <row r="262">
      <c r="E262" s="12"/>
      <c r="F262" s="12"/>
      <c r="G262" s="12"/>
    </row>
    <row r="263">
      <c r="E263" s="12"/>
      <c r="F263" s="12"/>
      <c r="G263" s="12"/>
    </row>
    <row r="264">
      <c r="E264" s="12"/>
      <c r="F264" s="12"/>
      <c r="G264" s="12"/>
    </row>
    <row r="265">
      <c r="E265" s="12"/>
      <c r="F265" s="12"/>
      <c r="G265" s="12"/>
    </row>
    <row r="266">
      <c r="E266" s="12"/>
      <c r="F266" s="12"/>
      <c r="G266" s="12"/>
    </row>
    <row r="267">
      <c r="E267" s="12"/>
      <c r="F267" s="12"/>
      <c r="G267" s="12"/>
    </row>
    <row r="268">
      <c r="E268" s="12"/>
      <c r="F268" s="12"/>
      <c r="G268" s="12"/>
    </row>
    <row r="269">
      <c r="E269" s="12"/>
      <c r="F269" s="12"/>
      <c r="G269" s="12"/>
    </row>
    <row r="270">
      <c r="E270" s="12"/>
      <c r="F270" s="12"/>
      <c r="G270" s="12"/>
    </row>
    <row r="271">
      <c r="E271" s="12"/>
      <c r="F271" s="12"/>
      <c r="G271" s="12"/>
    </row>
    <row r="272">
      <c r="E272" s="12"/>
      <c r="F272" s="12"/>
      <c r="G272" s="12"/>
    </row>
    <row r="273">
      <c r="E273" s="12"/>
      <c r="F273" s="12"/>
      <c r="G273" s="12"/>
    </row>
    <row r="274">
      <c r="E274" s="12"/>
      <c r="F274" s="12"/>
      <c r="G274" s="12"/>
    </row>
    <row r="275">
      <c r="E275" s="12"/>
      <c r="F275" s="12"/>
      <c r="G275" s="12"/>
    </row>
    <row r="276">
      <c r="E276" s="12"/>
      <c r="F276" s="12"/>
      <c r="G276" s="12"/>
    </row>
    <row r="277">
      <c r="E277" s="12"/>
      <c r="F277" s="12"/>
      <c r="G277" s="12"/>
    </row>
    <row r="278">
      <c r="E278" s="12"/>
      <c r="F278" s="12"/>
      <c r="G278" s="12"/>
    </row>
    <row r="279">
      <c r="E279" s="12"/>
      <c r="F279" s="12"/>
      <c r="G279" s="12"/>
    </row>
    <row r="280">
      <c r="E280" s="12"/>
      <c r="F280" s="12"/>
      <c r="G280" s="12"/>
    </row>
    <row r="281">
      <c r="E281" s="12"/>
      <c r="F281" s="12"/>
      <c r="G281" s="12"/>
    </row>
    <row r="282">
      <c r="E282" s="12"/>
      <c r="F282" s="12"/>
      <c r="G282" s="12"/>
    </row>
    <row r="283">
      <c r="E283" s="12"/>
      <c r="F283" s="12"/>
      <c r="G283" s="12"/>
    </row>
    <row r="284">
      <c r="E284" s="12"/>
      <c r="F284" s="12"/>
      <c r="G284" s="12"/>
    </row>
    <row r="285">
      <c r="E285" s="12"/>
      <c r="F285" s="12"/>
      <c r="G285" s="12"/>
    </row>
    <row r="286">
      <c r="E286" s="12"/>
      <c r="F286" s="12"/>
      <c r="G286" s="12"/>
    </row>
    <row r="287">
      <c r="E287" s="12"/>
      <c r="F287" s="12"/>
      <c r="G287" s="12"/>
    </row>
    <row r="288">
      <c r="E288" s="12"/>
      <c r="F288" s="12"/>
      <c r="G288" s="12"/>
    </row>
    <row r="289">
      <c r="E289" s="12"/>
      <c r="F289" s="12"/>
      <c r="G289" s="12"/>
    </row>
    <row r="290">
      <c r="E290" s="12"/>
      <c r="F290" s="12"/>
      <c r="G290" s="12"/>
    </row>
    <row r="291">
      <c r="E291" s="12"/>
      <c r="F291" s="12"/>
      <c r="G291" s="12"/>
    </row>
    <row r="292">
      <c r="E292" s="12"/>
      <c r="F292" s="12"/>
      <c r="G292" s="12"/>
    </row>
    <row r="293">
      <c r="E293" s="12"/>
      <c r="F293" s="12"/>
      <c r="G293" s="12"/>
    </row>
    <row r="294">
      <c r="E294" s="12"/>
      <c r="F294" s="12"/>
      <c r="G294" s="12"/>
    </row>
    <row r="295">
      <c r="E295" s="12"/>
      <c r="F295" s="12"/>
      <c r="G295" s="12"/>
    </row>
    <row r="296">
      <c r="E296" s="12"/>
      <c r="F296" s="12"/>
      <c r="G296" s="12"/>
    </row>
    <row r="297">
      <c r="E297" s="12"/>
      <c r="F297" s="12"/>
      <c r="G297" s="12"/>
    </row>
    <row r="298">
      <c r="E298" s="12"/>
      <c r="F298" s="12"/>
      <c r="G298" s="12"/>
    </row>
    <row r="299">
      <c r="E299" s="12"/>
      <c r="F299" s="12"/>
      <c r="G299" s="12"/>
    </row>
    <row r="300">
      <c r="E300" s="12"/>
      <c r="F300" s="12"/>
      <c r="G300" s="12"/>
    </row>
    <row r="301">
      <c r="E301" s="12"/>
      <c r="F301" s="12"/>
      <c r="G301" s="12"/>
    </row>
    <row r="302">
      <c r="E302" s="12"/>
      <c r="F302" s="12"/>
      <c r="G302" s="12"/>
    </row>
    <row r="303">
      <c r="E303" s="12"/>
      <c r="F303" s="12"/>
      <c r="G303" s="12"/>
    </row>
    <row r="304">
      <c r="E304" s="12"/>
      <c r="F304" s="12"/>
      <c r="G304" s="12"/>
    </row>
    <row r="305">
      <c r="E305" s="12"/>
      <c r="F305" s="12"/>
      <c r="G305" s="12"/>
    </row>
    <row r="306">
      <c r="E306" s="12"/>
      <c r="F306" s="12"/>
      <c r="G306" s="12"/>
    </row>
    <row r="307">
      <c r="E307" s="12"/>
      <c r="F307" s="12"/>
      <c r="G307" s="12"/>
    </row>
    <row r="308">
      <c r="E308" s="12"/>
      <c r="F308" s="12"/>
      <c r="G308" s="12"/>
    </row>
    <row r="309">
      <c r="E309" s="12"/>
      <c r="F309" s="12"/>
      <c r="G309" s="12"/>
    </row>
    <row r="310">
      <c r="E310" s="12"/>
      <c r="F310" s="12"/>
      <c r="G310" s="12"/>
    </row>
    <row r="311">
      <c r="E311" s="12"/>
      <c r="F311" s="12"/>
      <c r="G311" s="12"/>
    </row>
    <row r="312">
      <c r="E312" s="12"/>
      <c r="F312" s="12"/>
      <c r="G312" s="12"/>
    </row>
    <row r="313">
      <c r="E313" s="12"/>
      <c r="F313" s="12"/>
      <c r="G313" s="12"/>
    </row>
    <row r="314">
      <c r="E314" s="12"/>
      <c r="F314" s="12"/>
      <c r="G314" s="12"/>
    </row>
    <row r="315">
      <c r="E315" s="12"/>
      <c r="F315" s="12"/>
      <c r="G315" s="12"/>
    </row>
    <row r="316">
      <c r="E316" s="12"/>
      <c r="F316" s="12"/>
      <c r="G316" s="12"/>
    </row>
    <row r="317">
      <c r="E317" s="12"/>
      <c r="F317" s="12"/>
      <c r="G317" s="12"/>
    </row>
    <row r="318">
      <c r="E318" s="12"/>
      <c r="F318" s="12"/>
      <c r="G318" s="12"/>
    </row>
    <row r="319">
      <c r="E319" s="12"/>
      <c r="F319" s="12"/>
      <c r="G319" s="12"/>
    </row>
    <row r="320">
      <c r="E320" s="12"/>
      <c r="F320" s="12"/>
      <c r="G320" s="12"/>
    </row>
    <row r="321">
      <c r="E321" s="12"/>
      <c r="F321" s="12"/>
      <c r="G321" s="12"/>
    </row>
    <row r="322">
      <c r="E322" s="12"/>
      <c r="F322" s="12"/>
      <c r="G322" s="12"/>
    </row>
    <row r="323">
      <c r="E323" s="12"/>
      <c r="F323" s="12"/>
      <c r="G323" s="12"/>
    </row>
    <row r="324">
      <c r="E324" s="12"/>
      <c r="F324" s="12"/>
      <c r="G324" s="12"/>
    </row>
    <row r="325">
      <c r="E325" s="12"/>
      <c r="F325" s="12"/>
      <c r="G325" s="12"/>
    </row>
    <row r="326">
      <c r="E326" s="12"/>
      <c r="F326" s="12"/>
      <c r="G326" s="12"/>
    </row>
    <row r="327">
      <c r="E327" s="12"/>
      <c r="F327" s="12"/>
      <c r="G327" s="12"/>
    </row>
    <row r="328">
      <c r="E328" s="12"/>
      <c r="F328" s="12"/>
      <c r="G328" s="12"/>
    </row>
    <row r="329">
      <c r="E329" s="12"/>
      <c r="F329" s="12"/>
      <c r="G329" s="12"/>
    </row>
    <row r="330">
      <c r="E330" s="12"/>
      <c r="F330" s="12"/>
      <c r="G330" s="12"/>
    </row>
    <row r="331">
      <c r="E331" s="12"/>
      <c r="F331" s="12"/>
      <c r="G331" s="12"/>
    </row>
    <row r="332">
      <c r="E332" s="12"/>
      <c r="F332" s="12"/>
      <c r="G332" s="12"/>
    </row>
    <row r="333">
      <c r="E333" s="12"/>
      <c r="F333" s="12"/>
      <c r="G333" s="12"/>
    </row>
    <row r="334">
      <c r="E334" s="12"/>
      <c r="F334" s="12"/>
      <c r="G334" s="12"/>
    </row>
    <row r="335">
      <c r="E335" s="12"/>
      <c r="F335" s="12"/>
      <c r="G335" s="12"/>
    </row>
    <row r="336">
      <c r="E336" s="12"/>
      <c r="F336" s="12"/>
      <c r="G336" s="12"/>
    </row>
    <row r="337">
      <c r="E337" s="12"/>
      <c r="F337" s="12"/>
      <c r="G337" s="12"/>
    </row>
    <row r="338">
      <c r="E338" s="12"/>
      <c r="F338" s="12"/>
      <c r="G338" s="12"/>
    </row>
    <row r="339">
      <c r="E339" s="12"/>
      <c r="F339" s="12"/>
      <c r="G339" s="12"/>
    </row>
    <row r="340">
      <c r="E340" s="12"/>
      <c r="F340" s="12"/>
      <c r="G340" s="12"/>
    </row>
    <row r="341">
      <c r="E341" s="12"/>
      <c r="F341" s="12"/>
      <c r="G341" s="12"/>
    </row>
    <row r="342">
      <c r="E342" s="12"/>
      <c r="F342" s="12"/>
      <c r="G342" s="12"/>
    </row>
    <row r="343">
      <c r="E343" s="12"/>
      <c r="F343" s="12"/>
      <c r="G343" s="12"/>
    </row>
    <row r="344">
      <c r="E344" s="12"/>
      <c r="F344" s="12"/>
      <c r="G344" s="12"/>
    </row>
    <row r="345">
      <c r="E345" s="12"/>
      <c r="F345" s="12"/>
      <c r="G345" s="12"/>
    </row>
    <row r="346">
      <c r="E346" s="12"/>
      <c r="F346" s="12"/>
      <c r="G346" s="12"/>
    </row>
    <row r="347">
      <c r="E347" s="12"/>
      <c r="F347" s="12"/>
      <c r="G347" s="12"/>
    </row>
    <row r="348">
      <c r="E348" s="12"/>
      <c r="F348" s="12"/>
      <c r="G348" s="12"/>
    </row>
    <row r="349">
      <c r="E349" s="12"/>
      <c r="F349" s="12"/>
      <c r="G349" s="12"/>
    </row>
    <row r="350">
      <c r="E350" s="12"/>
      <c r="F350" s="12"/>
      <c r="G350" s="12"/>
    </row>
    <row r="351">
      <c r="E351" s="12"/>
      <c r="F351" s="12"/>
      <c r="G351" s="12"/>
    </row>
    <row r="352">
      <c r="E352" s="12"/>
      <c r="F352" s="12"/>
      <c r="G352" s="12"/>
    </row>
    <row r="353">
      <c r="E353" s="12"/>
      <c r="F353" s="12"/>
      <c r="G353" s="12"/>
    </row>
    <row r="354">
      <c r="E354" s="12"/>
      <c r="F354" s="12"/>
      <c r="G354" s="12"/>
    </row>
    <row r="355">
      <c r="E355" s="12"/>
      <c r="F355" s="12"/>
      <c r="G355" s="12"/>
    </row>
    <row r="356">
      <c r="E356" s="12"/>
      <c r="F356" s="12"/>
      <c r="G356" s="12"/>
    </row>
    <row r="357">
      <c r="E357" s="12"/>
      <c r="F357" s="12"/>
      <c r="G357" s="12"/>
    </row>
    <row r="358">
      <c r="E358" s="12"/>
      <c r="F358" s="12"/>
      <c r="G358" s="12"/>
    </row>
    <row r="359">
      <c r="E359" s="12"/>
      <c r="F359" s="12"/>
      <c r="G359" s="12"/>
    </row>
    <row r="360">
      <c r="E360" s="12"/>
      <c r="F360" s="12"/>
      <c r="G360" s="12"/>
    </row>
    <row r="361">
      <c r="E361" s="12"/>
      <c r="F361" s="12"/>
      <c r="G361" s="12"/>
    </row>
    <row r="362">
      <c r="E362" s="12"/>
      <c r="F362" s="12"/>
      <c r="G362" s="12"/>
    </row>
    <row r="363">
      <c r="E363" s="12"/>
      <c r="F363" s="12"/>
      <c r="G363" s="12"/>
    </row>
    <row r="364">
      <c r="E364" s="12"/>
      <c r="F364" s="12"/>
      <c r="G364" s="12"/>
    </row>
    <row r="365">
      <c r="E365" s="12"/>
      <c r="F365" s="12"/>
      <c r="G365" s="12"/>
    </row>
    <row r="366">
      <c r="E366" s="12"/>
      <c r="F366" s="12"/>
      <c r="G366" s="12"/>
    </row>
    <row r="367">
      <c r="E367" s="12"/>
      <c r="F367" s="12"/>
      <c r="G367" s="12"/>
    </row>
    <row r="368">
      <c r="E368" s="12"/>
      <c r="F368" s="12"/>
      <c r="G368" s="12"/>
    </row>
    <row r="369">
      <c r="E369" s="12"/>
      <c r="F369" s="12"/>
      <c r="G369" s="12"/>
    </row>
    <row r="370">
      <c r="E370" s="12"/>
      <c r="F370" s="12"/>
      <c r="G370" s="12"/>
    </row>
    <row r="371">
      <c r="E371" s="12"/>
      <c r="F371" s="12"/>
      <c r="G371" s="12"/>
    </row>
    <row r="372">
      <c r="E372" s="12"/>
      <c r="F372" s="12"/>
      <c r="G372" s="12"/>
    </row>
    <row r="373">
      <c r="E373" s="12"/>
      <c r="F373" s="12"/>
      <c r="G373" s="12"/>
    </row>
    <row r="374">
      <c r="E374" s="12"/>
      <c r="F374" s="12"/>
      <c r="G374" s="12"/>
    </row>
    <row r="375">
      <c r="E375" s="12"/>
      <c r="F375" s="12"/>
      <c r="G375" s="12"/>
    </row>
    <row r="376">
      <c r="E376" s="12"/>
      <c r="F376" s="12"/>
      <c r="G376" s="12"/>
    </row>
    <row r="377">
      <c r="E377" s="12"/>
      <c r="F377" s="12"/>
      <c r="G377" s="12"/>
    </row>
    <row r="378">
      <c r="E378" s="12"/>
      <c r="F378" s="12"/>
      <c r="G378" s="12"/>
    </row>
    <row r="379">
      <c r="E379" s="12"/>
      <c r="F379" s="12"/>
      <c r="G379" s="12"/>
    </row>
    <row r="380">
      <c r="E380" s="12"/>
      <c r="F380" s="12"/>
      <c r="G380" s="12"/>
    </row>
    <row r="381">
      <c r="E381" s="12"/>
      <c r="F381" s="12"/>
      <c r="G381" s="12"/>
    </row>
    <row r="382">
      <c r="E382" s="12"/>
      <c r="F382" s="12"/>
      <c r="G382" s="12"/>
    </row>
    <row r="383">
      <c r="E383" s="12"/>
      <c r="F383" s="12"/>
      <c r="G383" s="12"/>
    </row>
    <row r="384">
      <c r="E384" s="12"/>
      <c r="F384" s="12"/>
      <c r="G384" s="12"/>
    </row>
    <row r="385">
      <c r="E385" s="12"/>
      <c r="F385" s="12"/>
      <c r="G385" s="12"/>
    </row>
    <row r="386">
      <c r="E386" s="12"/>
      <c r="F386" s="12"/>
      <c r="G386" s="12"/>
    </row>
    <row r="387">
      <c r="E387" s="12"/>
      <c r="F387" s="12"/>
      <c r="G387" s="12"/>
    </row>
    <row r="388">
      <c r="E388" s="12"/>
      <c r="F388" s="12"/>
      <c r="G388" s="12"/>
    </row>
    <row r="389">
      <c r="E389" s="12"/>
      <c r="F389" s="12"/>
      <c r="G389" s="12"/>
    </row>
    <row r="390">
      <c r="E390" s="12"/>
      <c r="F390" s="12"/>
      <c r="G390" s="12"/>
    </row>
    <row r="391">
      <c r="E391" s="12"/>
      <c r="F391" s="12"/>
      <c r="G391" s="12"/>
    </row>
    <row r="392">
      <c r="E392" s="12"/>
      <c r="F392" s="12"/>
      <c r="G392" s="12"/>
    </row>
    <row r="393">
      <c r="E393" s="12"/>
      <c r="F393" s="12"/>
      <c r="G393" s="12"/>
    </row>
    <row r="394">
      <c r="E394" s="12"/>
      <c r="F394" s="12"/>
      <c r="G394" s="12"/>
    </row>
    <row r="395">
      <c r="E395" s="12"/>
      <c r="F395" s="12"/>
      <c r="G395" s="12"/>
    </row>
    <row r="396">
      <c r="E396" s="12"/>
      <c r="F396" s="12"/>
      <c r="G396" s="12"/>
    </row>
    <row r="397">
      <c r="E397" s="12"/>
      <c r="F397" s="12"/>
      <c r="G397" s="12"/>
    </row>
    <row r="398">
      <c r="E398" s="12"/>
      <c r="F398" s="12"/>
      <c r="G398" s="12"/>
    </row>
    <row r="399">
      <c r="E399" s="12"/>
      <c r="F399" s="12"/>
      <c r="G399" s="12"/>
    </row>
    <row r="400">
      <c r="E400" s="12"/>
      <c r="F400" s="12"/>
      <c r="G400" s="12"/>
    </row>
    <row r="401">
      <c r="E401" s="12"/>
      <c r="F401" s="12"/>
      <c r="G401" s="12"/>
    </row>
    <row r="402">
      <c r="E402" s="12"/>
      <c r="F402" s="12"/>
      <c r="G402" s="12"/>
    </row>
    <row r="403">
      <c r="E403" s="12"/>
      <c r="F403" s="12"/>
      <c r="G403" s="12"/>
    </row>
    <row r="404">
      <c r="E404" s="12"/>
      <c r="F404" s="12"/>
      <c r="G404" s="12"/>
    </row>
    <row r="405">
      <c r="E405" s="12"/>
      <c r="F405" s="12"/>
      <c r="G405" s="12"/>
    </row>
    <row r="406">
      <c r="E406" s="12"/>
      <c r="F406" s="12"/>
      <c r="G406" s="12"/>
    </row>
    <row r="407">
      <c r="E407" s="12"/>
      <c r="F407" s="12"/>
      <c r="G407" s="12"/>
    </row>
    <row r="408">
      <c r="E408" s="12"/>
      <c r="F408" s="12"/>
      <c r="G408" s="12"/>
    </row>
    <row r="409">
      <c r="E409" s="12"/>
      <c r="F409" s="12"/>
      <c r="G409" s="12"/>
    </row>
    <row r="410">
      <c r="E410" s="12"/>
      <c r="F410" s="12"/>
      <c r="G410" s="12"/>
    </row>
    <row r="411">
      <c r="E411" s="12"/>
      <c r="F411" s="12"/>
      <c r="G411" s="12"/>
    </row>
    <row r="412">
      <c r="E412" s="12"/>
      <c r="F412" s="12"/>
      <c r="G412" s="12"/>
    </row>
    <row r="413">
      <c r="E413" s="12"/>
      <c r="F413" s="12"/>
      <c r="G413" s="12"/>
    </row>
    <row r="414">
      <c r="E414" s="12"/>
      <c r="F414" s="12"/>
      <c r="G414" s="12"/>
    </row>
    <row r="415">
      <c r="E415" s="12"/>
      <c r="F415" s="12"/>
      <c r="G415" s="12"/>
    </row>
    <row r="416">
      <c r="E416" s="12"/>
      <c r="F416" s="12"/>
      <c r="G416" s="12"/>
    </row>
    <row r="417">
      <c r="E417" s="12"/>
      <c r="F417" s="12"/>
      <c r="G417" s="12"/>
    </row>
    <row r="418">
      <c r="E418" s="12"/>
      <c r="F418" s="12"/>
      <c r="G418" s="12"/>
    </row>
    <row r="419">
      <c r="E419" s="12"/>
      <c r="F419" s="12"/>
      <c r="G419" s="12"/>
    </row>
    <row r="420">
      <c r="E420" s="12"/>
      <c r="F420" s="12"/>
      <c r="G420" s="12"/>
    </row>
    <row r="421">
      <c r="E421" s="12"/>
      <c r="F421" s="12"/>
      <c r="G421" s="12"/>
    </row>
    <row r="422">
      <c r="E422" s="12"/>
      <c r="F422" s="12"/>
      <c r="G422" s="12"/>
    </row>
    <row r="423">
      <c r="E423" s="12"/>
      <c r="F423" s="12"/>
      <c r="G423" s="12"/>
    </row>
    <row r="424">
      <c r="E424" s="12"/>
      <c r="F424" s="12"/>
      <c r="G424" s="12"/>
    </row>
    <row r="425">
      <c r="E425" s="12"/>
      <c r="F425" s="12"/>
      <c r="G425" s="12"/>
    </row>
    <row r="426">
      <c r="E426" s="12"/>
      <c r="F426" s="12"/>
      <c r="G426" s="12"/>
    </row>
    <row r="427">
      <c r="E427" s="12"/>
      <c r="F427" s="12"/>
      <c r="G427" s="12"/>
    </row>
    <row r="428">
      <c r="E428" s="12"/>
      <c r="F428" s="12"/>
      <c r="G428" s="12"/>
    </row>
    <row r="429">
      <c r="E429" s="12"/>
      <c r="F429" s="12"/>
      <c r="G429" s="12"/>
    </row>
    <row r="430">
      <c r="E430" s="12"/>
      <c r="F430" s="12"/>
      <c r="G430" s="12"/>
    </row>
    <row r="431">
      <c r="E431" s="12"/>
      <c r="F431" s="12"/>
      <c r="G431" s="12"/>
    </row>
    <row r="432">
      <c r="E432" s="12"/>
      <c r="F432" s="12"/>
      <c r="G432" s="12"/>
    </row>
    <row r="433">
      <c r="E433" s="12"/>
      <c r="F433" s="12"/>
      <c r="G433" s="12"/>
    </row>
    <row r="434">
      <c r="E434" s="12"/>
      <c r="F434" s="12"/>
      <c r="G434" s="12"/>
    </row>
    <row r="435">
      <c r="E435" s="12"/>
      <c r="F435" s="12"/>
      <c r="G435" s="12"/>
    </row>
    <row r="436">
      <c r="E436" s="12"/>
      <c r="F436" s="12"/>
      <c r="G436" s="12"/>
    </row>
    <row r="437">
      <c r="E437" s="12"/>
      <c r="F437" s="12"/>
      <c r="G437" s="12"/>
    </row>
    <row r="438">
      <c r="E438" s="12"/>
      <c r="F438" s="12"/>
      <c r="G438" s="12"/>
    </row>
    <row r="439">
      <c r="E439" s="12"/>
      <c r="F439" s="12"/>
      <c r="G439" s="12"/>
    </row>
    <row r="440">
      <c r="E440" s="12"/>
      <c r="F440" s="12"/>
      <c r="G440" s="12"/>
    </row>
    <row r="441">
      <c r="E441" s="12"/>
      <c r="F441" s="12"/>
      <c r="G441" s="12"/>
    </row>
    <row r="442">
      <c r="E442" s="12"/>
      <c r="F442" s="12"/>
      <c r="G442" s="12"/>
    </row>
    <row r="443">
      <c r="E443" s="12"/>
      <c r="F443" s="12"/>
      <c r="G443" s="12"/>
    </row>
    <row r="444">
      <c r="E444" s="12"/>
      <c r="F444" s="12"/>
      <c r="G444" s="12"/>
    </row>
    <row r="445">
      <c r="E445" s="12"/>
      <c r="F445" s="12"/>
      <c r="G445" s="12"/>
    </row>
    <row r="446">
      <c r="E446" s="12"/>
      <c r="F446" s="12"/>
      <c r="G446" s="12"/>
    </row>
    <row r="447">
      <c r="E447" s="12"/>
      <c r="F447" s="12"/>
      <c r="G447" s="12"/>
    </row>
    <row r="448">
      <c r="E448" s="12"/>
      <c r="F448" s="12"/>
      <c r="G448" s="12"/>
    </row>
    <row r="449">
      <c r="E449" s="12"/>
      <c r="F449" s="12"/>
      <c r="G449" s="12"/>
    </row>
    <row r="450">
      <c r="E450" s="12"/>
      <c r="F450" s="12"/>
      <c r="G450" s="12"/>
    </row>
    <row r="451">
      <c r="E451" s="12"/>
      <c r="F451" s="12"/>
      <c r="G451" s="12"/>
    </row>
    <row r="452">
      <c r="E452" s="12"/>
      <c r="F452" s="12"/>
      <c r="G452" s="12"/>
    </row>
    <row r="453">
      <c r="E453" s="12"/>
      <c r="F453" s="12"/>
      <c r="G453" s="12"/>
    </row>
    <row r="454">
      <c r="E454" s="12"/>
      <c r="F454" s="12"/>
      <c r="G454" s="12"/>
    </row>
    <row r="455">
      <c r="E455" s="12"/>
      <c r="F455" s="12"/>
      <c r="G455" s="12"/>
    </row>
    <row r="456">
      <c r="E456" s="12"/>
      <c r="F456" s="12"/>
      <c r="G456" s="12"/>
    </row>
    <row r="457">
      <c r="E457" s="12"/>
      <c r="F457" s="12"/>
      <c r="G457" s="12"/>
    </row>
    <row r="458">
      <c r="E458" s="12"/>
      <c r="F458" s="12"/>
      <c r="G458" s="12"/>
    </row>
    <row r="459">
      <c r="E459" s="12"/>
      <c r="F459" s="12"/>
      <c r="G459" s="12"/>
    </row>
    <row r="460">
      <c r="E460" s="12"/>
      <c r="F460" s="12"/>
      <c r="G460" s="12"/>
    </row>
    <row r="461">
      <c r="E461" s="12"/>
      <c r="F461" s="12"/>
      <c r="G461" s="12"/>
    </row>
    <row r="462">
      <c r="E462" s="12"/>
      <c r="F462" s="12"/>
      <c r="G462" s="12"/>
    </row>
    <row r="463">
      <c r="E463" s="12"/>
      <c r="F463" s="12"/>
      <c r="G463" s="12"/>
    </row>
    <row r="464">
      <c r="E464" s="12"/>
      <c r="F464" s="12"/>
      <c r="G464" s="12"/>
    </row>
    <row r="465">
      <c r="E465" s="12"/>
      <c r="F465" s="12"/>
      <c r="G465" s="12"/>
    </row>
    <row r="466">
      <c r="E466" s="12"/>
      <c r="F466" s="12"/>
      <c r="G466" s="12"/>
    </row>
    <row r="467">
      <c r="E467" s="12"/>
      <c r="F467" s="12"/>
      <c r="G467" s="12"/>
    </row>
    <row r="468">
      <c r="E468" s="12"/>
      <c r="F468" s="12"/>
      <c r="G468" s="12"/>
    </row>
    <row r="469">
      <c r="E469" s="12"/>
      <c r="F469" s="12"/>
      <c r="G469" s="12"/>
    </row>
    <row r="470">
      <c r="E470" s="12"/>
      <c r="F470" s="12"/>
      <c r="G470" s="12"/>
    </row>
    <row r="471">
      <c r="E471" s="12"/>
      <c r="F471" s="12"/>
      <c r="G471" s="12"/>
    </row>
    <row r="472">
      <c r="E472" s="12"/>
      <c r="F472" s="12"/>
      <c r="G472" s="12"/>
    </row>
    <row r="473">
      <c r="E473" s="12"/>
      <c r="F473" s="12"/>
      <c r="G473" s="12"/>
    </row>
    <row r="474">
      <c r="E474" s="12"/>
      <c r="F474" s="12"/>
      <c r="G474" s="12"/>
    </row>
    <row r="475">
      <c r="E475" s="12"/>
      <c r="F475" s="12"/>
      <c r="G475" s="12"/>
    </row>
    <row r="476">
      <c r="E476" s="12"/>
      <c r="F476" s="12"/>
      <c r="G476" s="12"/>
    </row>
    <row r="477">
      <c r="E477" s="12"/>
      <c r="F477" s="12"/>
      <c r="G477" s="12"/>
    </row>
    <row r="478">
      <c r="E478" s="12"/>
      <c r="F478" s="12"/>
      <c r="G478" s="12"/>
    </row>
    <row r="479">
      <c r="E479" s="12"/>
      <c r="F479" s="12"/>
      <c r="G479" s="12"/>
    </row>
    <row r="480">
      <c r="E480" s="12"/>
      <c r="F480" s="12"/>
      <c r="G480" s="12"/>
    </row>
    <row r="481">
      <c r="E481" s="12"/>
      <c r="F481" s="12"/>
      <c r="G481" s="12"/>
    </row>
    <row r="482">
      <c r="E482" s="12"/>
      <c r="F482" s="12"/>
      <c r="G482" s="12"/>
    </row>
    <row r="483">
      <c r="E483" s="12"/>
      <c r="F483" s="12"/>
      <c r="G483" s="12"/>
    </row>
    <row r="484">
      <c r="E484" s="12"/>
      <c r="F484" s="12"/>
      <c r="G484" s="12"/>
    </row>
    <row r="485">
      <c r="E485" s="12"/>
      <c r="F485" s="12"/>
      <c r="G485" s="12"/>
    </row>
    <row r="486">
      <c r="E486" s="12"/>
      <c r="F486" s="12"/>
      <c r="G486" s="12"/>
    </row>
    <row r="487">
      <c r="E487" s="12"/>
      <c r="F487" s="12"/>
      <c r="G487" s="12"/>
    </row>
    <row r="488">
      <c r="E488" s="12"/>
      <c r="F488" s="12"/>
      <c r="G488" s="12"/>
    </row>
    <row r="489">
      <c r="E489" s="12"/>
      <c r="F489" s="12"/>
      <c r="G489" s="12"/>
    </row>
    <row r="490">
      <c r="E490" s="12"/>
      <c r="F490" s="12"/>
      <c r="G490" s="12"/>
    </row>
    <row r="491">
      <c r="E491" s="12"/>
      <c r="F491" s="12"/>
      <c r="G491" s="12"/>
    </row>
    <row r="492">
      <c r="E492" s="12"/>
      <c r="F492" s="12"/>
      <c r="G492" s="12"/>
    </row>
    <row r="493">
      <c r="E493" s="12"/>
      <c r="F493" s="12"/>
      <c r="G493" s="12"/>
    </row>
    <row r="494">
      <c r="E494" s="12"/>
      <c r="F494" s="12"/>
      <c r="G494" s="12"/>
    </row>
    <row r="495">
      <c r="E495" s="12"/>
      <c r="F495" s="12"/>
      <c r="G495" s="12"/>
    </row>
    <row r="496">
      <c r="E496" s="12"/>
      <c r="F496" s="12"/>
      <c r="G496" s="12"/>
    </row>
    <row r="497">
      <c r="E497" s="12"/>
      <c r="F497" s="12"/>
      <c r="G497" s="12"/>
    </row>
    <row r="498">
      <c r="E498" s="12"/>
      <c r="F498" s="12"/>
      <c r="G498" s="12"/>
    </row>
    <row r="499">
      <c r="E499" s="12"/>
      <c r="F499" s="12"/>
      <c r="G499" s="12"/>
    </row>
    <row r="500">
      <c r="E500" s="12"/>
      <c r="F500" s="12"/>
      <c r="G500" s="12"/>
    </row>
    <row r="501">
      <c r="E501" s="12"/>
      <c r="F501" s="12"/>
      <c r="G501" s="12"/>
    </row>
    <row r="502">
      <c r="E502" s="12"/>
      <c r="F502" s="12"/>
      <c r="G502" s="12"/>
    </row>
    <row r="503">
      <c r="E503" s="12"/>
      <c r="F503" s="12"/>
      <c r="G503" s="12"/>
    </row>
    <row r="504">
      <c r="E504" s="12"/>
      <c r="F504" s="12"/>
      <c r="G504" s="12"/>
    </row>
    <row r="505">
      <c r="E505" s="12"/>
      <c r="F505" s="12"/>
      <c r="G505" s="12"/>
    </row>
    <row r="506">
      <c r="E506" s="12"/>
      <c r="F506" s="12"/>
      <c r="G506" s="12"/>
    </row>
    <row r="507">
      <c r="E507" s="12"/>
      <c r="F507" s="12"/>
      <c r="G507" s="12"/>
    </row>
    <row r="508">
      <c r="E508" s="12"/>
      <c r="F508" s="12"/>
      <c r="G508" s="12"/>
    </row>
    <row r="509">
      <c r="E509" s="12"/>
      <c r="F509" s="12"/>
      <c r="G509" s="12"/>
    </row>
    <row r="510">
      <c r="E510" s="12"/>
      <c r="F510" s="12"/>
      <c r="G510" s="12"/>
    </row>
    <row r="511">
      <c r="E511" s="12"/>
      <c r="F511" s="12"/>
      <c r="G511" s="12"/>
    </row>
    <row r="512">
      <c r="E512" s="12"/>
      <c r="F512" s="12"/>
      <c r="G512" s="12"/>
    </row>
    <row r="513">
      <c r="E513" s="12"/>
      <c r="F513" s="12"/>
      <c r="G513" s="12"/>
    </row>
    <row r="514">
      <c r="E514" s="12"/>
      <c r="F514" s="12"/>
      <c r="G514" s="12"/>
    </row>
    <row r="515">
      <c r="E515" s="12"/>
      <c r="F515" s="12"/>
      <c r="G515" s="12"/>
    </row>
    <row r="516">
      <c r="E516" s="12"/>
      <c r="F516" s="12"/>
      <c r="G516" s="12"/>
    </row>
    <row r="517">
      <c r="E517" s="12"/>
      <c r="F517" s="12"/>
      <c r="G517" s="12"/>
    </row>
    <row r="518">
      <c r="E518" s="12"/>
      <c r="F518" s="12"/>
      <c r="G518" s="12"/>
    </row>
    <row r="519">
      <c r="E519" s="12"/>
      <c r="F519" s="12"/>
      <c r="G519" s="12"/>
    </row>
    <row r="520">
      <c r="E520" s="12"/>
      <c r="F520" s="12"/>
      <c r="G520" s="12"/>
    </row>
    <row r="521">
      <c r="E521" s="12"/>
      <c r="F521" s="12"/>
      <c r="G521" s="12"/>
    </row>
    <row r="522">
      <c r="E522" s="12"/>
      <c r="F522" s="12"/>
      <c r="G522" s="12"/>
    </row>
    <row r="523">
      <c r="E523" s="12"/>
      <c r="F523" s="12"/>
      <c r="G523" s="12"/>
    </row>
    <row r="524">
      <c r="E524" s="12"/>
      <c r="F524" s="12"/>
      <c r="G524" s="12"/>
    </row>
    <row r="525">
      <c r="E525" s="12"/>
      <c r="F525" s="12"/>
      <c r="G525" s="12"/>
    </row>
    <row r="526">
      <c r="E526" s="12"/>
      <c r="F526" s="12"/>
      <c r="G526" s="12"/>
    </row>
    <row r="527">
      <c r="E527" s="12"/>
      <c r="F527" s="12"/>
      <c r="G527" s="12"/>
    </row>
    <row r="528">
      <c r="E528" s="12"/>
      <c r="F528" s="12"/>
      <c r="G528" s="12"/>
    </row>
    <row r="529">
      <c r="E529" s="12"/>
      <c r="F529" s="12"/>
      <c r="G529" s="12"/>
    </row>
    <row r="530">
      <c r="E530" s="12"/>
      <c r="F530" s="12"/>
      <c r="G530" s="12"/>
    </row>
    <row r="531">
      <c r="E531" s="12"/>
      <c r="F531" s="12"/>
      <c r="G531" s="12"/>
    </row>
    <row r="532">
      <c r="E532" s="12"/>
      <c r="F532" s="12"/>
      <c r="G532" s="12"/>
    </row>
    <row r="533">
      <c r="E533" s="12"/>
      <c r="F533" s="12"/>
      <c r="G533" s="12"/>
    </row>
    <row r="534">
      <c r="E534" s="12"/>
      <c r="F534" s="12"/>
      <c r="G534" s="12"/>
    </row>
    <row r="535">
      <c r="E535" s="12"/>
      <c r="F535" s="12"/>
      <c r="G535" s="12"/>
    </row>
    <row r="536">
      <c r="E536" s="12"/>
      <c r="F536" s="12"/>
      <c r="G536" s="12"/>
    </row>
    <row r="537">
      <c r="E537" s="12"/>
      <c r="F537" s="12"/>
      <c r="G537" s="12"/>
    </row>
    <row r="538">
      <c r="E538" s="12"/>
      <c r="F538" s="12"/>
      <c r="G538" s="12"/>
    </row>
    <row r="539">
      <c r="E539" s="12"/>
      <c r="F539" s="12"/>
      <c r="G539" s="12"/>
    </row>
    <row r="540">
      <c r="E540" s="12"/>
      <c r="F540" s="12"/>
      <c r="G540" s="12"/>
    </row>
    <row r="541">
      <c r="E541" s="12"/>
      <c r="F541" s="12"/>
      <c r="G541" s="12"/>
    </row>
    <row r="542">
      <c r="E542" s="12"/>
      <c r="F542" s="12"/>
      <c r="G542" s="12"/>
    </row>
    <row r="543">
      <c r="E543" s="12"/>
      <c r="F543" s="12"/>
      <c r="G543" s="12"/>
    </row>
    <row r="544">
      <c r="E544" s="12"/>
      <c r="F544" s="12"/>
      <c r="G544" s="12"/>
    </row>
    <row r="545">
      <c r="E545" s="12"/>
      <c r="F545" s="12"/>
      <c r="G545" s="12"/>
    </row>
    <row r="546">
      <c r="E546" s="12"/>
      <c r="F546" s="12"/>
      <c r="G546" s="12"/>
    </row>
    <row r="547">
      <c r="E547" s="12"/>
      <c r="F547" s="12"/>
      <c r="G547" s="12"/>
    </row>
    <row r="548">
      <c r="E548" s="12"/>
      <c r="F548" s="12"/>
      <c r="G548" s="12"/>
    </row>
    <row r="549">
      <c r="E549" s="12"/>
      <c r="F549" s="12"/>
      <c r="G549" s="12"/>
    </row>
    <row r="550">
      <c r="E550" s="12"/>
      <c r="F550" s="12"/>
      <c r="G550" s="12"/>
    </row>
    <row r="551">
      <c r="E551" s="12"/>
      <c r="F551" s="12"/>
      <c r="G551" s="12"/>
    </row>
    <row r="552">
      <c r="E552" s="12"/>
      <c r="F552" s="12"/>
      <c r="G552" s="12"/>
    </row>
    <row r="553">
      <c r="E553" s="12"/>
      <c r="F553" s="12"/>
      <c r="G553" s="12"/>
    </row>
    <row r="554">
      <c r="E554" s="12"/>
      <c r="F554" s="12"/>
      <c r="G554" s="12"/>
    </row>
    <row r="555">
      <c r="E555" s="12"/>
      <c r="F555" s="12"/>
      <c r="G555" s="12"/>
    </row>
    <row r="556">
      <c r="E556" s="12"/>
      <c r="F556" s="12"/>
      <c r="G556" s="12"/>
    </row>
    <row r="557">
      <c r="E557" s="12"/>
      <c r="F557" s="12"/>
      <c r="G557" s="12"/>
    </row>
    <row r="558">
      <c r="E558" s="12"/>
      <c r="F558" s="12"/>
      <c r="G558" s="12"/>
    </row>
    <row r="559">
      <c r="E559" s="12"/>
      <c r="F559" s="12"/>
      <c r="G559" s="12"/>
    </row>
    <row r="560">
      <c r="E560" s="12"/>
      <c r="F560" s="12"/>
      <c r="G560" s="12"/>
    </row>
    <row r="561">
      <c r="E561" s="12"/>
      <c r="F561" s="12"/>
      <c r="G561" s="12"/>
    </row>
    <row r="562">
      <c r="E562" s="12"/>
      <c r="F562" s="12"/>
      <c r="G562" s="12"/>
    </row>
    <row r="563">
      <c r="E563" s="12"/>
      <c r="F563" s="12"/>
      <c r="G563" s="12"/>
    </row>
    <row r="564">
      <c r="E564" s="12"/>
      <c r="F564" s="12"/>
      <c r="G564" s="12"/>
    </row>
    <row r="565">
      <c r="E565" s="12"/>
      <c r="F565" s="12"/>
      <c r="G565" s="12"/>
    </row>
    <row r="566">
      <c r="E566" s="12"/>
      <c r="F566" s="12"/>
      <c r="G566" s="12"/>
    </row>
    <row r="567">
      <c r="E567" s="12"/>
      <c r="F567" s="12"/>
      <c r="G567" s="12"/>
    </row>
    <row r="568">
      <c r="E568" s="12"/>
      <c r="F568" s="12"/>
      <c r="G568" s="12"/>
    </row>
    <row r="569">
      <c r="E569" s="12"/>
      <c r="F569" s="12"/>
      <c r="G569" s="12"/>
    </row>
    <row r="570">
      <c r="E570" s="12"/>
      <c r="F570" s="12"/>
      <c r="G570" s="12"/>
    </row>
    <row r="571">
      <c r="E571" s="12"/>
      <c r="F571" s="12"/>
      <c r="G571" s="12"/>
    </row>
    <row r="572">
      <c r="E572" s="12"/>
      <c r="F572" s="12"/>
      <c r="G572" s="12"/>
    </row>
    <row r="573">
      <c r="E573" s="12"/>
      <c r="F573" s="12"/>
      <c r="G573" s="12"/>
    </row>
    <row r="574">
      <c r="E574" s="12"/>
      <c r="F574" s="12"/>
      <c r="G574" s="12"/>
    </row>
    <row r="575">
      <c r="E575" s="12"/>
      <c r="F575" s="12"/>
      <c r="G575" s="12"/>
    </row>
    <row r="576">
      <c r="E576" s="12"/>
      <c r="F576" s="12"/>
      <c r="G576" s="12"/>
    </row>
    <row r="577">
      <c r="E577" s="12"/>
      <c r="F577" s="12"/>
      <c r="G577" s="12"/>
    </row>
    <row r="578">
      <c r="E578" s="12"/>
      <c r="F578" s="12"/>
      <c r="G578" s="12"/>
    </row>
    <row r="579">
      <c r="E579" s="12"/>
      <c r="F579" s="12"/>
      <c r="G579" s="12"/>
    </row>
    <row r="580">
      <c r="E580" s="12"/>
      <c r="F580" s="12"/>
      <c r="G580" s="12"/>
    </row>
    <row r="581">
      <c r="E581" s="12"/>
      <c r="F581" s="12"/>
      <c r="G581" s="12"/>
    </row>
    <row r="582">
      <c r="E582" s="12"/>
      <c r="F582" s="12"/>
      <c r="G582" s="12"/>
    </row>
    <row r="583">
      <c r="E583" s="12"/>
      <c r="F583" s="12"/>
      <c r="G583" s="12"/>
    </row>
    <row r="584">
      <c r="E584" s="12"/>
      <c r="F584" s="12"/>
      <c r="G584" s="12"/>
    </row>
    <row r="585">
      <c r="E585" s="12"/>
      <c r="F585" s="12"/>
      <c r="G585" s="12"/>
    </row>
    <row r="586">
      <c r="E586" s="12"/>
      <c r="F586" s="12"/>
      <c r="G586" s="12"/>
    </row>
    <row r="587">
      <c r="E587" s="12"/>
      <c r="F587" s="12"/>
      <c r="G587" s="12"/>
    </row>
    <row r="588">
      <c r="E588" s="12"/>
      <c r="F588" s="12"/>
      <c r="G588" s="12"/>
    </row>
    <row r="589">
      <c r="E589" s="12"/>
      <c r="F589" s="12"/>
      <c r="G589" s="12"/>
    </row>
    <row r="590">
      <c r="E590" s="12"/>
      <c r="F590" s="12"/>
      <c r="G590" s="12"/>
    </row>
    <row r="591">
      <c r="E591" s="12"/>
      <c r="F591" s="12"/>
      <c r="G591" s="12"/>
    </row>
    <row r="592">
      <c r="E592" s="12"/>
      <c r="F592" s="12"/>
      <c r="G592" s="12"/>
    </row>
    <row r="593">
      <c r="E593" s="12"/>
      <c r="F593" s="12"/>
      <c r="G593" s="12"/>
    </row>
    <row r="594">
      <c r="E594" s="12"/>
      <c r="F594" s="12"/>
      <c r="G594" s="12"/>
    </row>
    <row r="595">
      <c r="E595" s="12"/>
      <c r="F595" s="12"/>
      <c r="G595" s="12"/>
    </row>
    <row r="596">
      <c r="E596" s="12"/>
      <c r="F596" s="12"/>
      <c r="G596" s="12"/>
    </row>
    <row r="597">
      <c r="E597" s="12"/>
      <c r="F597" s="12"/>
      <c r="G597" s="12"/>
    </row>
    <row r="598">
      <c r="E598" s="12"/>
      <c r="F598" s="12"/>
      <c r="G598" s="12"/>
    </row>
    <row r="599">
      <c r="E599" s="12"/>
      <c r="F599" s="12"/>
      <c r="G599" s="12"/>
    </row>
    <row r="600">
      <c r="E600" s="12"/>
      <c r="F600" s="12"/>
      <c r="G600" s="12"/>
    </row>
    <row r="601">
      <c r="E601" s="12"/>
      <c r="F601" s="12"/>
      <c r="G601" s="12"/>
    </row>
    <row r="602">
      <c r="E602" s="12"/>
      <c r="F602" s="12"/>
      <c r="G602" s="12"/>
    </row>
    <row r="603">
      <c r="E603" s="12"/>
      <c r="F603" s="12"/>
      <c r="G603" s="12"/>
    </row>
    <row r="604">
      <c r="E604" s="12"/>
      <c r="F604" s="12"/>
      <c r="G604" s="12"/>
    </row>
    <row r="605">
      <c r="E605" s="12"/>
      <c r="F605" s="12"/>
      <c r="G605" s="12"/>
    </row>
    <row r="606">
      <c r="E606" s="12"/>
      <c r="F606" s="12"/>
      <c r="G606" s="12"/>
    </row>
    <row r="607">
      <c r="E607" s="12"/>
      <c r="F607" s="12"/>
      <c r="G607" s="12"/>
    </row>
    <row r="608">
      <c r="E608" s="12"/>
      <c r="F608" s="12"/>
      <c r="G608" s="12"/>
    </row>
    <row r="609">
      <c r="E609" s="12"/>
      <c r="F609" s="12"/>
      <c r="G609" s="12"/>
    </row>
    <row r="610">
      <c r="E610" s="12"/>
      <c r="F610" s="12"/>
      <c r="G610" s="12"/>
    </row>
    <row r="611">
      <c r="E611" s="12"/>
      <c r="F611" s="12"/>
      <c r="G611" s="12"/>
    </row>
    <row r="612">
      <c r="E612" s="12"/>
      <c r="F612" s="12"/>
      <c r="G612" s="12"/>
    </row>
    <row r="613">
      <c r="E613" s="12"/>
      <c r="F613" s="12"/>
      <c r="G613" s="12"/>
    </row>
    <row r="614">
      <c r="E614" s="12"/>
      <c r="F614" s="12"/>
      <c r="G614" s="12"/>
    </row>
    <row r="615">
      <c r="E615" s="12"/>
      <c r="F615" s="12"/>
      <c r="G615" s="12"/>
    </row>
    <row r="616">
      <c r="E616" s="12"/>
      <c r="F616" s="12"/>
      <c r="G616" s="12"/>
    </row>
    <row r="617">
      <c r="E617" s="12"/>
      <c r="F617" s="12"/>
      <c r="G617" s="12"/>
    </row>
    <row r="618">
      <c r="E618" s="12"/>
      <c r="F618" s="12"/>
      <c r="G618" s="12"/>
    </row>
    <row r="619">
      <c r="E619" s="12"/>
      <c r="F619" s="12"/>
      <c r="G619" s="12"/>
    </row>
    <row r="620">
      <c r="E620" s="12"/>
      <c r="F620" s="12"/>
      <c r="G620" s="12"/>
    </row>
    <row r="621">
      <c r="E621" s="12"/>
      <c r="F621" s="12"/>
      <c r="G621" s="12"/>
    </row>
    <row r="622">
      <c r="E622" s="12"/>
      <c r="F622" s="12"/>
      <c r="G622" s="12"/>
    </row>
    <row r="623">
      <c r="E623" s="12"/>
      <c r="F623" s="12"/>
      <c r="G623" s="12"/>
    </row>
    <row r="624">
      <c r="E624" s="12"/>
      <c r="F624" s="12"/>
      <c r="G624" s="12"/>
    </row>
    <row r="625">
      <c r="E625" s="12"/>
      <c r="F625" s="12"/>
      <c r="G625" s="12"/>
    </row>
    <row r="626">
      <c r="E626" s="12"/>
      <c r="F626" s="12"/>
      <c r="G626" s="12"/>
    </row>
    <row r="627">
      <c r="E627" s="12"/>
      <c r="F627" s="12"/>
      <c r="G627" s="12"/>
    </row>
    <row r="628">
      <c r="E628" s="12"/>
      <c r="F628" s="12"/>
      <c r="G628" s="12"/>
    </row>
    <row r="629">
      <c r="E629" s="12"/>
      <c r="F629" s="12"/>
      <c r="G629" s="12"/>
    </row>
    <row r="630">
      <c r="E630" s="12"/>
      <c r="F630" s="12"/>
      <c r="G630" s="12"/>
    </row>
    <row r="631">
      <c r="E631" s="12"/>
      <c r="F631" s="12"/>
      <c r="G631" s="12"/>
    </row>
    <row r="632">
      <c r="E632" s="12"/>
      <c r="F632" s="12"/>
      <c r="G632" s="12"/>
    </row>
    <row r="633">
      <c r="E633" s="12"/>
      <c r="F633" s="12"/>
      <c r="G633" s="12"/>
    </row>
    <row r="634">
      <c r="E634" s="12"/>
      <c r="F634" s="12"/>
      <c r="G634" s="12"/>
    </row>
    <row r="635">
      <c r="E635" s="12"/>
      <c r="F635" s="12"/>
      <c r="G635" s="12"/>
    </row>
    <row r="636">
      <c r="E636" s="12"/>
      <c r="F636" s="12"/>
      <c r="G636" s="12"/>
    </row>
    <row r="637">
      <c r="E637" s="12"/>
      <c r="F637" s="12"/>
      <c r="G637" s="12"/>
    </row>
    <row r="638">
      <c r="E638" s="12"/>
      <c r="F638" s="12"/>
      <c r="G638" s="12"/>
    </row>
    <row r="639">
      <c r="E639" s="12"/>
      <c r="F639" s="12"/>
      <c r="G639" s="12"/>
    </row>
    <row r="640">
      <c r="E640" s="12"/>
      <c r="F640" s="12"/>
      <c r="G640" s="12"/>
    </row>
    <row r="641">
      <c r="E641" s="12"/>
      <c r="F641" s="12"/>
      <c r="G641" s="12"/>
    </row>
    <row r="642">
      <c r="E642" s="12"/>
      <c r="F642" s="12"/>
      <c r="G642" s="12"/>
    </row>
    <row r="643">
      <c r="E643" s="12"/>
      <c r="F643" s="12"/>
      <c r="G643" s="12"/>
    </row>
    <row r="644">
      <c r="E644" s="12"/>
      <c r="F644" s="12"/>
      <c r="G644" s="12"/>
    </row>
    <row r="645">
      <c r="E645" s="12"/>
      <c r="F645" s="12"/>
      <c r="G645" s="12"/>
    </row>
    <row r="646">
      <c r="E646" s="12"/>
      <c r="F646" s="12"/>
      <c r="G646" s="12"/>
    </row>
    <row r="647">
      <c r="E647" s="12"/>
      <c r="F647" s="12"/>
      <c r="G647" s="12"/>
    </row>
    <row r="648">
      <c r="E648" s="12"/>
      <c r="F648" s="12"/>
      <c r="G648" s="12"/>
    </row>
    <row r="649">
      <c r="E649" s="12"/>
      <c r="F649" s="12"/>
      <c r="G649" s="12"/>
    </row>
    <row r="650">
      <c r="E650" s="12"/>
      <c r="F650" s="12"/>
      <c r="G650" s="12"/>
    </row>
    <row r="651">
      <c r="E651" s="12"/>
      <c r="F651" s="12"/>
      <c r="G651" s="12"/>
    </row>
    <row r="652">
      <c r="E652" s="12"/>
      <c r="F652" s="12"/>
      <c r="G652" s="12"/>
    </row>
    <row r="653">
      <c r="E653" s="12"/>
      <c r="F653" s="12"/>
      <c r="G653" s="12"/>
    </row>
    <row r="654">
      <c r="E654" s="12"/>
      <c r="F654" s="12"/>
      <c r="G654" s="12"/>
    </row>
    <row r="655">
      <c r="E655" s="12"/>
      <c r="F655" s="12"/>
      <c r="G655" s="12"/>
    </row>
    <row r="656">
      <c r="E656" s="12"/>
      <c r="F656" s="12"/>
      <c r="G656" s="12"/>
    </row>
    <row r="657">
      <c r="E657" s="12"/>
      <c r="F657" s="12"/>
      <c r="G657" s="12"/>
    </row>
    <row r="658">
      <c r="E658" s="12"/>
      <c r="F658" s="12"/>
      <c r="G658" s="12"/>
    </row>
    <row r="659">
      <c r="E659" s="12"/>
      <c r="F659" s="12"/>
      <c r="G659" s="12"/>
    </row>
    <row r="660">
      <c r="E660" s="12"/>
      <c r="F660" s="12"/>
      <c r="G660" s="12"/>
    </row>
    <row r="661">
      <c r="E661" s="12"/>
      <c r="F661" s="12"/>
      <c r="G661" s="12"/>
    </row>
    <row r="662">
      <c r="E662" s="12"/>
      <c r="F662" s="12"/>
      <c r="G662" s="12"/>
    </row>
    <row r="663">
      <c r="E663" s="12"/>
      <c r="F663" s="12"/>
      <c r="G663" s="12"/>
    </row>
    <row r="664">
      <c r="E664" s="12"/>
      <c r="F664" s="12"/>
      <c r="G664" s="12"/>
    </row>
    <row r="665">
      <c r="E665" s="12"/>
      <c r="F665" s="12"/>
      <c r="G665" s="12"/>
    </row>
    <row r="666">
      <c r="E666" s="12"/>
      <c r="F666" s="12"/>
      <c r="G666" s="12"/>
    </row>
    <row r="667">
      <c r="E667" s="12"/>
      <c r="F667" s="12"/>
      <c r="G667" s="12"/>
    </row>
    <row r="668">
      <c r="E668" s="12"/>
      <c r="F668" s="12"/>
      <c r="G668" s="12"/>
    </row>
    <row r="669">
      <c r="E669" s="12"/>
      <c r="F669" s="12"/>
      <c r="G669" s="12"/>
    </row>
    <row r="670">
      <c r="E670" s="12"/>
      <c r="F670" s="12"/>
      <c r="G670" s="12"/>
    </row>
    <row r="671">
      <c r="E671" s="12"/>
      <c r="F671" s="12"/>
      <c r="G671" s="12"/>
    </row>
    <row r="672">
      <c r="E672" s="12"/>
      <c r="F672" s="12"/>
      <c r="G672" s="12"/>
    </row>
    <row r="673">
      <c r="E673" s="12"/>
      <c r="F673" s="12"/>
      <c r="G673" s="12"/>
    </row>
    <row r="674">
      <c r="E674" s="12"/>
      <c r="F674" s="12"/>
      <c r="G674" s="12"/>
    </row>
    <row r="675">
      <c r="E675" s="12"/>
      <c r="F675" s="12"/>
      <c r="G675" s="12"/>
    </row>
    <row r="676">
      <c r="E676" s="12"/>
      <c r="F676" s="12"/>
      <c r="G676" s="12"/>
    </row>
    <row r="677">
      <c r="E677" s="12"/>
      <c r="F677" s="12"/>
      <c r="G677" s="12"/>
    </row>
    <row r="678">
      <c r="E678" s="12"/>
      <c r="F678" s="12"/>
      <c r="G678" s="12"/>
    </row>
    <row r="679">
      <c r="E679" s="12"/>
      <c r="F679" s="12"/>
      <c r="G679" s="12"/>
    </row>
    <row r="680">
      <c r="E680" s="12"/>
      <c r="F680" s="12"/>
      <c r="G680" s="12"/>
    </row>
    <row r="681">
      <c r="E681" s="12"/>
      <c r="F681" s="12"/>
      <c r="G681" s="12"/>
    </row>
    <row r="682">
      <c r="E682" s="12"/>
      <c r="F682" s="12"/>
      <c r="G682" s="12"/>
    </row>
    <row r="683">
      <c r="E683" s="12"/>
      <c r="F683" s="12"/>
      <c r="G683" s="12"/>
    </row>
    <row r="684">
      <c r="E684" s="12"/>
      <c r="F684" s="12"/>
      <c r="G684" s="12"/>
    </row>
    <row r="685">
      <c r="E685" s="12"/>
      <c r="F685" s="12"/>
      <c r="G685" s="12"/>
    </row>
    <row r="686">
      <c r="E686" s="12"/>
      <c r="F686" s="12"/>
      <c r="G686" s="12"/>
    </row>
    <row r="687">
      <c r="E687" s="12"/>
      <c r="F687" s="12"/>
      <c r="G687" s="12"/>
    </row>
    <row r="688">
      <c r="E688" s="12"/>
      <c r="F688" s="12"/>
      <c r="G688" s="12"/>
    </row>
    <row r="689">
      <c r="E689" s="12"/>
      <c r="F689" s="12"/>
      <c r="G689" s="12"/>
    </row>
    <row r="690">
      <c r="E690" s="12"/>
      <c r="F690" s="12"/>
      <c r="G690" s="12"/>
    </row>
    <row r="691">
      <c r="E691" s="12"/>
      <c r="F691" s="12"/>
      <c r="G691" s="12"/>
    </row>
    <row r="692">
      <c r="E692" s="12"/>
      <c r="F692" s="12"/>
      <c r="G692" s="12"/>
    </row>
    <row r="693">
      <c r="E693" s="12"/>
      <c r="F693" s="12"/>
      <c r="G693" s="12"/>
    </row>
    <row r="694">
      <c r="E694" s="12"/>
      <c r="F694" s="12"/>
      <c r="G694" s="12"/>
    </row>
    <row r="695">
      <c r="E695" s="12"/>
      <c r="F695" s="12"/>
      <c r="G695" s="12"/>
    </row>
    <row r="696">
      <c r="E696" s="12"/>
      <c r="F696" s="12"/>
      <c r="G696" s="12"/>
    </row>
    <row r="697">
      <c r="E697" s="12"/>
      <c r="F697" s="12"/>
      <c r="G697" s="12"/>
    </row>
    <row r="698">
      <c r="E698" s="12"/>
      <c r="F698" s="12"/>
      <c r="G698" s="12"/>
    </row>
    <row r="699">
      <c r="E699" s="12"/>
      <c r="F699" s="12"/>
      <c r="G699" s="12"/>
    </row>
    <row r="700">
      <c r="E700" s="12"/>
      <c r="F700" s="12"/>
      <c r="G700" s="12"/>
    </row>
    <row r="701">
      <c r="E701" s="12"/>
      <c r="F701" s="12"/>
      <c r="G701" s="12"/>
    </row>
    <row r="702">
      <c r="E702" s="12"/>
      <c r="F702" s="12"/>
      <c r="G702" s="12"/>
    </row>
    <row r="703">
      <c r="E703" s="12"/>
      <c r="F703" s="12"/>
      <c r="G703" s="12"/>
    </row>
    <row r="704">
      <c r="E704" s="12"/>
      <c r="F704" s="12"/>
      <c r="G704" s="12"/>
    </row>
    <row r="705">
      <c r="E705" s="12"/>
      <c r="F705" s="12"/>
      <c r="G705" s="12"/>
    </row>
    <row r="706">
      <c r="E706" s="12"/>
      <c r="F706" s="12"/>
      <c r="G706" s="12"/>
    </row>
    <row r="707">
      <c r="E707" s="12"/>
      <c r="F707" s="12"/>
      <c r="G707" s="12"/>
    </row>
    <row r="708">
      <c r="E708" s="12"/>
      <c r="F708" s="12"/>
      <c r="G708" s="12"/>
    </row>
    <row r="709">
      <c r="E709" s="12"/>
      <c r="F709" s="12"/>
      <c r="G709" s="12"/>
    </row>
    <row r="710">
      <c r="E710" s="12"/>
      <c r="F710" s="12"/>
      <c r="G710" s="12"/>
    </row>
    <row r="711">
      <c r="E711" s="12"/>
      <c r="F711" s="12"/>
      <c r="G711" s="12"/>
    </row>
    <row r="712">
      <c r="E712" s="12"/>
      <c r="F712" s="12"/>
      <c r="G712" s="12"/>
    </row>
    <row r="713">
      <c r="E713" s="12"/>
      <c r="F713" s="12"/>
      <c r="G713" s="12"/>
    </row>
    <row r="714">
      <c r="E714" s="12"/>
      <c r="F714" s="12"/>
      <c r="G714" s="12"/>
    </row>
    <row r="715">
      <c r="E715" s="12"/>
      <c r="F715" s="12"/>
      <c r="G715" s="12"/>
    </row>
    <row r="716">
      <c r="E716" s="12"/>
      <c r="F716" s="12"/>
      <c r="G716" s="12"/>
    </row>
    <row r="717">
      <c r="E717" s="12"/>
      <c r="F717" s="12"/>
      <c r="G717" s="12"/>
    </row>
    <row r="718">
      <c r="E718" s="12"/>
      <c r="F718" s="12"/>
      <c r="G718" s="12"/>
    </row>
    <row r="719">
      <c r="E719" s="12"/>
      <c r="F719" s="12"/>
      <c r="G719" s="12"/>
    </row>
    <row r="720">
      <c r="E720" s="12"/>
      <c r="F720" s="12"/>
      <c r="G720" s="12"/>
    </row>
    <row r="721">
      <c r="E721" s="12"/>
      <c r="F721" s="12"/>
      <c r="G721" s="12"/>
    </row>
    <row r="722">
      <c r="E722" s="12"/>
      <c r="F722" s="12"/>
      <c r="G722" s="12"/>
    </row>
    <row r="723">
      <c r="E723" s="12"/>
      <c r="F723" s="12"/>
      <c r="G723" s="12"/>
    </row>
    <row r="724">
      <c r="E724" s="12"/>
      <c r="F724" s="12"/>
      <c r="G724" s="12"/>
    </row>
    <row r="725">
      <c r="E725" s="12"/>
      <c r="F725" s="12"/>
      <c r="G725" s="12"/>
    </row>
    <row r="726">
      <c r="E726" s="12"/>
      <c r="F726" s="12"/>
      <c r="G726" s="12"/>
    </row>
    <row r="727">
      <c r="E727" s="12"/>
      <c r="F727" s="12"/>
      <c r="G727" s="12"/>
    </row>
    <row r="728">
      <c r="E728" s="12"/>
      <c r="F728" s="12"/>
      <c r="G728" s="12"/>
    </row>
    <row r="729">
      <c r="E729" s="12"/>
      <c r="F729" s="12"/>
      <c r="G729" s="12"/>
    </row>
    <row r="730">
      <c r="E730" s="12"/>
      <c r="F730" s="12"/>
      <c r="G730" s="12"/>
    </row>
    <row r="731">
      <c r="E731" s="12"/>
      <c r="F731" s="12"/>
      <c r="G731" s="12"/>
    </row>
    <row r="732">
      <c r="E732" s="12"/>
      <c r="F732" s="12"/>
      <c r="G732" s="12"/>
    </row>
    <row r="733">
      <c r="E733" s="12"/>
      <c r="F733" s="12"/>
      <c r="G733" s="12"/>
    </row>
    <row r="734">
      <c r="E734" s="12"/>
      <c r="F734" s="12"/>
      <c r="G734" s="12"/>
    </row>
    <row r="735">
      <c r="E735" s="12"/>
      <c r="F735" s="12"/>
      <c r="G735" s="12"/>
    </row>
    <row r="736">
      <c r="E736" s="12"/>
      <c r="F736" s="12"/>
      <c r="G736" s="12"/>
    </row>
    <row r="737">
      <c r="E737" s="12"/>
      <c r="F737" s="12"/>
      <c r="G737" s="12"/>
    </row>
    <row r="738">
      <c r="E738" s="12"/>
      <c r="F738" s="12"/>
      <c r="G738" s="12"/>
    </row>
    <row r="739">
      <c r="E739" s="12"/>
      <c r="F739" s="12"/>
      <c r="G739" s="12"/>
    </row>
    <row r="740">
      <c r="E740" s="12"/>
      <c r="F740" s="12"/>
      <c r="G740" s="12"/>
    </row>
    <row r="741">
      <c r="E741" s="12"/>
      <c r="F741" s="12"/>
      <c r="G741" s="12"/>
    </row>
    <row r="742">
      <c r="E742" s="12"/>
      <c r="F742" s="12"/>
      <c r="G742" s="12"/>
    </row>
    <row r="743">
      <c r="E743" s="12"/>
      <c r="F743" s="12"/>
      <c r="G743" s="12"/>
    </row>
    <row r="744">
      <c r="E744" s="12"/>
      <c r="F744" s="12"/>
      <c r="G744" s="12"/>
    </row>
    <row r="745">
      <c r="E745" s="12"/>
      <c r="F745" s="12"/>
      <c r="G745" s="12"/>
    </row>
    <row r="746">
      <c r="E746" s="12"/>
      <c r="F746" s="12"/>
      <c r="G746" s="12"/>
    </row>
    <row r="747">
      <c r="E747" s="12"/>
      <c r="F747" s="12"/>
      <c r="G747" s="12"/>
    </row>
    <row r="748">
      <c r="E748" s="12"/>
      <c r="F748" s="12"/>
      <c r="G748" s="12"/>
    </row>
    <row r="749">
      <c r="E749" s="12"/>
      <c r="F749" s="12"/>
      <c r="G749" s="12"/>
    </row>
    <row r="750">
      <c r="E750" s="12"/>
      <c r="F750" s="12"/>
      <c r="G750" s="12"/>
    </row>
    <row r="751">
      <c r="E751" s="12"/>
      <c r="F751" s="12"/>
      <c r="G751" s="12"/>
    </row>
    <row r="752">
      <c r="E752" s="12"/>
      <c r="F752" s="12"/>
      <c r="G752" s="12"/>
    </row>
    <row r="753">
      <c r="E753" s="12"/>
      <c r="F753" s="12"/>
      <c r="G753" s="12"/>
    </row>
    <row r="754">
      <c r="E754" s="12"/>
      <c r="F754" s="12"/>
      <c r="G754" s="12"/>
    </row>
    <row r="755">
      <c r="E755" s="12"/>
      <c r="F755" s="12"/>
      <c r="G755" s="12"/>
    </row>
    <row r="756">
      <c r="E756" s="12"/>
      <c r="F756" s="12"/>
      <c r="G756" s="12"/>
    </row>
    <row r="757">
      <c r="E757" s="12"/>
      <c r="F757" s="12"/>
      <c r="G757" s="12"/>
    </row>
    <row r="758">
      <c r="E758" s="12"/>
      <c r="F758" s="12"/>
      <c r="G758" s="12"/>
    </row>
    <row r="759">
      <c r="E759" s="12"/>
      <c r="F759" s="12"/>
      <c r="G759" s="12"/>
    </row>
    <row r="760">
      <c r="E760" s="12"/>
      <c r="F760" s="12"/>
      <c r="G760" s="12"/>
    </row>
    <row r="761">
      <c r="E761" s="12"/>
      <c r="F761" s="12"/>
      <c r="G761" s="12"/>
    </row>
    <row r="762">
      <c r="E762" s="12"/>
      <c r="F762" s="12"/>
      <c r="G762" s="12"/>
    </row>
    <row r="763">
      <c r="E763" s="12"/>
      <c r="F763" s="12"/>
      <c r="G763" s="12"/>
    </row>
    <row r="764">
      <c r="E764" s="12"/>
      <c r="F764" s="12"/>
      <c r="G764" s="12"/>
    </row>
    <row r="765">
      <c r="E765" s="12"/>
      <c r="F765" s="12"/>
      <c r="G765" s="12"/>
    </row>
    <row r="766">
      <c r="E766" s="12"/>
      <c r="F766" s="12"/>
      <c r="G766" s="12"/>
    </row>
    <row r="767">
      <c r="E767" s="12"/>
      <c r="F767" s="12"/>
      <c r="G767" s="12"/>
    </row>
    <row r="768">
      <c r="E768" s="12"/>
      <c r="F768" s="12"/>
      <c r="G768" s="12"/>
    </row>
    <row r="769">
      <c r="E769" s="12"/>
      <c r="F769" s="12"/>
      <c r="G769" s="12"/>
    </row>
    <row r="770">
      <c r="E770" s="12"/>
      <c r="F770" s="12"/>
      <c r="G770" s="12"/>
    </row>
    <row r="771">
      <c r="E771" s="12"/>
      <c r="F771" s="12"/>
      <c r="G771" s="12"/>
    </row>
    <row r="772">
      <c r="E772" s="12"/>
      <c r="F772" s="12"/>
      <c r="G772" s="12"/>
    </row>
    <row r="773">
      <c r="E773" s="12"/>
      <c r="F773" s="12"/>
      <c r="G773" s="12"/>
    </row>
    <row r="774">
      <c r="E774" s="12"/>
      <c r="F774" s="12"/>
      <c r="G774" s="12"/>
    </row>
    <row r="775">
      <c r="E775" s="12"/>
      <c r="F775" s="12"/>
      <c r="G775" s="12"/>
    </row>
    <row r="776">
      <c r="E776" s="12"/>
      <c r="F776" s="12"/>
      <c r="G776" s="12"/>
    </row>
    <row r="777">
      <c r="E777" s="12"/>
      <c r="F777" s="12"/>
      <c r="G777" s="12"/>
    </row>
    <row r="778">
      <c r="E778" s="12"/>
      <c r="F778" s="12"/>
      <c r="G778" s="12"/>
    </row>
    <row r="779">
      <c r="E779" s="12"/>
      <c r="F779" s="12"/>
      <c r="G779" s="12"/>
    </row>
    <row r="780">
      <c r="E780" s="12"/>
      <c r="F780" s="12"/>
      <c r="G780" s="12"/>
    </row>
    <row r="781">
      <c r="E781" s="12"/>
      <c r="F781" s="12"/>
      <c r="G781" s="12"/>
    </row>
    <row r="782">
      <c r="E782" s="12"/>
      <c r="F782" s="12"/>
      <c r="G782" s="12"/>
    </row>
    <row r="783">
      <c r="E783" s="12"/>
      <c r="F783" s="12"/>
      <c r="G783" s="12"/>
    </row>
    <row r="784">
      <c r="E784" s="12"/>
      <c r="F784" s="12"/>
      <c r="G784" s="12"/>
    </row>
    <row r="785">
      <c r="E785" s="12"/>
      <c r="F785" s="12"/>
      <c r="G785" s="12"/>
    </row>
    <row r="786">
      <c r="E786" s="12"/>
      <c r="F786" s="12"/>
      <c r="G786" s="12"/>
    </row>
    <row r="787">
      <c r="E787" s="12"/>
      <c r="F787" s="12"/>
      <c r="G787" s="12"/>
    </row>
    <row r="788">
      <c r="E788" s="12"/>
      <c r="F788" s="12"/>
      <c r="G788" s="12"/>
    </row>
    <row r="789">
      <c r="E789" s="12"/>
      <c r="F789" s="12"/>
      <c r="G789" s="12"/>
    </row>
    <row r="790">
      <c r="E790" s="12"/>
      <c r="F790" s="12"/>
      <c r="G790" s="12"/>
    </row>
    <row r="791">
      <c r="E791" s="12"/>
      <c r="F791" s="12"/>
      <c r="G791" s="12"/>
    </row>
    <row r="792">
      <c r="E792" s="12"/>
      <c r="F792" s="12"/>
      <c r="G792" s="12"/>
    </row>
    <row r="793">
      <c r="E793" s="12"/>
      <c r="F793" s="12"/>
      <c r="G793" s="12"/>
    </row>
    <row r="794">
      <c r="E794" s="12"/>
      <c r="F794" s="12"/>
      <c r="G794" s="12"/>
    </row>
    <row r="795">
      <c r="E795" s="12"/>
      <c r="F795" s="12"/>
      <c r="G795" s="12"/>
    </row>
    <row r="796">
      <c r="E796" s="12"/>
      <c r="F796" s="12"/>
      <c r="G796" s="12"/>
    </row>
    <row r="797">
      <c r="E797" s="12"/>
      <c r="F797" s="12"/>
      <c r="G797" s="12"/>
    </row>
    <row r="798">
      <c r="E798" s="12"/>
      <c r="F798" s="12"/>
      <c r="G798" s="12"/>
    </row>
    <row r="799">
      <c r="E799" s="12"/>
      <c r="F799" s="12"/>
      <c r="G799" s="12"/>
    </row>
    <row r="800">
      <c r="E800" s="12"/>
      <c r="F800" s="12"/>
      <c r="G800" s="12"/>
    </row>
    <row r="801">
      <c r="E801" s="12"/>
      <c r="F801" s="12"/>
      <c r="G801" s="12"/>
    </row>
    <row r="802">
      <c r="E802" s="12"/>
      <c r="F802" s="12"/>
      <c r="G802" s="12"/>
    </row>
    <row r="803">
      <c r="E803" s="12"/>
      <c r="F803" s="12"/>
      <c r="G803" s="12"/>
    </row>
    <row r="804">
      <c r="E804" s="12"/>
      <c r="F804" s="12"/>
      <c r="G804" s="12"/>
    </row>
    <row r="805">
      <c r="E805" s="12"/>
      <c r="F805" s="12"/>
      <c r="G805" s="12"/>
    </row>
    <row r="806">
      <c r="E806" s="12"/>
      <c r="F806" s="12"/>
      <c r="G806" s="12"/>
    </row>
    <row r="807">
      <c r="E807" s="12"/>
      <c r="F807" s="12"/>
      <c r="G807" s="12"/>
    </row>
    <row r="808">
      <c r="E808" s="12"/>
      <c r="F808" s="12"/>
      <c r="G808" s="12"/>
    </row>
    <row r="809">
      <c r="E809" s="12"/>
      <c r="F809" s="12"/>
      <c r="G809" s="12"/>
    </row>
    <row r="810">
      <c r="E810" s="12"/>
      <c r="F810" s="12"/>
      <c r="G810" s="12"/>
    </row>
    <row r="811">
      <c r="E811" s="12"/>
      <c r="F811" s="12"/>
      <c r="G811" s="12"/>
    </row>
    <row r="812">
      <c r="E812" s="12"/>
      <c r="F812" s="12"/>
      <c r="G812" s="12"/>
    </row>
    <row r="813">
      <c r="E813" s="12"/>
      <c r="F813" s="12"/>
      <c r="G813" s="12"/>
    </row>
    <row r="814">
      <c r="E814" s="12"/>
      <c r="F814" s="12"/>
      <c r="G814" s="12"/>
    </row>
    <row r="815">
      <c r="E815" s="12"/>
      <c r="F815" s="12"/>
      <c r="G815" s="12"/>
    </row>
    <row r="816">
      <c r="E816" s="12"/>
      <c r="F816" s="12"/>
      <c r="G816" s="12"/>
    </row>
    <row r="817">
      <c r="E817" s="12"/>
      <c r="F817" s="12"/>
      <c r="G817" s="12"/>
    </row>
    <row r="818">
      <c r="E818" s="12"/>
      <c r="F818" s="12"/>
      <c r="G818" s="12"/>
    </row>
    <row r="819">
      <c r="E819" s="12"/>
      <c r="F819" s="12"/>
      <c r="G819" s="12"/>
    </row>
    <row r="820">
      <c r="E820" s="12"/>
      <c r="F820" s="12"/>
      <c r="G820" s="12"/>
    </row>
    <row r="821">
      <c r="E821" s="12"/>
      <c r="F821" s="12"/>
      <c r="G821" s="12"/>
    </row>
    <row r="822">
      <c r="E822" s="12"/>
      <c r="F822" s="12"/>
      <c r="G822" s="12"/>
    </row>
    <row r="823">
      <c r="E823" s="12"/>
      <c r="F823" s="12"/>
      <c r="G823" s="12"/>
    </row>
    <row r="824">
      <c r="E824" s="12"/>
      <c r="F824" s="12"/>
      <c r="G824" s="12"/>
    </row>
    <row r="825">
      <c r="E825" s="12"/>
      <c r="F825" s="12"/>
      <c r="G825" s="12"/>
    </row>
    <row r="826">
      <c r="E826" s="12"/>
      <c r="F826" s="12"/>
      <c r="G826" s="12"/>
    </row>
    <row r="827">
      <c r="E827" s="12"/>
      <c r="F827" s="12"/>
      <c r="G827" s="12"/>
    </row>
    <row r="828">
      <c r="E828" s="12"/>
      <c r="F828" s="12"/>
      <c r="G828" s="12"/>
    </row>
    <row r="829">
      <c r="E829" s="12"/>
      <c r="F829" s="12"/>
      <c r="G829" s="12"/>
    </row>
    <row r="830">
      <c r="E830" s="12"/>
      <c r="F830" s="12"/>
      <c r="G830" s="12"/>
    </row>
    <row r="831">
      <c r="E831" s="12"/>
      <c r="F831" s="12"/>
      <c r="G831" s="12"/>
    </row>
    <row r="832">
      <c r="E832" s="12"/>
      <c r="F832" s="12"/>
      <c r="G832" s="12"/>
    </row>
    <row r="833">
      <c r="E833" s="12"/>
      <c r="F833" s="12"/>
      <c r="G833" s="12"/>
    </row>
    <row r="834">
      <c r="E834" s="12"/>
      <c r="F834" s="12"/>
      <c r="G834" s="12"/>
    </row>
    <row r="835">
      <c r="E835" s="12"/>
      <c r="F835" s="12"/>
      <c r="G835" s="12"/>
    </row>
    <row r="836">
      <c r="E836" s="12"/>
      <c r="F836" s="12"/>
      <c r="G836" s="12"/>
    </row>
    <row r="837">
      <c r="E837" s="12"/>
      <c r="F837" s="12"/>
      <c r="G837" s="12"/>
    </row>
    <row r="838">
      <c r="E838" s="12"/>
      <c r="F838" s="12"/>
      <c r="G838" s="12"/>
    </row>
    <row r="839">
      <c r="E839" s="12"/>
      <c r="F839" s="12"/>
      <c r="G839" s="12"/>
    </row>
    <row r="840">
      <c r="E840" s="12"/>
      <c r="F840" s="12"/>
      <c r="G840" s="12"/>
    </row>
    <row r="841">
      <c r="E841" s="12"/>
      <c r="F841" s="12"/>
      <c r="G841" s="12"/>
    </row>
    <row r="842">
      <c r="E842" s="12"/>
      <c r="F842" s="12"/>
      <c r="G842" s="12"/>
    </row>
    <row r="843">
      <c r="E843" s="12"/>
      <c r="F843" s="12"/>
      <c r="G843" s="12"/>
    </row>
    <row r="844">
      <c r="E844" s="12"/>
      <c r="F844" s="12"/>
      <c r="G844" s="12"/>
    </row>
    <row r="845">
      <c r="E845" s="12"/>
      <c r="F845" s="12"/>
      <c r="G845" s="12"/>
    </row>
    <row r="846">
      <c r="E846" s="12"/>
      <c r="F846" s="12"/>
      <c r="G846" s="12"/>
    </row>
    <row r="847">
      <c r="E847" s="12"/>
      <c r="F847" s="12"/>
      <c r="G847" s="12"/>
    </row>
    <row r="848">
      <c r="E848" s="12"/>
      <c r="F848" s="12"/>
      <c r="G848" s="12"/>
    </row>
    <row r="849">
      <c r="E849" s="12"/>
      <c r="F849" s="12"/>
      <c r="G849" s="12"/>
    </row>
    <row r="850">
      <c r="E850" s="12"/>
      <c r="F850" s="12"/>
      <c r="G850" s="12"/>
    </row>
    <row r="851">
      <c r="E851" s="12"/>
      <c r="F851" s="12"/>
      <c r="G851" s="12"/>
    </row>
    <row r="852">
      <c r="E852" s="12"/>
      <c r="F852" s="12"/>
      <c r="G852" s="12"/>
    </row>
    <row r="853">
      <c r="E853" s="12"/>
      <c r="F853" s="12"/>
      <c r="G853" s="12"/>
    </row>
    <row r="854">
      <c r="E854" s="12"/>
      <c r="F854" s="12"/>
      <c r="G854" s="12"/>
    </row>
    <row r="855">
      <c r="E855" s="12"/>
      <c r="F855" s="12"/>
      <c r="G855" s="12"/>
    </row>
    <row r="856">
      <c r="E856" s="12"/>
      <c r="F856" s="12"/>
      <c r="G856" s="12"/>
    </row>
    <row r="857">
      <c r="E857" s="12"/>
      <c r="F857" s="12"/>
      <c r="G857" s="12"/>
    </row>
    <row r="858">
      <c r="E858" s="12"/>
      <c r="F858" s="12"/>
      <c r="G858" s="12"/>
    </row>
    <row r="859">
      <c r="E859" s="12"/>
      <c r="F859" s="12"/>
      <c r="G859" s="12"/>
    </row>
    <row r="860">
      <c r="E860" s="12"/>
      <c r="F860" s="12"/>
      <c r="G860" s="12"/>
    </row>
    <row r="861">
      <c r="E861" s="12"/>
      <c r="F861" s="12"/>
      <c r="G861" s="12"/>
    </row>
    <row r="862">
      <c r="E862" s="12"/>
      <c r="F862" s="12"/>
      <c r="G862" s="12"/>
    </row>
    <row r="863">
      <c r="E863" s="12"/>
      <c r="F863" s="12"/>
      <c r="G863" s="12"/>
    </row>
    <row r="864">
      <c r="E864" s="12"/>
      <c r="F864" s="12"/>
      <c r="G864" s="12"/>
    </row>
    <row r="865">
      <c r="E865" s="12"/>
      <c r="F865" s="12"/>
      <c r="G865" s="12"/>
    </row>
    <row r="866">
      <c r="E866" s="12"/>
      <c r="F866" s="12"/>
      <c r="G866" s="12"/>
    </row>
    <row r="867">
      <c r="E867" s="12"/>
      <c r="F867" s="12"/>
      <c r="G867" s="12"/>
    </row>
    <row r="868">
      <c r="E868" s="12"/>
      <c r="F868" s="12"/>
      <c r="G868" s="12"/>
    </row>
    <row r="869">
      <c r="E869" s="12"/>
      <c r="F869" s="12"/>
      <c r="G869" s="12"/>
    </row>
    <row r="870">
      <c r="E870" s="12"/>
      <c r="F870" s="12"/>
      <c r="G870" s="12"/>
    </row>
    <row r="871">
      <c r="E871" s="12"/>
      <c r="F871" s="12"/>
      <c r="G871" s="12"/>
    </row>
    <row r="872">
      <c r="E872" s="12"/>
      <c r="F872" s="12"/>
      <c r="G872" s="12"/>
    </row>
    <row r="873">
      <c r="E873" s="12"/>
      <c r="F873" s="12"/>
      <c r="G873" s="12"/>
    </row>
    <row r="874">
      <c r="E874" s="12"/>
      <c r="F874" s="12"/>
      <c r="G874" s="12"/>
    </row>
    <row r="875">
      <c r="E875" s="12"/>
      <c r="F875" s="12"/>
      <c r="G875" s="12"/>
    </row>
    <row r="876">
      <c r="E876" s="12"/>
      <c r="F876" s="12"/>
      <c r="G876" s="12"/>
    </row>
    <row r="877">
      <c r="E877" s="12"/>
      <c r="F877" s="12"/>
      <c r="G877" s="12"/>
    </row>
    <row r="878">
      <c r="E878" s="12"/>
      <c r="F878" s="12"/>
      <c r="G878" s="12"/>
    </row>
    <row r="879">
      <c r="E879" s="12"/>
      <c r="F879" s="12"/>
      <c r="G879" s="12"/>
    </row>
    <row r="880">
      <c r="E880" s="12"/>
      <c r="F880" s="12"/>
      <c r="G880" s="12"/>
    </row>
    <row r="881">
      <c r="E881" s="12"/>
      <c r="F881" s="12"/>
      <c r="G881" s="12"/>
    </row>
    <row r="882">
      <c r="E882" s="12"/>
      <c r="F882" s="12"/>
      <c r="G882" s="12"/>
    </row>
    <row r="883">
      <c r="E883" s="12"/>
      <c r="F883" s="12"/>
      <c r="G883" s="12"/>
    </row>
    <row r="884">
      <c r="E884" s="12"/>
      <c r="F884" s="12"/>
      <c r="G884" s="12"/>
    </row>
    <row r="885">
      <c r="E885" s="12"/>
      <c r="F885" s="12"/>
      <c r="G885" s="12"/>
    </row>
    <row r="886">
      <c r="E886" s="12"/>
      <c r="F886" s="12"/>
      <c r="G886" s="12"/>
    </row>
    <row r="887">
      <c r="E887" s="12"/>
      <c r="F887" s="12"/>
      <c r="G887" s="12"/>
    </row>
    <row r="888">
      <c r="E888" s="12"/>
      <c r="F888" s="12"/>
      <c r="G888" s="12"/>
    </row>
    <row r="889">
      <c r="E889" s="12"/>
      <c r="F889" s="12"/>
      <c r="G889" s="12"/>
    </row>
    <row r="890">
      <c r="E890" s="12"/>
      <c r="F890" s="12"/>
      <c r="G890" s="12"/>
    </row>
    <row r="891">
      <c r="E891" s="12"/>
      <c r="F891" s="12"/>
      <c r="G891" s="12"/>
    </row>
    <row r="892">
      <c r="E892" s="12"/>
      <c r="F892" s="12"/>
      <c r="G892" s="12"/>
    </row>
    <row r="893">
      <c r="E893" s="12"/>
      <c r="F893" s="12"/>
      <c r="G893" s="12"/>
    </row>
    <row r="894">
      <c r="E894" s="12"/>
      <c r="F894" s="12"/>
      <c r="G894" s="12"/>
    </row>
    <row r="895">
      <c r="E895" s="12"/>
      <c r="F895" s="12"/>
      <c r="G895" s="12"/>
    </row>
    <row r="896">
      <c r="E896" s="12"/>
      <c r="F896" s="12"/>
      <c r="G896" s="12"/>
    </row>
    <row r="897">
      <c r="E897" s="12"/>
      <c r="F897" s="12"/>
      <c r="G897" s="12"/>
    </row>
    <row r="898">
      <c r="E898" s="12"/>
      <c r="F898" s="12"/>
      <c r="G898" s="12"/>
    </row>
    <row r="899">
      <c r="E899" s="12"/>
      <c r="F899" s="12"/>
      <c r="G899" s="12"/>
    </row>
    <row r="900">
      <c r="E900" s="12"/>
      <c r="F900" s="12"/>
      <c r="G900" s="12"/>
    </row>
    <row r="901">
      <c r="E901" s="12"/>
      <c r="F901" s="12"/>
      <c r="G901" s="12"/>
    </row>
    <row r="902">
      <c r="E902" s="12"/>
      <c r="F902" s="12"/>
      <c r="G902" s="12"/>
    </row>
    <row r="903">
      <c r="E903" s="12"/>
      <c r="F903" s="12"/>
      <c r="G903" s="12"/>
    </row>
    <row r="904">
      <c r="E904" s="12"/>
      <c r="F904" s="12"/>
      <c r="G904" s="12"/>
    </row>
    <row r="905">
      <c r="E905" s="12"/>
      <c r="F905" s="12"/>
      <c r="G905" s="12"/>
    </row>
    <row r="906">
      <c r="E906" s="12"/>
      <c r="F906" s="12"/>
      <c r="G906" s="12"/>
    </row>
    <row r="907">
      <c r="E907" s="12"/>
      <c r="F907" s="12"/>
      <c r="G907" s="12"/>
    </row>
    <row r="908">
      <c r="E908" s="12"/>
      <c r="F908" s="12"/>
      <c r="G908" s="12"/>
    </row>
    <row r="909">
      <c r="E909" s="12"/>
      <c r="F909" s="12"/>
      <c r="G909" s="12"/>
    </row>
    <row r="910">
      <c r="E910" s="12"/>
      <c r="F910" s="12"/>
      <c r="G910" s="12"/>
    </row>
    <row r="911">
      <c r="E911" s="12"/>
      <c r="F911" s="12"/>
      <c r="G911" s="12"/>
    </row>
    <row r="912">
      <c r="E912" s="12"/>
      <c r="F912" s="12"/>
      <c r="G912" s="12"/>
    </row>
    <row r="913">
      <c r="E913" s="12"/>
      <c r="F913" s="12"/>
      <c r="G913" s="12"/>
    </row>
    <row r="914">
      <c r="E914" s="12"/>
      <c r="F914" s="12"/>
      <c r="G914" s="12"/>
    </row>
    <row r="915">
      <c r="E915" s="12"/>
      <c r="F915" s="12"/>
      <c r="G915" s="12"/>
    </row>
    <row r="916">
      <c r="E916" s="12"/>
      <c r="F916" s="12"/>
      <c r="G916" s="12"/>
    </row>
    <row r="917">
      <c r="E917" s="12"/>
      <c r="F917" s="12"/>
      <c r="G917" s="12"/>
    </row>
    <row r="918">
      <c r="E918" s="12"/>
      <c r="F918" s="12"/>
      <c r="G918" s="12"/>
    </row>
    <row r="919">
      <c r="E919" s="12"/>
      <c r="F919" s="12"/>
      <c r="G919" s="12"/>
    </row>
    <row r="920">
      <c r="E920" s="12"/>
      <c r="F920" s="12"/>
      <c r="G920" s="12"/>
    </row>
    <row r="921">
      <c r="E921" s="12"/>
      <c r="F921" s="12"/>
      <c r="G921" s="12"/>
    </row>
    <row r="922">
      <c r="E922" s="12"/>
      <c r="F922" s="12"/>
      <c r="G922" s="12"/>
    </row>
    <row r="923">
      <c r="E923" s="12"/>
      <c r="F923" s="12"/>
      <c r="G923" s="12"/>
    </row>
    <row r="924">
      <c r="E924" s="12"/>
      <c r="F924" s="12"/>
      <c r="G924" s="12"/>
    </row>
    <row r="925">
      <c r="E925" s="12"/>
      <c r="F925" s="12"/>
      <c r="G925" s="12"/>
    </row>
    <row r="926">
      <c r="E926" s="12"/>
      <c r="F926" s="12"/>
      <c r="G926" s="12"/>
    </row>
    <row r="927">
      <c r="E927" s="12"/>
      <c r="F927" s="12"/>
      <c r="G927" s="12"/>
    </row>
    <row r="928">
      <c r="E928" s="12"/>
      <c r="F928" s="12"/>
      <c r="G928" s="12"/>
    </row>
    <row r="929">
      <c r="E929" s="12"/>
      <c r="F929" s="12"/>
      <c r="G929" s="12"/>
    </row>
    <row r="930">
      <c r="E930" s="12"/>
      <c r="F930" s="12"/>
      <c r="G930" s="12"/>
    </row>
    <row r="931">
      <c r="E931" s="12"/>
      <c r="F931" s="12"/>
      <c r="G931" s="12"/>
    </row>
    <row r="932">
      <c r="E932" s="12"/>
      <c r="F932" s="12"/>
      <c r="G932" s="12"/>
    </row>
    <row r="933">
      <c r="E933" s="12"/>
      <c r="F933" s="12"/>
      <c r="G933" s="12"/>
    </row>
    <row r="934">
      <c r="E934" s="12"/>
      <c r="F934" s="12"/>
      <c r="G934" s="12"/>
    </row>
    <row r="935">
      <c r="E935" s="12"/>
      <c r="F935" s="12"/>
      <c r="G935" s="12"/>
    </row>
    <row r="936">
      <c r="E936" s="12"/>
      <c r="F936" s="12"/>
      <c r="G936" s="12"/>
    </row>
    <row r="937">
      <c r="E937" s="12"/>
      <c r="F937" s="12"/>
      <c r="G937" s="12"/>
    </row>
    <row r="938">
      <c r="E938" s="12"/>
      <c r="F938" s="12"/>
      <c r="G938" s="12"/>
    </row>
    <row r="939">
      <c r="E939" s="12"/>
      <c r="F939" s="12"/>
      <c r="G939" s="12"/>
    </row>
    <row r="940">
      <c r="E940" s="12"/>
      <c r="F940" s="12"/>
      <c r="G940" s="12"/>
    </row>
    <row r="941">
      <c r="E941" s="12"/>
      <c r="F941" s="12"/>
      <c r="G941" s="12"/>
    </row>
    <row r="942">
      <c r="E942" s="12"/>
      <c r="F942" s="12"/>
      <c r="G942" s="12"/>
    </row>
    <row r="943">
      <c r="E943" s="12"/>
      <c r="F943" s="12"/>
      <c r="G943" s="12"/>
    </row>
    <row r="944">
      <c r="E944" s="12"/>
      <c r="F944" s="12"/>
      <c r="G944" s="12"/>
    </row>
    <row r="945">
      <c r="E945" s="12"/>
      <c r="F945" s="12"/>
      <c r="G945" s="12"/>
    </row>
    <row r="946">
      <c r="E946" s="12"/>
      <c r="F946" s="12"/>
      <c r="G946" s="12"/>
    </row>
    <row r="947">
      <c r="E947" s="12"/>
      <c r="F947" s="12"/>
      <c r="G947" s="12"/>
    </row>
    <row r="948">
      <c r="E948" s="12"/>
      <c r="F948" s="12"/>
      <c r="G948" s="12"/>
    </row>
    <row r="949">
      <c r="E949" s="12"/>
      <c r="F949" s="12"/>
      <c r="G949" s="12"/>
    </row>
    <row r="950">
      <c r="E950" s="12"/>
      <c r="F950" s="12"/>
      <c r="G950" s="12"/>
    </row>
    <row r="951">
      <c r="E951" s="12"/>
      <c r="F951" s="12"/>
      <c r="G951" s="12"/>
    </row>
    <row r="952">
      <c r="E952" s="12"/>
      <c r="F952" s="12"/>
      <c r="G952" s="12"/>
    </row>
    <row r="953">
      <c r="E953" s="12"/>
      <c r="F953" s="12"/>
      <c r="G953" s="12"/>
    </row>
    <row r="954">
      <c r="E954" s="12"/>
      <c r="F954" s="12"/>
      <c r="G954" s="12"/>
    </row>
    <row r="955">
      <c r="E955" s="12"/>
      <c r="F955" s="12"/>
      <c r="G955" s="12"/>
    </row>
    <row r="956">
      <c r="E956" s="12"/>
      <c r="F956" s="12"/>
      <c r="G956" s="12"/>
    </row>
    <row r="957">
      <c r="E957" s="12"/>
      <c r="F957" s="12"/>
      <c r="G957" s="12"/>
    </row>
    <row r="958">
      <c r="E958" s="12"/>
      <c r="F958" s="12"/>
      <c r="G958" s="12"/>
    </row>
    <row r="959">
      <c r="E959" s="12"/>
      <c r="F959" s="12"/>
      <c r="G959" s="12"/>
    </row>
    <row r="960">
      <c r="E960" s="12"/>
      <c r="F960" s="12"/>
      <c r="G960" s="12"/>
    </row>
    <row r="961">
      <c r="E961" s="12"/>
      <c r="F961" s="12"/>
      <c r="G961" s="12"/>
    </row>
    <row r="962">
      <c r="E962" s="12"/>
      <c r="F962" s="12"/>
      <c r="G962" s="12"/>
    </row>
    <row r="963">
      <c r="E963" s="12"/>
      <c r="F963" s="12"/>
      <c r="G963" s="12"/>
    </row>
    <row r="964">
      <c r="E964" s="12"/>
      <c r="F964" s="12"/>
      <c r="G964" s="12"/>
    </row>
    <row r="965">
      <c r="E965" s="12"/>
      <c r="F965" s="12"/>
      <c r="G965" s="12"/>
    </row>
    <row r="966">
      <c r="E966" s="12"/>
      <c r="F966" s="12"/>
      <c r="G966" s="12"/>
    </row>
    <row r="967">
      <c r="E967" s="12"/>
      <c r="F967" s="12"/>
      <c r="G967" s="12"/>
    </row>
    <row r="968">
      <c r="E968" s="12"/>
      <c r="F968" s="12"/>
      <c r="G968" s="12"/>
    </row>
    <row r="969">
      <c r="E969" s="12"/>
      <c r="F969" s="12"/>
      <c r="G969" s="12"/>
    </row>
    <row r="970">
      <c r="E970" s="12"/>
      <c r="F970" s="12"/>
      <c r="G970" s="12"/>
    </row>
    <row r="971">
      <c r="E971" s="12"/>
      <c r="F971" s="12"/>
      <c r="G971" s="12"/>
    </row>
    <row r="972">
      <c r="E972" s="12"/>
      <c r="F972" s="12"/>
      <c r="G972" s="12"/>
    </row>
    <row r="973">
      <c r="E973" s="12"/>
      <c r="F973" s="12"/>
      <c r="G973" s="12"/>
    </row>
    <row r="974">
      <c r="E974" s="12"/>
      <c r="F974" s="12"/>
      <c r="G974" s="12"/>
    </row>
    <row r="975">
      <c r="E975" s="12"/>
      <c r="F975" s="12"/>
      <c r="G975" s="12"/>
    </row>
    <row r="976">
      <c r="E976" s="12"/>
      <c r="F976" s="12"/>
      <c r="G976" s="12"/>
    </row>
    <row r="977">
      <c r="E977" s="12"/>
      <c r="F977" s="12"/>
      <c r="G977" s="12"/>
    </row>
    <row r="978">
      <c r="E978" s="12"/>
      <c r="F978" s="12"/>
      <c r="G978" s="12"/>
    </row>
    <row r="979">
      <c r="E979" s="12"/>
      <c r="F979" s="12"/>
      <c r="G979" s="12"/>
    </row>
    <row r="980">
      <c r="E980" s="12"/>
      <c r="F980" s="12"/>
      <c r="G980" s="12"/>
    </row>
    <row r="981">
      <c r="E981" s="12"/>
      <c r="F981" s="12"/>
      <c r="G981" s="12"/>
    </row>
    <row r="982">
      <c r="E982" s="12"/>
      <c r="F982" s="12"/>
      <c r="G982" s="12"/>
    </row>
    <row r="983">
      <c r="E983" s="12"/>
      <c r="F983" s="12"/>
      <c r="G983" s="12"/>
    </row>
    <row r="984">
      <c r="E984" s="12"/>
      <c r="F984" s="12"/>
      <c r="G984" s="12"/>
    </row>
    <row r="985">
      <c r="E985" s="12"/>
      <c r="F985" s="12"/>
      <c r="G985" s="12"/>
    </row>
    <row r="986">
      <c r="E986" s="12"/>
      <c r="F986" s="12"/>
      <c r="G986" s="12"/>
    </row>
    <row r="987">
      <c r="E987" s="12"/>
      <c r="F987" s="12"/>
      <c r="G987" s="12"/>
    </row>
    <row r="988">
      <c r="E988" s="12"/>
      <c r="F988" s="12"/>
      <c r="G988" s="12"/>
    </row>
    <row r="989">
      <c r="E989" s="12"/>
      <c r="F989" s="12"/>
      <c r="G989" s="12"/>
    </row>
    <row r="990">
      <c r="E990" s="12"/>
      <c r="F990" s="12"/>
      <c r="G990" s="12"/>
    </row>
    <row r="991">
      <c r="E991" s="12"/>
      <c r="F991" s="12"/>
      <c r="G991" s="12"/>
    </row>
    <row r="992">
      <c r="E992" s="12"/>
      <c r="F992" s="12"/>
      <c r="G992" s="12"/>
    </row>
    <row r="993">
      <c r="E993" s="12"/>
      <c r="F993" s="12"/>
      <c r="G993" s="12"/>
    </row>
    <row r="994">
      <c r="E994" s="12"/>
      <c r="F994" s="12"/>
      <c r="G994" s="12"/>
    </row>
    <row r="995">
      <c r="E995" s="12"/>
      <c r="F995" s="12"/>
      <c r="G995" s="12"/>
    </row>
    <row r="996">
      <c r="E996" s="12"/>
      <c r="F996" s="12"/>
      <c r="G996" s="12"/>
    </row>
    <row r="997">
      <c r="E997" s="12"/>
      <c r="F997" s="12"/>
      <c r="G997" s="12"/>
    </row>
    <row r="998">
      <c r="E998" s="12"/>
      <c r="F998" s="12"/>
      <c r="G998" s="12"/>
    </row>
    <row r="999">
      <c r="E999" s="12"/>
      <c r="F999" s="12"/>
      <c r="G999" s="12"/>
    </row>
    <row r="1000">
      <c r="E1000" s="12"/>
      <c r="F1000" s="12"/>
      <c r="G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57"/>
    <col customWidth="1" min="5" max="5" width="20.71"/>
    <col customWidth="1" min="6" max="7" width="17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8" t="s">
        <v>15</v>
      </c>
      <c r="H1" s="22" t="s">
        <v>21</v>
      </c>
    </row>
    <row r="2">
      <c r="A2" s="3">
        <v>33269.0</v>
      </c>
      <c r="B2" s="4">
        <v>69.82</v>
      </c>
      <c r="C2" s="4">
        <v>343.93</v>
      </c>
      <c r="D2" s="5">
        <v>1710.93</v>
      </c>
      <c r="E2" s="4">
        <v>871.77</v>
      </c>
      <c r="F2" s="5">
        <v>3243.3</v>
      </c>
      <c r="G2" s="19">
        <v>114.27</v>
      </c>
      <c r="H2" s="10">
        <v>1.0</v>
      </c>
    </row>
    <row r="3">
      <c r="A3" s="3">
        <v>33297.0</v>
      </c>
      <c r="B3" s="4">
        <v>74.61</v>
      </c>
      <c r="C3" s="4">
        <v>367.07</v>
      </c>
      <c r="D3" s="5">
        <v>1960.32</v>
      </c>
      <c r="E3" s="4">
        <v>959.23</v>
      </c>
      <c r="F3" s="5">
        <v>3552.14</v>
      </c>
      <c r="G3" s="19">
        <v>116.68</v>
      </c>
      <c r="H3">
        <f t="shared" ref="H3:H306" si="1">H2*1.03^(1/12)</f>
        <v>1.00246627</v>
      </c>
    </row>
    <row r="4">
      <c r="A4" s="6">
        <v>33328.0</v>
      </c>
      <c r="B4" s="7">
        <v>72.81</v>
      </c>
      <c r="C4" s="7">
        <v>375.22</v>
      </c>
      <c r="D4" s="8">
        <v>1970.73</v>
      </c>
      <c r="E4" s="7">
        <v>982.08</v>
      </c>
      <c r="F4" s="8">
        <v>3745.97</v>
      </c>
      <c r="G4" s="19">
        <v>115.95</v>
      </c>
      <c r="H4">
        <f t="shared" si="1"/>
        <v>1.004938622</v>
      </c>
    </row>
    <row r="5">
      <c r="A5" s="3">
        <v>33389.0</v>
      </c>
      <c r="B5" s="4">
        <v>67.61</v>
      </c>
      <c r="C5" s="4">
        <v>389.83</v>
      </c>
      <c r="D5" s="5">
        <v>1964.77</v>
      </c>
      <c r="E5" s="5">
        <v>1045.52</v>
      </c>
      <c r="F5" s="5">
        <v>3707.01</v>
      </c>
      <c r="G5" s="19">
        <v>115.25</v>
      </c>
      <c r="H5">
        <f t="shared" si="1"/>
        <v>1.007417072</v>
      </c>
    </row>
    <row r="6">
      <c r="A6" s="3">
        <v>33419.0</v>
      </c>
      <c r="B6" s="4">
        <v>67.24</v>
      </c>
      <c r="C6" s="4">
        <v>371.16</v>
      </c>
      <c r="D6" s="5">
        <v>1819.01</v>
      </c>
      <c r="E6" s="5">
        <v>1003.15</v>
      </c>
      <c r="F6" s="5">
        <v>3668.64</v>
      </c>
      <c r="G6" s="19">
        <v>115.16</v>
      </c>
      <c r="H6">
        <f t="shared" si="1"/>
        <v>1.009901634</v>
      </c>
    </row>
    <row r="7">
      <c r="A7" s="3">
        <v>33450.0</v>
      </c>
      <c r="B7" s="4">
        <v>80.6</v>
      </c>
      <c r="C7" s="4">
        <v>387.81</v>
      </c>
      <c r="D7" s="5">
        <v>1859.12</v>
      </c>
      <c r="E7" s="5">
        <v>1000.94</v>
      </c>
      <c r="F7" s="5">
        <v>4009.58</v>
      </c>
      <c r="G7" s="19">
        <v>119.27</v>
      </c>
      <c r="H7">
        <f t="shared" si="1"/>
        <v>1.012392324</v>
      </c>
    </row>
    <row r="8">
      <c r="A8" s="6">
        <v>33481.0</v>
      </c>
      <c r="B8" s="7">
        <v>77.02</v>
      </c>
      <c r="C8" s="7">
        <v>395.43</v>
      </c>
      <c r="D8" s="8">
        <v>1732.1</v>
      </c>
      <c r="E8" s="8">
        <v>1016.62</v>
      </c>
      <c r="F8" s="8">
        <v>3998.26</v>
      </c>
      <c r="G8" s="19">
        <v>119.98</v>
      </c>
      <c r="H8">
        <f t="shared" si="1"/>
        <v>1.014889157</v>
      </c>
    </row>
    <row r="9">
      <c r="A9" s="3">
        <v>33511.0</v>
      </c>
      <c r="B9" s="4">
        <v>80.23</v>
      </c>
      <c r="C9" s="4">
        <v>387.86</v>
      </c>
      <c r="D9" s="5">
        <v>1832.2</v>
      </c>
      <c r="E9" s="5">
        <v>1007.0</v>
      </c>
      <c r="F9" s="5">
        <v>3956.69</v>
      </c>
      <c r="G9" s="19">
        <v>119.56</v>
      </c>
      <c r="H9">
        <f t="shared" si="1"/>
        <v>1.017392147</v>
      </c>
    </row>
    <row r="10">
      <c r="A10" s="3">
        <v>33542.0</v>
      </c>
      <c r="B10" s="4">
        <v>78.23</v>
      </c>
      <c r="C10" s="4">
        <v>392.46</v>
      </c>
      <c r="D10" s="5">
        <v>1887.45</v>
      </c>
      <c r="E10" s="5">
        <v>1003.13</v>
      </c>
      <c r="F10" s="5">
        <v>4038.74</v>
      </c>
      <c r="G10" s="19">
        <v>125.85</v>
      </c>
      <c r="H10">
        <f t="shared" si="1"/>
        <v>1.01990131</v>
      </c>
    </row>
    <row r="11">
      <c r="A11" s="3">
        <v>33572.0</v>
      </c>
      <c r="B11" s="4">
        <v>72.87</v>
      </c>
      <c r="C11" s="4">
        <v>375.22</v>
      </c>
      <c r="D11" s="5">
        <v>1731.3</v>
      </c>
      <c r="E11" s="4">
        <v>985.85</v>
      </c>
      <c r="F11" s="5">
        <v>4149.8</v>
      </c>
      <c r="G11" s="19">
        <v>128.92</v>
      </c>
      <c r="H11">
        <f t="shared" si="1"/>
        <v>1.022416662</v>
      </c>
    </row>
    <row r="12">
      <c r="A12" s="3">
        <v>33603.0</v>
      </c>
      <c r="B12" s="4">
        <v>68.63</v>
      </c>
      <c r="C12" s="4">
        <v>417.09</v>
      </c>
      <c r="D12" s="5">
        <v>1714.68</v>
      </c>
      <c r="E12" s="5">
        <v>1000.0</v>
      </c>
      <c r="F12" s="5">
        <v>4297.33</v>
      </c>
      <c r="G12" s="19">
        <v>128.69</v>
      </c>
      <c r="H12">
        <f t="shared" si="1"/>
        <v>1.024938218</v>
      </c>
    </row>
    <row r="13">
      <c r="A13" s="6">
        <v>33634.0</v>
      </c>
      <c r="B13" s="7">
        <v>76.13</v>
      </c>
      <c r="C13" s="7">
        <v>408.79</v>
      </c>
      <c r="D13" s="8">
        <v>1630.94</v>
      </c>
      <c r="E13" s="8">
        <v>1045.71</v>
      </c>
      <c r="F13" s="8">
        <v>4601.78</v>
      </c>
      <c r="G13" s="19">
        <v>139.81</v>
      </c>
      <c r="H13">
        <f t="shared" si="1"/>
        <v>1.027465992</v>
      </c>
    </row>
    <row r="14">
      <c r="A14" s="3">
        <v>33663.0</v>
      </c>
      <c r="B14" s="4">
        <v>67.86</v>
      </c>
      <c r="C14" s="4">
        <v>412.7</v>
      </c>
      <c r="D14" s="5">
        <v>1554.49</v>
      </c>
      <c r="E14" s="5">
        <v>1082.35</v>
      </c>
      <c r="F14" s="5">
        <v>4929.06</v>
      </c>
      <c r="G14" s="19">
        <v>138.13</v>
      </c>
      <c r="H14">
        <f t="shared" si="1"/>
        <v>1.03</v>
      </c>
    </row>
    <row r="15">
      <c r="A15" s="3">
        <v>33694.0</v>
      </c>
      <c r="B15" s="4">
        <v>66.48</v>
      </c>
      <c r="C15" s="4">
        <v>403.69</v>
      </c>
      <c r="D15" s="5">
        <v>1418.52</v>
      </c>
      <c r="E15" s="5">
        <v>1060.78</v>
      </c>
      <c r="F15" s="5">
        <v>4938.3</v>
      </c>
      <c r="G15" s="19">
        <v>138.7</v>
      </c>
      <c r="H15">
        <f t="shared" si="1"/>
        <v>1.032540258</v>
      </c>
    </row>
    <row r="16">
      <c r="A16" s="3">
        <v>33724.0</v>
      </c>
      <c r="B16" s="4">
        <v>67.07</v>
      </c>
      <c r="C16" s="4">
        <v>414.95</v>
      </c>
      <c r="D16" s="5">
        <v>1317.46</v>
      </c>
      <c r="E16" s="5">
        <v>1085.06</v>
      </c>
      <c r="F16" s="5">
        <v>5369.57</v>
      </c>
      <c r="G16" s="19">
        <v>140.94</v>
      </c>
      <c r="H16">
        <f t="shared" si="1"/>
        <v>1.035086781</v>
      </c>
    </row>
    <row r="17">
      <c r="A17" s="3">
        <v>33755.0</v>
      </c>
      <c r="B17" s="4">
        <v>61.63</v>
      </c>
      <c r="C17" s="4">
        <v>415.35</v>
      </c>
      <c r="D17" s="5">
        <v>1376.32</v>
      </c>
      <c r="E17" s="5">
        <v>1105.18</v>
      </c>
      <c r="F17" s="5">
        <v>6080.15</v>
      </c>
      <c r="G17" s="19">
        <v>142.5</v>
      </c>
      <c r="H17">
        <f t="shared" si="1"/>
        <v>1.037639584</v>
      </c>
    </row>
    <row r="18">
      <c r="A18" s="6">
        <v>33785.0</v>
      </c>
      <c r="B18" s="7">
        <v>60.89</v>
      </c>
      <c r="C18" s="7">
        <v>408.14</v>
      </c>
      <c r="D18" s="8">
        <v>1236.2</v>
      </c>
      <c r="E18" s="8">
        <v>1056.93</v>
      </c>
      <c r="F18" s="8">
        <v>6103.92</v>
      </c>
      <c r="G18" s="19">
        <v>145.39</v>
      </c>
      <c r="H18">
        <f t="shared" si="1"/>
        <v>1.040198683</v>
      </c>
    </row>
    <row r="19">
      <c r="A19" s="3">
        <v>33816.0</v>
      </c>
      <c r="B19" s="4">
        <v>56.5</v>
      </c>
      <c r="C19" s="4">
        <v>424.21</v>
      </c>
      <c r="D19" s="5">
        <v>1219.25</v>
      </c>
      <c r="E19" s="4">
        <v>988.96</v>
      </c>
      <c r="F19" s="5">
        <v>5881.13</v>
      </c>
      <c r="G19" s="19">
        <v>151.0</v>
      </c>
      <c r="H19">
        <f t="shared" si="1"/>
        <v>1.042764094</v>
      </c>
    </row>
    <row r="20">
      <c r="A20" s="3">
        <v>33847.0</v>
      </c>
      <c r="B20" s="4">
        <v>62.05</v>
      </c>
      <c r="C20" s="4">
        <v>414.03</v>
      </c>
      <c r="D20" s="5">
        <v>1385.51</v>
      </c>
      <c r="E20" s="4">
        <v>951.68</v>
      </c>
      <c r="F20" s="5">
        <v>5628.6</v>
      </c>
      <c r="G20" s="19">
        <v>146.48</v>
      </c>
      <c r="H20">
        <f t="shared" si="1"/>
        <v>1.045335831</v>
      </c>
    </row>
    <row r="21">
      <c r="A21" s="3">
        <v>33877.0</v>
      </c>
      <c r="B21" s="4">
        <v>56.62</v>
      </c>
      <c r="C21" s="4">
        <v>417.8</v>
      </c>
      <c r="D21" s="5">
        <v>1310.6</v>
      </c>
      <c r="E21" s="4">
        <v>968.58</v>
      </c>
      <c r="F21" s="5">
        <v>5505.44</v>
      </c>
      <c r="G21" s="19">
        <v>150.67</v>
      </c>
      <c r="H21">
        <f t="shared" si="1"/>
        <v>1.047913911</v>
      </c>
    </row>
    <row r="22">
      <c r="A22" s="3">
        <v>33908.0</v>
      </c>
      <c r="B22" s="4">
        <v>67.95</v>
      </c>
      <c r="C22" s="4">
        <v>418.68</v>
      </c>
      <c r="D22" s="5">
        <v>1278.91</v>
      </c>
      <c r="E22" s="4">
        <v>980.05</v>
      </c>
      <c r="F22" s="5">
        <v>6190.69</v>
      </c>
      <c r="G22" s="19">
        <v>166.22</v>
      </c>
      <c r="H22">
        <f t="shared" si="1"/>
        <v>1.05049835</v>
      </c>
    </row>
    <row r="23">
      <c r="A23" s="6">
        <v>33938.0</v>
      </c>
      <c r="B23" s="7">
        <v>73.09</v>
      </c>
      <c r="C23" s="7">
        <v>431.35</v>
      </c>
      <c r="D23" s="8">
        <v>1323.35</v>
      </c>
      <c r="E23" s="8">
        <v>1012.37</v>
      </c>
      <c r="F23" s="8">
        <v>5810.63</v>
      </c>
      <c r="G23" s="19">
        <v>162.99</v>
      </c>
      <c r="H23">
        <f t="shared" si="1"/>
        <v>1.053089162</v>
      </c>
    </row>
    <row r="24">
      <c r="A24" s="3">
        <v>33969.0</v>
      </c>
      <c r="B24" s="4">
        <v>74.49</v>
      </c>
      <c r="C24" s="4">
        <v>435.71</v>
      </c>
      <c r="D24" s="5">
        <v>1307.66</v>
      </c>
      <c r="E24" s="5">
        <v>1033.51</v>
      </c>
      <c r="F24" s="5">
        <v>5512.39</v>
      </c>
      <c r="G24" s="19">
        <v>164.44</v>
      </c>
      <c r="H24">
        <f t="shared" si="1"/>
        <v>1.055686364</v>
      </c>
    </row>
    <row r="25">
      <c r="A25" s="3">
        <v>34000.0</v>
      </c>
      <c r="B25" s="4">
        <v>73.25</v>
      </c>
      <c r="C25" s="4">
        <v>438.78</v>
      </c>
      <c r="D25" s="5">
        <v>1298.88</v>
      </c>
      <c r="E25" s="5">
        <v>1043.55</v>
      </c>
      <c r="F25" s="5">
        <v>5751.4</v>
      </c>
      <c r="G25" s="19">
        <v>172.61</v>
      </c>
      <c r="H25">
        <f t="shared" si="1"/>
        <v>1.058289971</v>
      </c>
    </row>
    <row r="26">
      <c r="A26" s="3">
        <v>34028.0</v>
      </c>
      <c r="B26" s="4">
        <v>69.72</v>
      </c>
      <c r="C26" s="4">
        <v>443.38</v>
      </c>
      <c r="D26" s="5">
        <v>1284.21</v>
      </c>
      <c r="E26" s="5">
        <v>1128.36</v>
      </c>
      <c r="F26" s="5">
        <v>6351.99</v>
      </c>
      <c r="G26" s="19">
        <v>177.85</v>
      </c>
      <c r="H26">
        <f t="shared" si="1"/>
        <v>1.0609</v>
      </c>
    </row>
    <row r="27">
      <c r="A27" s="3">
        <v>34059.0</v>
      </c>
      <c r="B27" s="4">
        <v>73.28</v>
      </c>
      <c r="C27" s="4">
        <v>451.67</v>
      </c>
      <c r="D27" s="5">
        <v>1431.87</v>
      </c>
      <c r="E27" s="5">
        <v>1140.82</v>
      </c>
      <c r="F27" s="5">
        <v>6388.86</v>
      </c>
      <c r="G27" s="19">
        <v>183.61</v>
      </c>
      <c r="H27">
        <f t="shared" si="1"/>
        <v>1.063516466</v>
      </c>
    </row>
    <row r="28">
      <c r="A28" s="6">
        <v>34089.0</v>
      </c>
      <c r="B28" s="7">
        <v>79.51</v>
      </c>
      <c r="C28" s="7">
        <v>440.19</v>
      </c>
      <c r="D28" s="8">
        <v>1620.79</v>
      </c>
      <c r="E28" s="8">
        <v>1114.25</v>
      </c>
      <c r="F28" s="8">
        <v>6830.51</v>
      </c>
      <c r="G28" s="19">
        <v>185.54</v>
      </c>
      <c r="H28">
        <f t="shared" si="1"/>
        <v>1.066139384</v>
      </c>
    </row>
    <row r="29">
      <c r="A29" s="3">
        <v>34120.0</v>
      </c>
      <c r="B29" s="4">
        <v>82.99</v>
      </c>
      <c r="C29" s="4">
        <v>450.19</v>
      </c>
      <c r="D29" s="5">
        <v>1636.6</v>
      </c>
      <c r="E29" s="5">
        <v>1113.68</v>
      </c>
      <c r="F29" s="5">
        <v>7372.19</v>
      </c>
      <c r="G29" s="19">
        <v>185.87</v>
      </c>
      <c r="H29">
        <f t="shared" si="1"/>
        <v>1.068768771</v>
      </c>
    </row>
    <row r="30">
      <c r="A30" s="3">
        <v>34150.0</v>
      </c>
      <c r="B30" s="4">
        <v>81.71</v>
      </c>
      <c r="C30" s="4">
        <v>450.53</v>
      </c>
      <c r="D30" s="5">
        <v>1580.25</v>
      </c>
      <c r="E30" s="5">
        <v>1157.58</v>
      </c>
      <c r="F30" s="5">
        <v>7099.28</v>
      </c>
      <c r="G30" s="19">
        <v>183.36</v>
      </c>
      <c r="H30">
        <f t="shared" si="1"/>
        <v>1.071404644</v>
      </c>
    </row>
    <row r="31">
      <c r="A31" s="3">
        <v>34181.0</v>
      </c>
      <c r="B31" s="4">
        <v>79.32</v>
      </c>
      <c r="C31" s="4">
        <v>448.13</v>
      </c>
      <c r="D31" s="5">
        <v>1659.91</v>
      </c>
      <c r="E31" s="5">
        <v>1236.14</v>
      </c>
      <c r="F31" s="5">
        <v>6988.96</v>
      </c>
      <c r="G31" s="19">
        <v>181.09</v>
      </c>
      <c r="H31">
        <f t="shared" si="1"/>
        <v>1.074047016</v>
      </c>
    </row>
    <row r="32">
      <c r="A32" s="3">
        <v>34212.0</v>
      </c>
      <c r="B32" s="4">
        <v>73.24</v>
      </c>
      <c r="C32" s="4">
        <v>463.56</v>
      </c>
      <c r="D32" s="5">
        <v>1693.09</v>
      </c>
      <c r="E32" s="5">
        <v>1321.88</v>
      </c>
      <c r="F32" s="5">
        <v>7549.73</v>
      </c>
      <c r="G32" s="19">
        <v>179.54</v>
      </c>
      <c r="H32">
        <f t="shared" si="1"/>
        <v>1.076695906</v>
      </c>
    </row>
    <row r="33">
      <c r="A33" s="6">
        <v>34242.0</v>
      </c>
      <c r="B33" s="7">
        <v>78.6</v>
      </c>
      <c r="C33" s="7">
        <v>458.93</v>
      </c>
      <c r="D33" s="8">
        <v>1626.25</v>
      </c>
      <c r="E33" s="8">
        <v>1285.92</v>
      </c>
      <c r="F33" s="8">
        <v>7676.22</v>
      </c>
      <c r="G33" s="19">
        <v>185.98</v>
      </c>
      <c r="H33">
        <f t="shared" si="1"/>
        <v>1.079351329</v>
      </c>
    </row>
    <row r="34">
      <c r="A34" s="3">
        <v>34273.0</v>
      </c>
      <c r="B34" s="4">
        <v>81.44</v>
      </c>
      <c r="C34" s="4">
        <v>467.83</v>
      </c>
      <c r="D34" s="5">
        <v>1630.59</v>
      </c>
      <c r="E34" s="5">
        <v>1359.41</v>
      </c>
      <c r="F34" s="5">
        <v>9329.09</v>
      </c>
      <c r="G34" s="19">
        <v>189.06</v>
      </c>
      <c r="H34">
        <f t="shared" si="1"/>
        <v>1.0820133</v>
      </c>
    </row>
    <row r="35">
      <c r="A35" s="3">
        <v>34303.0</v>
      </c>
      <c r="B35" s="4">
        <v>88.88</v>
      </c>
      <c r="C35" s="4">
        <v>461.79</v>
      </c>
      <c r="D35" s="5">
        <v>1374.06</v>
      </c>
      <c r="E35" s="5">
        <v>1326.28</v>
      </c>
      <c r="F35" s="5">
        <v>9125.21</v>
      </c>
      <c r="G35" s="19">
        <v>193.97</v>
      </c>
      <c r="H35">
        <f t="shared" si="1"/>
        <v>1.084681837</v>
      </c>
    </row>
    <row r="36">
      <c r="A36" s="3">
        <v>34334.0</v>
      </c>
      <c r="B36" s="4">
        <v>96.19</v>
      </c>
      <c r="C36" s="4">
        <v>466.45</v>
      </c>
      <c r="D36" s="5">
        <v>1439.31</v>
      </c>
      <c r="E36" s="5">
        <v>1433.34</v>
      </c>
      <c r="F36" s="5">
        <v>11888.4</v>
      </c>
      <c r="G36" s="19">
        <v>196.96</v>
      </c>
      <c r="H36">
        <f t="shared" si="1"/>
        <v>1.087356955</v>
      </c>
    </row>
    <row r="37">
      <c r="A37" s="3">
        <v>34365.0</v>
      </c>
      <c r="B37" s="4">
        <v>105.81</v>
      </c>
      <c r="C37" s="4">
        <v>481.61</v>
      </c>
      <c r="D37" s="5">
        <v>1629.22</v>
      </c>
      <c r="E37" s="5">
        <v>1456.88</v>
      </c>
      <c r="F37" s="5">
        <v>11487.0</v>
      </c>
      <c r="G37" s="19">
        <v>200.47</v>
      </c>
      <c r="H37">
        <f t="shared" si="1"/>
        <v>1.090038671</v>
      </c>
    </row>
    <row r="38">
      <c r="A38" s="6">
        <v>34393.0</v>
      </c>
      <c r="B38" s="7">
        <v>102.83</v>
      </c>
      <c r="C38" s="7">
        <v>467.14</v>
      </c>
      <c r="D38" s="8">
        <v>1631.71</v>
      </c>
      <c r="E38" s="8">
        <v>1396.06</v>
      </c>
      <c r="F38" s="8">
        <v>10410.2</v>
      </c>
      <c r="G38" s="19">
        <v>202.28</v>
      </c>
      <c r="H38">
        <f t="shared" si="1"/>
        <v>1.092727</v>
      </c>
    </row>
    <row r="39">
      <c r="A39" s="3">
        <v>34424.0</v>
      </c>
      <c r="B39" s="4">
        <v>97.03</v>
      </c>
      <c r="C39" s="4">
        <v>445.77</v>
      </c>
      <c r="D39" s="5">
        <v>1563.21</v>
      </c>
      <c r="E39" s="5">
        <v>1365.74</v>
      </c>
      <c r="F39" s="5">
        <v>9029.91</v>
      </c>
      <c r="G39" s="19">
        <v>201.74</v>
      </c>
      <c r="H39">
        <f t="shared" si="1"/>
        <v>1.09542196</v>
      </c>
    </row>
    <row r="40">
      <c r="A40" s="3">
        <v>34454.0</v>
      </c>
      <c r="B40" s="4">
        <v>102.72</v>
      </c>
      <c r="C40" s="4">
        <v>450.91</v>
      </c>
      <c r="D40" s="5">
        <v>1603.33</v>
      </c>
      <c r="E40" s="5">
        <v>1427.37</v>
      </c>
      <c r="F40" s="5">
        <v>8966.07</v>
      </c>
      <c r="G40" s="19">
        <v>203.78</v>
      </c>
      <c r="H40">
        <f t="shared" si="1"/>
        <v>1.098123566</v>
      </c>
    </row>
    <row r="41">
      <c r="A41" s="3">
        <v>34485.0</v>
      </c>
      <c r="B41" s="4">
        <v>106.52</v>
      </c>
      <c r="C41" s="4">
        <v>456.5</v>
      </c>
      <c r="D41" s="5">
        <v>1682.5</v>
      </c>
      <c r="E41" s="5">
        <v>1358.74</v>
      </c>
      <c r="F41" s="5">
        <v>9553.56</v>
      </c>
      <c r="G41" s="19">
        <v>206.41</v>
      </c>
      <c r="H41">
        <f t="shared" si="1"/>
        <v>1.100831835</v>
      </c>
    </row>
    <row r="42">
      <c r="A42" s="3">
        <v>34515.0</v>
      </c>
      <c r="B42" s="4">
        <v>105.27</v>
      </c>
      <c r="C42" s="4">
        <v>444.27</v>
      </c>
      <c r="D42" s="5">
        <v>1673.32</v>
      </c>
      <c r="E42" s="5">
        <v>1284.6</v>
      </c>
      <c r="F42" s="5">
        <v>8758.41</v>
      </c>
      <c r="G42" s="19">
        <v>208.48</v>
      </c>
      <c r="H42">
        <f t="shared" si="1"/>
        <v>1.103546783</v>
      </c>
    </row>
    <row r="43">
      <c r="A43" s="6">
        <v>34546.0</v>
      </c>
      <c r="B43" s="7">
        <v>104.41</v>
      </c>
      <c r="C43" s="7">
        <v>458.26</v>
      </c>
      <c r="D43" s="8">
        <v>1637.41</v>
      </c>
      <c r="E43" s="8">
        <v>1373.6</v>
      </c>
      <c r="F43" s="8">
        <v>9482.81</v>
      </c>
      <c r="G43" s="19">
        <v>210.03</v>
      </c>
      <c r="H43">
        <f t="shared" si="1"/>
        <v>1.106268427</v>
      </c>
    </row>
    <row r="44">
      <c r="A44" s="3">
        <v>34577.0</v>
      </c>
      <c r="B44" s="4">
        <v>107.97</v>
      </c>
      <c r="C44" s="4">
        <v>475.49</v>
      </c>
      <c r="D44" s="5">
        <v>1640.39</v>
      </c>
      <c r="E44" s="5">
        <v>1397.12</v>
      </c>
      <c r="F44" s="5">
        <v>9929.39</v>
      </c>
      <c r="G44" s="19">
        <v>212.28</v>
      </c>
      <c r="H44">
        <f t="shared" si="1"/>
        <v>1.108996783</v>
      </c>
    </row>
    <row r="45">
      <c r="A45" s="3">
        <v>34607.0</v>
      </c>
      <c r="B45" s="4">
        <v>120.16</v>
      </c>
      <c r="C45" s="4">
        <v>462.69</v>
      </c>
      <c r="D45" s="5">
        <v>1576.89</v>
      </c>
      <c r="E45" s="5">
        <v>1302.53</v>
      </c>
      <c r="F45" s="5">
        <v>9521.24</v>
      </c>
      <c r="G45" s="19">
        <v>211.73</v>
      </c>
      <c r="H45">
        <f t="shared" si="1"/>
        <v>1.111731869</v>
      </c>
    </row>
    <row r="46">
      <c r="A46" s="3">
        <v>34638.0</v>
      </c>
      <c r="B46" s="4">
        <v>126.1</v>
      </c>
      <c r="C46" s="4">
        <v>472.35</v>
      </c>
      <c r="D46" s="5">
        <v>1584.66</v>
      </c>
      <c r="E46" s="5">
        <v>1327.67</v>
      </c>
      <c r="F46" s="5">
        <v>9646.25</v>
      </c>
      <c r="G46" s="19">
        <v>212.94</v>
      </c>
      <c r="H46">
        <f t="shared" si="1"/>
        <v>1.114473699</v>
      </c>
    </row>
    <row r="47">
      <c r="A47" s="3">
        <v>34668.0</v>
      </c>
      <c r="B47" s="4">
        <v>121.04</v>
      </c>
      <c r="C47" s="4">
        <v>453.69</v>
      </c>
      <c r="D47" s="5">
        <v>1520.41</v>
      </c>
      <c r="E47" s="5">
        <v>1323.35</v>
      </c>
      <c r="F47" s="5">
        <v>8466.26</v>
      </c>
      <c r="G47" s="19">
        <v>213.06</v>
      </c>
      <c r="H47">
        <f t="shared" si="1"/>
        <v>1.117222292</v>
      </c>
    </row>
    <row r="48">
      <c r="A48" s="6">
        <v>34699.0</v>
      </c>
      <c r="B48" s="7">
        <v>113.51</v>
      </c>
      <c r="C48" s="7">
        <v>459.27</v>
      </c>
      <c r="D48" s="8">
        <v>1559.09</v>
      </c>
      <c r="E48" s="8">
        <v>1320.59</v>
      </c>
      <c r="F48" s="8">
        <v>8191.04</v>
      </c>
      <c r="G48" s="19">
        <v>212.57</v>
      </c>
      <c r="H48">
        <f t="shared" si="1"/>
        <v>1.119977664</v>
      </c>
    </row>
    <row r="49">
      <c r="A49" s="3">
        <v>34730.0</v>
      </c>
      <c r="B49" s="4">
        <v>102.85</v>
      </c>
      <c r="C49" s="4">
        <v>470.42</v>
      </c>
      <c r="D49" s="5">
        <v>1463.84</v>
      </c>
      <c r="E49" s="5">
        <v>1296.71</v>
      </c>
      <c r="F49" s="5">
        <v>7342.65</v>
      </c>
      <c r="G49" s="19">
        <v>214.05</v>
      </c>
      <c r="H49">
        <f t="shared" si="1"/>
        <v>1.122739831</v>
      </c>
    </row>
    <row r="50">
      <c r="A50" s="3">
        <v>34758.0</v>
      </c>
      <c r="B50" s="4">
        <v>98.9</v>
      </c>
      <c r="C50" s="4">
        <v>487.39</v>
      </c>
      <c r="D50" s="5">
        <v>1348.39</v>
      </c>
      <c r="E50" s="5">
        <v>1312.78</v>
      </c>
      <c r="F50" s="5">
        <v>8327.52</v>
      </c>
      <c r="G50" s="19">
        <v>215.54</v>
      </c>
      <c r="H50">
        <f t="shared" si="1"/>
        <v>1.12550881</v>
      </c>
    </row>
    <row r="51">
      <c r="A51" s="3">
        <v>34789.0</v>
      </c>
      <c r="B51" s="4">
        <v>104.86</v>
      </c>
      <c r="C51" s="4">
        <v>500.71</v>
      </c>
      <c r="D51" s="5">
        <v>1307.89</v>
      </c>
      <c r="E51" s="5">
        <v>1300.13</v>
      </c>
      <c r="F51" s="5">
        <v>8587.72</v>
      </c>
      <c r="G51" s="19">
        <v>218.16</v>
      </c>
      <c r="H51">
        <f t="shared" si="1"/>
        <v>1.128284618</v>
      </c>
    </row>
    <row r="52">
      <c r="A52" s="3">
        <v>34819.0</v>
      </c>
      <c r="B52" s="4">
        <v>101.78</v>
      </c>
      <c r="C52" s="4">
        <v>514.71</v>
      </c>
      <c r="D52" s="5">
        <v>1331.82</v>
      </c>
      <c r="E52" s="5">
        <v>1346.68</v>
      </c>
      <c r="F52" s="5">
        <v>8361.03</v>
      </c>
      <c r="G52" s="19">
        <v>218.43</v>
      </c>
      <c r="H52">
        <f t="shared" si="1"/>
        <v>1.131067273</v>
      </c>
    </row>
    <row r="53">
      <c r="A53" s="6">
        <v>34850.0</v>
      </c>
      <c r="B53" s="7">
        <v>99.96</v>
      </c>
      <c r="C53" s="7">
        <v>533.4</v>
      </c>
      <c r="D53" s="8">
        <v>1254.11</v>
      </c>
      <c r="E53" s="8">
        <v>1377.67</v>
      </c>
      <c r="F53" s="8">
        <v>9407.38</v>
      </c>
      <c r="G53" s="19">
        <v>219.92</v>
      </c>
      <c r="H53">
        <f t="shared" si="1"/>
        <v>1.13385679</v>
      </c>
    </row>
    <row r="54">
      <c r="A54" s="3">
        <v>34880.0</v>
      </c>
      <c r="B54" s="4">
        <v>101.3</v>
      </c>
      <c r="C54" s="4">
        <v>544.75</v>
      </c>
      <c r="D54" s="5">
        <v>1196.99</v>
      </c>
      <c r="E54" s="5">
        <v>1362.52</v>
      </c>
      <c r="F54" s="5">
        <v>9206.54</v>
      </c>
      <c r="G54" s="19">
        <v>223.94</v>
      </c>
      <c r="H54">
        <f t="shared" si="1"/>
        <v>1.136653186</v>
      </c>
    </row>
    <row r="55">
      <c r="A55" s="3">
        <v>34911.0</v>
      </c>
      <c r="B55" s="4">
        <v>105.69</v>
      </c>
      <c r="C55" s="4">
        <v>562.06</v>
      </c>
      <c r="D55" s="5">
        <v>1336.1</v>
      </c>
      <c r="E55" s="5">
        <v>1435.52</v>
      </c>
      <c r="F55" s="5">
        <v>9453.42</v>
      </c>
      <c r="G55" s="19">
        <v>231.19</v>
      </c>
      <c r="H55">
        <f t="shared" si="1"/>
        <v>1.13945648</v>
      </c>
    </row>
    <row r="56">
      <c r="A56" s="3">
        <v>34942.0</v>
      </c>
      <c r="B56" s="4">
        <v>103.45</v>
      </c>
      <c r="C56" s="4">
        <v>561.88</v>
      </c>
      <c r="D56" s="5">
        <v>1427.58</v>
      </c>
      <c r="E56" s="5">
        <v>1432.86</v>
      </c>
      <c r="F56" s="5">
        <v>9179.86</v>
      </c>
      <c r="G56" s="19">
        <v>239.1</v>
      </c>
      <c r="H56">
        <f t="shared" si="1"/>
        <v>1.142266687</v>
      </c>
    </row>
    <row r="57">
      <c r="A57" s="3">
        <v>34972.0</v>
      </c>
      <c r="B57" s="4">
        <v>111.97</v>
      </c>
      <c r="C57" s="4">
        <v>584.41</v>
      </c>
      <c r="D57" s="5">
        <v>1438.16</v>
      </c>
      <c r="E57" s="5">
        <v>1419.6</v>
      </c>
      <c r="F57" s="5">
        <v>9646.34</v>
      </c>
      <c r="G57" s="19">
        <v>243.77</v>
      </c>
      <c r="H57">
        <f t="shared" si="1"/>
        <v>1.145083825</v>
      </c>
    </row>
    <row r="58">
      <c r="A58" s="6">
        <v>35003.0</v>
      </c>
      <c r="B58" s="7">
        <v>113.08</v>
      </c>
      <c r="C58" s="7">
        <v>581.5</v>
      </c>
      <c r="D58" s="8">
        <v>1411.14</v>
      </c>
      <c r="E58" s="8">
        <v>1407.17</v>
      </c>
      <c r="F58" s="8">
        <v>9782.39</v>
      </c>
      <c r="G58" s="19">
        <v>249.76</v>
      </c>
      <c r="H58">
        <f t="shared" si="1"/>
        <v>1.14790791</v>
      </c>
    </row>
    <row r="59">
      <c r="A59" s="3">
        <v>35033.0</v>
      </c>
      <c r="B59" s="4">
        <v>104.82</v>
      </c>
      <c r="C59" s="4">
        <v>605.37</v>
      </c>
      <c r="D59" s="5">
        <v>1482.21</v>
      </c>
      <c r="E59" s="5">
        <v>1455.1</v>
      </c>
      <c r="F59" s="5">
        <v>9813.34</v>
      </c>
      <c r="G59" s="19">
        <v>253.84</v>
      </c>
      <c r="H59">
        <f t="shared" si="1"/>
        <v>1.150738961</v>
      </c>
    </row>
    <row r="60">
      <c r="A60" s="3">
        <v>35064.0</v>
      </c>
      <c r="B60" s="4">
        <v>100.01</v>
      </c>
      <c r="C60" s="4">
        <v>615.93</v>
      </c>
      <c r="D60" s="5">
        <v>1577.7</v>
      </c>
      <c r="E60" s="5">
        <v>1506.82</v>
      </c>
      <c r="F60" s="5">
        <v>10073.4</v>
      </c>
      <c r="G60" s="19">
        <v>255.94</v>
      </c>
      <c r="H60">
        <f t="shared" si="1"/>
        <v>1.153576994</v>
      </c>
    </row>
    <row r="61">
      <c r="A61" s="3">
        <v>35095.0</v>
      </c>
      <c r="B61" s="4">
        <v>99.02</v>
      </c>
      <c r="C61" s="4">
        <v>636.02</v>
      </c>
      <c r="D61" s="5">
        <v>1613.11</v>
      </c>
      <c r="E61" s="5">
        <v>1611.05</v>
      </c>
      <c r="F61" s="5">
        <v>11359.7</v>
      </c>
      <c r="G61" s="19">
        <v>256.65</v>
      </c>
      <c r="H61">
        <f t="shared" si="1"/>
        <v>1.156422026</v>
      </c>
    </row>
    <row r="62">
      <c r="A62" s="3">
        <v>35124.0</v>
      </c>
      <c r="B62" s="4">
        <v>96.22</v>
      </c>
      <c r="C62" s="4">
        <v>640.43</v>
      </c>
      <c r="D62" s="5">
        <v>1560.46</v>
      </c>
      <c r="E62" s="5">
        <v>1595.64</v>
      </c>
      <c r="F62" s="5">
        <v>11125.7</v>
      </c>
      <c r="G62" s="19">
        <v>259.77</v>
      </c>
      <c r="H62">
        <f t="shared" si="1"/>
        <v>1.159274074</v>
      </c>
    </row>
    <row r="63">
      <c r="A63" s="6">
        <v>35155.0</v>
      </c>
      <c r="B63" s="7">
        <v>98.26</v>
      </c>
      <c r="C63" s="7">
        <v>645.5</v>
      </c>
      <c r="D63" s="8">
        <v>1636.88</v>
      </c>
      <c r="E63" s="8">
        <v>1612.24</v>
      </c>
      <c r="F63" s="8">
        <v>10957.2</v>
      </c>
      <c r="G63" s="19">
        <v>264.7</v>
      </c>
      <c r="H63">
        <f t="shared" si="1"/>
        <v>1.162133157</v>
      </c>
    </row>
    <row r="64">
      <c r="A64" s="3">
        <v>35185.0</v>
      </c>
      <c r="B64" s="4">
        <v>110.11</v>
      </c>
      <c r="C64" s="4">
        <v>654.17</v>
      </c>
      <c r="D64" s="5">
        <v>1712.42</v>
      </c>
      <c r="E64" s="5">
        <v>1671.13</v>
      </c>
      <c r="F64" s="5">
        <v>10964.5</v>
      </c>
      <c r="G64" s="19">
        <v>275.99</v>
      </c>
      <c r="H64">
        <f t="shared" si="1"/>
        <v>1.164999291</v>
      </c>
    </row>
    <row r="65">
      <c r="A65" s="3">
        <v>35216.0</v>
      </c>
      <c r="B65" s="4">
        <v>98.95</v>
      </c>
      <c r="C65" s="4">
        <v>669.12</v>
      </c>
      <c r="D65" s="5">
        <v>1680.57</v>
      </c>
      <c r="E65" s="5">
        <v>1673.76</v>
      </c>
      <c r="F65" s="5">
        <v>11264.7</v>
      </c>
      <c r="G65" s="19">
        <v>271.76</v>
      </c>
      <c r="H65">
        <f t="shared" si="1"/>
        <v>1.167872493</v>
      </c>
    </row>
    <row r="66">
      <c r="A66" s="3">
        <v>35246.0</v>
      </c>
      <c r="B66" s="4">
        <v>89.29</v>
      </c>
      <c r="C66" s="4">
        <v>670.63</v>
      </c>
      <c r="D66" s="5">
        <v>1712.45</v>
      </c>
      <c r="E66" s="5">
        <v>1665.9</v>
      </c>
      <c r="F66" s="5">
        <v>11020.9</v>
      </c>
      <c r="G66" s="19">
        <v>271.78</v>
      </c>
      <c r="H66">
        <f t="shared" si="1"/>
        <v>1.170752782</v>
      </c>
    </row>
    <row r="67">
      <c r="A67" s="3">
        <v>35277.0</v>
      </c>
      <c r="B67" s="4">
        <v>88.65</v>
      </c>
      <c r="C67" s="4">
        <v>639.95</v>
      </c>
      <c r="D67" s="5">
        <v>1584.43</v>
      </c>
      <c r="E67" s="5">
        <v>1590.93</v>
      </c>
      <c r="F67" s="5">
        <v>10681.4</v>
      </c>
      <c r="G67" s="19">
        <v>272.5</v>
      </c>
      <c r="H67">
        <f t="shared" si="1"/>
        <v>1.173640174</v>
      </c>
    </row>
    <row r="68">
      <c r="A68" s="6">
        <v>35308.0</v>
      </c>
      <c r="B68" s="7">
        <v>83.81</v>
      </c>
      <c r="C68" s="7">
        <v>651.99</v>
      </c>
      <c r="D68" s="8">
        <v>1543.49</v>
      </c>
      <c r="E68" s="8">
        <v>1601.43</v>
      </c>
      <c r="F68" s="8">
        <v>11159.0</v>
      </c>
      <c r="G68" s="19">
        <v>272.89</v>
      </c>
      <c r="H68">
        <f t="shared" si="1"/>
        <v>1.176534687</v>
      </c>
    </row>
    <row r="69">
      <c r="A69" s="3">
        <v>35338.0</v>
      </c>
      <c r="B69" s="4">
        <v>82.66</v>
      </c>
      <c r="C69" s="4">
        <v>687.31</v>
      </c>
      <c r="D69" s="5">
        <v>1627.55</v>
      </c>
      <c r="E69" s="5">
        <v>1694.51</v>
      </c>
      <c r="F69" s="5">
        <v>11902.4</v>
      </c>
      <c r="G69" s="19">
        <v>276.34</v>
      </c>
      <c r="H69">
        <f t="shared" si="1"/>
        <v>1.179436339</v>
      </c>
    </row>
    <row r="70">
      <c r="A70" s="3">
        <v>35369.0</v>
      </c>
      <c r="B70" s="4">
        <v>79.07</v>
      </c>
      <c r="C70" s="4">
        <v>705.27</v>
      </c>
      <c r="D70" s="5">
        <v>1550.55</v>
      </c>
      <c r="E70" s="5">
        <v>1700.54</v>
      </c>
      <c r="F70" s="5">
        <v>12477.6</v>
      </c>
      <c r="G70" s="19">
        <v>280.26</v>
      </c>
      <c r="H70">
        <f t="shared" si="1"/>
        <v>1.182345148</v>
      </c>
    </row>
    <row r="71">
      <c r="A71" s="3">
        <v>35399.0</v>
      </c>
      <c r="B71" s="4">
        <v>75.79</v>
      </c>
      <c r="C71" s="4">
        <v>757.02</v>
      </c>
      <c r="D71" s="5">
        <v>1562.8</v>
      </c>
      <c r="E71" s="5">
        <v>1817.95</v>
      </c>
      <c r="F71" s="5">
        <v>13393.9</v>
      </c>
      <c r="G71" s="19">
        <v>282.7</v>
      </c>
      <c r="H71">
        <f t="shared" si="1"/>
        <v>1.18526113</v>
      </c>
    </row>
    <row r="72">
      <c r="A72" s="3">
        <v>35430.0</v>
      </c>
      <c r="B72" s="4">
        <v>67.93</v>
      </c>
      <c r="C72" s="4">
        <v>740.74</v>
      </c>
      <c r="D72" s="5">
        <v>1470.94</v>
      </c>
      <c r="E72" s="5">
        <v>1850.32</v>
      </c>
      <c r="F72" s="5">
        <v>13451.4</v>
      </c>
      <c r="G72" s="19">
        <v>285.27</v>
      </c>
      <c r="H72">
        <f t="shared" si="1"/>
        <v>1.188184303</v>
      </c>
    </row>
    <row r="73">
      <c r="A73" s="6">
        <v>35461.0</v>
      </c>
      <c r="B73" s="7">
        <v>71.62</v>
      </c>
      <c r="C73" s="7">
        <v>786.16</v>
      </c>
      <c r="D73" s="8">
        <v>1372.48</v>
      </c>
      <c r="E73" s="8">
        <v>2005.36</v>
      </c>
      <c r="F73" s="8">
        <v>13321.8</v>
      </c>
      <c r="G73" s="19">
        <v>288.23</v>
      </c>
      <c r="H73">
        <f t="shared" si="1"/>
        <v>1.191114686</v>
      </c>
    </row>
    <row r="74">
      <c r="A74" s="3">
        <v>35489.0</v>
      </c>
      <c r="B74" s="4">
        <v>69.24</v>
      </c>
      <c r="C74" s="4">
        <v>790.82</v>
      </c>
      <c r="D74" s="5">
        <v>1390.59</v>
      </c>
      <c r="E74" s="5">
        <v>2077.22</v>
      </c>
      <c r="F74" s="5">
        <v>13398.7</v>
      </c>
      <c r="G74" s="19">
        <v>290.92</v>
      </c>
      <c r="H74">
        <f t="shared" si="1"/>
        <v>1.194052297</v>
      </c>
    </row>
    <row r="75">
      <c r="A75" s="3">
        <v>35520.0</v>
      </c>
      <c r="B75" s="4">
        <v>68.72</v>
      </c>
      <c r="C75" s="4">
        <v>757.12</v>
      </c>
      <c r="D75" s="5">
        <v>1373.26</v>
      </c>
      <c r="E75" s="5">
        <v>2137.28</v>
      </c>
      <c r="F75" s="5">
        <v>12534.3</v>
      </c>
      <c r="G75" s="19">
        <v>292.47</v>
      </c>
      <c r="H75">
        <f t="shared" si="1"/>
        <v>1.196997152</v>
      </c>
    </row>
    <row r="76">
      <c r="A76" s="3">
        <v>35550.0</v>
      </c>
      <c r="B76" s="4">
        <v>71.21</v>
      </c>
      <c r="C76" s="4">
        <v>801.34</v>
      </c>
      <c r="D76" s="5">
        <v>1441.19</v>
      </c>
      <c r="E76" s="5">
        <v>2164.68</v>
      </c>
      <c r="F76" s="5">
        <v>12903.3</v>
      </c>
      <c r="G76" s="19">
        <v>295.47</v>
      </c>
      <c r="H76">
        <f t="shared" si="1"/>
        <v>1.19994927</v>
      </c>
    </row>
    <row r="77">
      <c r="A77" s="3">
        <v>35581.0</v>
      </c>
      <c r="B77" s="4">
        <v>77.88</v>
      </c>
      <c r="C77" s="4">
        <v>848.28</v>
      </c>
      <c r="D77" s="5">
        <v>1486.89</v>
      </c>
      <c r="E77" s="5">
        <v>2220.86</v>
      </c>
      <c r="F77" s="5">
        <v>14757.8</v>
      </c>
      <c r="G77" s="19">
        <v>298.6</v>
      </c>
      <c r="H77">
        <f t="shared" si="1"/>
        <v>1.202908668</v>
      </c>
    </row>
    <row r="78">
      <c r="A78" s="6">
        <v>35611.0</v>
      </c>
      <c r="B78" s="7">
        <v>77.5</v>
      </c>
      <c r="C78" s="7">
        <v>885.14</v>
      </c>
      <c r="D78" s="8">
        <v>1553.81</v>
      </c>
      <c r="E78" s="8">
        <v>2398.41</v>
      </c>
      <c r="F78" s="8">
        <v>15196.8</v>
      </c>
      <c r="G78" s="19">
        <v>307.32</v>
      </c>
      <c r="H78">
        <f t="shared" si="1"/>
        <v>1.205875365</v>
      </c>
    </row>
    <row r="79">
      <c r="A79" s="3">
        <v>35642.0</v>
      </c>
      <c r="B79" s="4">
        <v>74.92</v>
      </c>
      <c r="C79" s="4">
        <v>954.29</v>
      </c>
      <c r="D79" s="5">
        <v>1544.04</v>
      </c>
      <c r="E79" s="5">
        <v>2674.83</v>
      </c>
      <c r="F79" s="5">
        <v>16365.7</v>
      </c>
      <c r="G79" s="19">
        <v>310.38</v>
      </c>
      <c r="H79">
        <f t="shared" si="1"/>
        <v>1.208849379</v>
      </c>
    </row>
    <row r="80">
      <c r="A80" s="3">
        <v>35673.0</v>
      </c>
      <c r="B80" s="4">
        <v>72.81</v>
      </c>
      <c r="C80" s="4">
        <v>899.47</v>
      </c>
      <c r="D80" s="5">
        <v>1427.99</v>
      </c>
      <c r="E80" s="5">
        <v>2407.58</v>
      </c>
      <c r="F80" s="5">
        <v>14135.2</v>
      </c>
      <c r="G80" s="19">
        <v>313.36</v>
      </c>
      <c r="H80">
        <f t="shared" si="1"/>
        <v>1.211830728</v>
      </c>
    </row>
    <row r="81">
      <c r="A81" s="3">
        <v>35703.0</v>
      </c>
      <c r="B81" s="4">
        <v>68.07</v>
      </c>
      <c r="C81" s="4">
        <v>947.28</v>
      </c>
      <c r="D81" s="5">
        <v>1388.32</v>
      </c>
      <c r="E81" s="5">
        <v>2581.36</v>
      </c>
      <c r="F81" s="5">
        <v>15049.3</v>
      </c>
      <c r="G81" s="19">
        <v>316.48</v>
      </c>
      <c r="H81">
        <f t="shared" si="1"/>
        <v>1.21481943</v>
      </c>
    </row>
    <row r="82">
      <c r="A82" s="3">
        <v>35734.0</v>
      </c>
      <c r="B82" s="4">
        <v>49.73</v>
      </c>
      <c r="C82" s="4">
        <v>914.62</v>
      </c>
      <c r="D82" s="5">
        <v>1277.12</v>
      </c>
      <c r="E82" s="5">
        <v>2331.25</v>
      </c>
      <c r="F82" s="5">
        <v>10623.8</v>
      </c>
      <c r="G82" s="19">
        <v>319.62</v>
      </c>
      <c r="H82">
        <f t="shared" si="1"/>
        <v>1.217815502</v>
      </c>
    </row>
    <row r="83">
      <c r="A83" s="6">
        <v>35764.0</v>
      </c>
      <c r="B83" s="7">
        <v>43.62</v>
      </c>
      <c r="C83" s="7">
        <v>955.4</v>
      </c>
      <c r="D83" s="8">
        <v>1252.22</v>
      </c>
      <c r="E83" s="8">
        <v>2423.74</v>
      </c>
      <c r="F83" s="8">
        <v>10526.9</v>
      </c>
      <c r="G83" s="19">
        <v>304.23</v>
      </c>
      <c r="H83">
        <f t="shared" si="1"/>
        <v>1.220818964</v>
      </c>
    </row>
    <row r="84">
      <c r="A84" s="3">
        <v>35795.0</v>
      </c>
      <c r="B84" s="4">
        <v>42.34</v>
      </c>
      <c r="C84" s="4">
        <v>970.43</v>
      </c>
      <c r="D84" s="5">
        <v>1175.03</v>
      </c>
      <c r="E84" s="5">
        <v>2531.99</v>
      </c>
      <c r="F84" s="5">
        <v>10722.8</v>
      </c>
      <c r="G84" s="19">
        <v>299.84</v>
      </c>
      <c r="H84">
        <f t="shared" si="1"/>
        <v>1.223829832</v>
      </c>
    </row>
    <row r="85">
      <c r="A85" s="3">
        <v>35826.0</v>
      </c>
      <c r="B85" s="4">
        <v>65.45</v>
      </c>
      <c r="C85" s="4">
        <v>980.28</v>
      </c>
      <c r="D85" s="5">
        <v>1267.51</v>
      </c>
      <c r="E85" s="5">
        <v>2676.03</v>
      </c>
      <c r="F85" s="5">
        <v>9252.36</v>
      </c>
      <c r="G85" s="19">
        <v>303.68</v>
      </c>
      <c r="H85">
        <f t="shared" si="1"/>
        <v>1.226848127</v>
      </c>
    </row>
    <row r="86">
      <c r="A86" s="3">
        <v>35854.0</v>
      </c>
      <c r="B86" s="4">
        <v>65.79</v>
      </c>
      <c r="C86" s="5">
        <v>1049.34</v>
      </c>
      <c r="D86" s="5">
        <v>1272.45</v>
      </c>
      <c r="E86" s="5">
        <v>2878.04</v>
      </c>
      <c r="F86" s="5">
        <v>11480.7</v>
      </c>
      <c r="G86" s="19">
        <v>307.2</v>
      </c>
      <c r="H86">
        <f t="shared" si="1"/>
        <v>1.229873865</v>
      </c>
    </row>
    <row r="87">
      <c r="A87" s="3">
        <v>35885.0</v>
      </c>
      <c r="B87" s="4">
        <v>55.28</v>
      </c>
      <c r="C87" s="5">
        <v>1101.75</v>
      </c>
      <c r="D87" s="5">
        <v>1251.7</v>
      </c>
      <c r="E87" s="5">
        <v>3153.32</v>
      </c>
      <c r="F87" s="5">
        <v>11518.7</v>
      </c>
      <c r="G87" s="19">
        <v>292.34</v>
      </c>
      <c r="H87">
        <f t="shared" si="1"/>
        <v>1.232907066</v>
      </c>
    </row>
    <row r="88">
      <c r="A88" s="6">
        <v>35915.0</v>
      </c>
      <c r="B88" s="7">
        <v>49.39</v>
      </c>
      <c r="C88" s="8">
        <v>1111.75</v>
      </c>
      <c r="D88" s="8">
        <v>1222.98</v>
      </c>
      <c r="E88" s="8">
        <v>3195.43</v>
      </c>
      <c r="F88" s="8">
        <v>10383.7</v>
      </c>
      <c r="G88" s="19">
        <v>301.09</v>
      </c>
      <c r="H88">
        <f t="shared" si="1"/>
        <v>1.235947748</v>
      </c>
    </row>
    <row r="89">
      <c r="A89" s="3">
        <v>35946.0</v>
      </c>
      <c r="B89" s="4">
        <v>38.48</v>
      </c>
      <c r="C89" s="5">
        <v>1090.82</v>
      </c>
      <c r="D89" s="5">
        <v>1221.49</v>
      </c>
      <c r="E89" s="5">
        <v>3357.77</v>
      </c>
      <c r="F89" s="5">
        <v>8934.56</v>
      </c>
      <c r="G89" s="19">
        <v>303.82</v>
      </c>
      <c r="H89">
        <f t="shared" si="1"/>
        <v>1.238995928</v>
      </c>
    </row>
    <row r="90">
      <c r="A90" s="3">
        <v>35976.0</v>
      </c>
      <c r="B90" s="4">
        <v>34.37</v>
      </c>
      <c r="C90" s="5">
        <v>1133.84</v>
      </c>
      <c r="D90" s="5">
        <v>1230.38</v>
      </c>
      <c r="E90" s="5">
        <v>3406.82</v>
      </c>
      <c r="F90" s="5">
        <v>8543.1</v>
      </c>
      <c r="G90" s="19">
        <v>331.11</v>
      </c>
      <c r="H90">
        <f t="shared" si="1"/>
        <v>1.242051626</v>
      </c>
    </row>
    <row r="91">
      <c r="A91" s="3">
        <v>36007.0</v>
      </c>
      <c r="B91" s="4">
        <v>39.51</v>
      </c>
      <c r="C91" s="5">
        <v>1120.67</v>
      </c>
      <c r="D91" s="5">
        <v>1262.04</v>
      </c>
      <c r="E91" s="5">
        <v>3480.63</v>
      </c>
      <c r="F91" s="5">
        <v>7936.2</v>
      </c>
      <c r="G91" s="19">
        <v>354.04</v>
      </c>
      <c r="H91">
        <f t="shared" si="1"/>
        <v>1.245114861</v>
      </c>
    </row>
    <row r="92">
      <c r="A92" s="3">
        <v>36038.0</v>
      </c>
      <c r="B92" s="4">
        <v>35.55</v>
      </c>
      <c r="C92" s="4">
        <v>957.28</v>
      </c>
      <c r="D92" s="5">
        <v>1106.49</v>
      </c>
      <c r="E92" s="5">
        <v>2978.12</v>
      </c>
      <c r="F92" s="5">
        <v>7275.04</v>
      </c>
      <c r="G92" s="19">
        <v>361.63</v>
      </c>
      <c r="H92">
        <f t="shared" si="1"/>
        <v>1.24818565</v>
      </c>
    </row>
    <row r="93">
      <c r="A93" s="6">
        <v>36068.0</v>
      </c>
      <c r="B93" s="7">
        <v>35.45</v>
      </c>
      <c r="C93" s="8">
        <v>1017.01</v>
      </c>
      <c r="D93" s="8">
        <v>1043.57</v>
      </c>
      <c r="E93" s="8">
        <v>2670.97</v>
      </c>
      <c r="F93" s="8">
        <v>7883.46</v>
      </c>
      <c r="G93" s="19">
        <v>363.23</v>
      </c>
      <c r="H93">
        <f t="shared" si="1"/>
        <v>1.251264012</v>
      </c>
    </row>
    <row r="94">
      <c r="A94" s="3">
        <v>36099.0</v>
      </c>
      <c r="B94" s="4">
        <v>47.61</v>
      </c>
      <c r="C94" s="5">
        <v>1098.67</v>
      </c>
      <c r="D94" s="5">
        <v>1035.6</v>
      </c>
      <c r="E94" s="5">
        <v>2887.11</v>
      </c>
      <c r="F94" s="5">
        <v>10154.9</v>
      </c>
      <c r="G94" s="19">
        <v>395.82</v>
      </c>
      <c r="H94">
        <f t="shared" si="1"/>
        <v>1.254349967</v>
      </c>
    </row>
    <row r="95">
      <c r="A95" s="3">
        <v>36129.0</v>
      </c>
      <c r="B95" s="4">
        <v>51.93</v>
      </c>
      <c r="C95" s="5">
        <v>1163.63</v>
      </c>
      <c r="D95" s="5">
        <v>1143.5</v>
      </c>
      <c r="E95" s="5">
        <v>3179.09</v>
      </c>
      <c r="F95" s="5">
        <v>10402.3</v>
      </c>
      <c r="G95" s="19">
        <v>402.79</v>
      </c>
      <c r="H95">
        <f t="shared" si="1"/>
        <v>1.257443532</v>
      </c>
    </row>
    <row r="96">
      <c r="A96" s="3">
        <v>36160.0</v>
      </c>
      <c r="B96" s="4">
        <v>64.94</v>
      </c>
      <c r="C96" s="5">
        <v>1229.23</v>
      </c>
      <c r="D96" s="5">
        <v>1086.99</v>
      </c>
      <c r="E96" s="5">
        <v>3342.32</v>
      </c>
      <c r="F96" s="5">
        <v>10048.6</v>
      </c>
      <c r="G96" s="19">
        <v>418.0</v>
      </c>
      <c r="H96">
        <f t="shared" si="1"/>
        <v>1.260544727</v>
      </c>
    </row>
    <row r="97">
      <c r="A97" s="3">
        <v>36191.0</v>
      </c>
      <c r="B97" s="4">
        <v>65.72</v>
      </c>
      <c r="C97" s="5">
        <v>1279.64</v>
      </c>
      <c r="D97" s="5">
        <v>1125.26</v>
      </c>
      <c r="E97" s="5">
        <v>3547.15</v>
      </c>
      <c r="F97" s="5">
        <v>9506.9</v>
      </c>
      <c r="G97" s="19">
        <v>418.97</v>
      </c>
      <c r="H97">
        <f t="shared" si="1"/>
        <v>1.263653571</v>
      </c>
    </row>
    <row r="98">
      <c r="A98" s="6">
        <v>36219.0</v>
      </c>
      <c r="B98" s="7">
        <v>60.28</v>
      </c>
      <c r="C98" s="8">
        <v>1238.33</v>
      </c>
      <c r="D98" s="8">
        <v>1120.03</v>
      </c>
      <c r="E98" s="8">
        <v>3484.24</v>
      </c>
      <c r="F98" s="8">
        <v>9858.49</v>
      </c>
      <c r="G98" s="19">
        <v>422.25</v>
      </c>
      <c r="H98">
        <f t="shared" si="1"/>
        <v>1.266770081</v>
      </c>
    </row>
    <row r="99">
      <c r="A99" s="3">
        <v>36250.0</v>
      </c>
      <c r="B99" s="4">
        <v>71.84</v>
      </c>
      <c r="C99" s="5">
        <v>1286.37</v>
      </c>
      <c r="D99" s="5">
        <v>1267.22</v>
      </c>
      <c r="E99" s="5">
        <v>3559.86</v>
      </c>
      <c r="F99" s="5">
        <v>10942.2</v>
      </c>
      <c r="G99" s="19">
        <v>430.07</v>
      </c>
      <c r="H99">
        <f t="shared" si="1"/>
        <v>1.269894278</v>
      </c>
    </row>
    <row r="100">
      <c r="A100" s="3">
        <v>36280.0</v>
      </c>
      <c r="B100" s="4">
        <v>87.15</v>
      </c>
      <c r="C100" s="5">
        <v>1335.18</v>
      </c>
      <c r="D100" s="5">
        <v>1337.12</v>
      </c>
      <c r="E100" s="5">
        <v>3757.87</v>
      </c>
      <c r="F100" s="5">
        <v>13333.2</v>
      </c>
      <c r="G100" s="19">
        <v>430.39</v>
      </c>
      <c r="H100">
        <f t="shared" si="1"/>
        <v>1.27302618</v>
      </c>
    </row>
    <row r="101">
      <c r="A101" s="3">
        <v>36311.0</v>
      </c>
      <c r="B101" s="4">
        <v>85.68</v>
      </c>
      <c r="C101" s="5">
        <v>1301.84</v>
      </c>
      <c r="D101" s="5">
        <v>1297.19</v>
      </c>
      <c r="E101" s="5">
        <v>3629.46</v>
      </c>
      <c r="F101" s="5">
        <v>12147.1</v>
      </c>
      <c r="G101" s="19">
        <v>432.3</v>
      </c>
      <c r="H101">
        <f t="shared" si="1"/>
        <v>1.276165806</v>
      </c>
    </row>
    <row r="102">
      <c r="A102" s="3">
        <v>36341.0</v>
      </c>
      <c r="B102" s="4">
        <v>105.47</v>
      </c>
      <c r="C102" s="5">
        <v>1372.71</v>
      </c>
      <c r="D102" s="5">
        <v>1416.2</v>
      </c>
      <c r="E102" s="5">
        <v>3788.66</v>
      </c>
      <c r="F102" s="5">
        <v>13532.1</v>
      </c>
      <c r="G102" s="19">
        <v>428.44</v>
      </c>
      <c r="H102">
        <f t="shared" si="1"/>
        <v>1.279313175</v>
      </c>
    </row>
    <row r="103">
      <c r="A103" s="6">
        <v>36372.0</v>
      </c>
      <c r="B103" s="7">
        <v>116.14</v>
      </c>
      <c r="C103" s="8">
        <v>1328.72</v>
      </c>
      <c r="D103" s="8">
        <v>1478.93</v>
      </c>
      <c r="E103" s="8">
        <v>3638.62</v>
      </c>
      <c r="F103" s="8">
        <v>13186.9</v>
      </c>
      <c r="G103" s="19">
        <v>416.89</v>
      </c>
      <c r="H103">
        <f t="shared" si="1"/>
        <v>1.282468307</v>
      </c>
    </row>
    <row r="104">
      <c r="A104" s="3">
        <v>36403.0</v>
      </c>
      <c r="B104" s="4">
        <v>112.79</v>
      </c>
      <c r="C104" s="5">
        <v>1320.41</v>
      </c>
      <c r="D104" s="5">
        <v>1457.02</v>
      </c>
      <c r="E104" s="5">
        <v>3769.14</v>
      </c>
      <c r="F104" s="5">
        <v>13482.8</v>
      </c>
      <c r="G104" s="19">
        <v>412.67</v>
      </c>
      <c r="H104">
        <f t="shared" si="1"/>
        <v>1.285631219</v>
      </c>
    </row>
    <row r="105">
      <c r="A105" s="3">
        <v>36433.0</v>
      </c>
      <c r="B105" s="4">
        <v>100.71</v>
      </c>
      <c r="C105" s="5">
        <v>1282.71</v>
      </c>
      <c r="D105" s="5">
        <v>1506.83</v>
      </c>
      <c r="E105" s="5">
        <v>3669.71</v>
      </c>
      <c r="F105" s="5">
        <v>12733.2</v>
      </c>
      <c r="G105" s="19">
        <v>416.63</v>
      </c>
      <c r="H105">
        <f t="shared" si="1"/>
        <v>1.288801933</v>
      </c>
    </row>
    <row r="106">
      <c r="A106" s="3">
        <v>36464.0</v>
      </c>
      <c r="B106" s="4">
        <v>100.19</v>
      </c>
      <c r="C106" s="5">
        <v>1362.93</v>
      </c>
      <c r="D106" s="5">
        <v>1563.89</v>
      </c>
      <c r="E106" s="5">
        <v>3922.91</v>
      </c>
      <c r="F106" s="5">
        <v>13257.0</v>
      </c>
      <c r="G106" s="19">
        <v>428.99</v>
      </c>
      <c r="H106">
        <f t="shared" si="1"/>
        <v>1.291980466</v>
      </c>
    </row>
    <row r="107">
      <c r="A107" s="3">
        <v>36494.0</v>
      </c>
      <c r="B107" s="4">
        <v>123.59</v>
      </c>
      <c r="C107" s="5">
        <v>1388.91</v>
      </c>
      <c r="D107" s="5">
        <v>1641.53</v>
      </c>
      <c r="E107" s="5">
        <v>4314.38</v>
      </c>
      <c r="F107" s="5">
        <v>15377.2</v>
      </c>
      <c r="G107" s="19">
        <v>426.97</v>
      </c>
      <c r="H107">
        <f t="shared" si="1"/>
        <v>1.295166838</v>
      </c>
    </row>
    <row r="108">
      <c r="A108" s="6">
        <v>36525.0</v>
      </c>
      <c r="B108" s="7">
        <v>130.02</v>
      </c>
      <c r="C108" s="8">
        <v>1469.25</v>
      </c>
      <c r="D108" s="8">
        <v>1722.2</v>
      </c>
      <c r="E108" s="8">
        <v>4904.46</v>
      </c>
      <c r="F108" s="8">
        <v>16962.1</v>
      </c>
      <c r="G108" s="19">
        <v>425.4</v>
      </c>
      <c r="H108">
        <f t="shared" si="1"/>
        <v>1.298361069</v>
      </c>
    </row>
    <row r="109">
      <c r="A109" s="3">
        <v>36556.0</v>
      </c>
      <c r="B109" s="4">
        <v>119.08</v>
      </c>
      <c r="C109" s="5">
        <v>1394.46</v>
      </c>
      <c r="D109" s="5">
        <v>1707.96</v>
      </c>
      <c r="E109" s="5">
        <v>4684.48</v>
      </c>
      <c r="F109" s="5">
        <v>15532.3</v>
      </c>
      <c r="G109" s="19">
        <v>429.17</v>
      </c>
      <c r="H109">
        <f t="shared" si="1"/>
        <v>1.301563178</v>
      </c>
    </row>
    <row r="110">
      <c r="A110" s="3">
        <v>36585.0</v>
      </c>
      <c r="B110" s="4">
        <v>103.17</v>
      </c>
      <c r="C110" s="5">
        <v>1366.42</v>
      </c>
      <c r="D110" s="5">
        <v>1718.94</v>
      </c>
      <c r="E110" s="5">
        <v>5182.62</v>
      </c>
      <c r="F110" s="5">
        <v>17169.4</v>
      </c>
      <c r="G110" s="19">
        <v>433.27</v>
      </c>
      <c r="H110">
        <f t="shared" si="1"/>
        <v>1.304773184</v>
      </c>
    </row>
    <row r="111">
      <c r="A111" s="3">
        <v>36616.0</v>
      </c>
      <c r="B111" s="4">
        <v>108.03</v>
      </c>
      <c r="C111" s="5">
        <v>1498.58</v>
      </c>
      <c r="D111" s="5">
        <v>1705.94</v>
      </c>
      <c r="E111" s="5">
        <v>5249.55</v>
      </c>
      <c r="F111" s="5">
        <v>17406.5</v>
      </c>
      <c r="G111" s="19">
        <v>435.56</v>
      </c>
      <c r="H111">
        <f t="shared" si="1"/>
        <v>1.307991106</v>
      </c>
    </row>
    <row r="112">
      <c r="A112" s="3">
        <v>36646.0</v>
      </c>
      <c r="B112" s="4">
        <v>91.21</v>
      </c>
      <c r="C112" s="5">
        <v>1452.43</v>
      </c>
      <c r="D112" s="5">
        <v>1648.87</v>
      </c>
      <c r="E112" s="5">
        <v>5303.95</v>
      </c>
      <c r="F112" s="5">
        <v>15519.3</v>
      </c>
      <c r="G112" s="19">
        <v>439.6</v>
      </c>
      <c r="H112">
        <f t="shared" si="1"/>
        <v>1.311216965</v>
      </c>
    </row>
    <row r="113">
      <c r="A113" s="6">
        <v>36677.0</v>
      </c>
      <c r="B113" s="7">
        <v>92.74</v>
      </c>
      <c r="C113" s="8">
        <v>1420.6</v>
      </c>
      <c r="D113" s="8">
        <v>1522.84</v>
      </c>
      <c r="E113" s="8">
        <v>5200.89</v>
      </c>
      <c r="F113" s="8">
        <v>14713.9</v>
      </c>
      <c r="G113" s="19">
        <v>443.64</v>
      </c>
      <c r="H113">
        <f t="shared" si="1"/>
        <v>1.31445078</v>
      </c>
    </row>
    <row r="114">
      <c r="A114" s="3">
        <v>36707.0</v>
      </c>
      <c r="B114" s="4">
        <v>104.43</v>
      </c>
      <c r="C114" s="5">
        <v>1454.6</v>
      </c>
      <c r="D114" s="5">
        <v>1591.6</v>
      </c>
      <c r="E114" s="5">
        <v>5145.35</v>
      </c>
      <c r="F114" s="5">
        <v>16155.8</v>
      </c>
      <c r="G114" s="19">
        <v>453.55</v>
      </c>
      <c r="H114">
        <f t="shared" si="1"/>
        <v>1.31769257</v>
      </c>
    </row>
    <row r="115">
      <c r="A115" s="3">
        <v>36738.0</v>
      </c>
      <c r="B115" s="4">
        <v>89.35</v>
      </c>
      <c r="C115" s="5">
        <v>1430.83</v>
      </c>
      <c r="D115" s="5">
        <v>1453.15</v>
      </c>
      <c r="E115" s="5">
        <v>5122.8</v>
      </c>
      <c r="F115" s="5">
        <v>16841.0</v>
      </c>
      <c r="G115" s="19">
        <v>459.56</v>
      </c>
      <c r="H115">
        <f t="shared" si="1"/>
        <v>1.320942356</v>
      </c>
    </row>
    <row r="116">
      <c r="A116" s="3">
        <v>36769.0</v>
      </c>
      <c r="B116" s="4">
        <v>86.54</v>
      </c>
      <c r="C116" s="5">
        <v>1517.68</v>
      </c>
      <c r="D116" s="5">
        <v>1511.44</v>
      </c>
      <c r="E116" s="5">
        <v>5175.12</v>
      </c>
      <c r="F116" s="5">
        <v>17097.5</v>
      </c>
      <c r="G116" s="19">
        <v>466.13</v>
      </c>
      <c r="H116">
        <f t="shared" si="1"/>
        <v>1.324200156</v>
      </c>
    </row>
    <row r="117">
      <c r="A117" s="3">
        <v>36799.0</v>
      </c>
      <c r="B117" s="4">
        <v>76.37</v>
      </c>
      <c r="C117" s="5">
        <v>1436.51</v>
      </c>
      <c r="D117" s="5">
        <v>1470.78</v>
      </c>
      <c r="E117" s="5">
        <v>4915.18</v>
      </c>
      <c r="F117" s="5">
        <v>15649.0</v>
      </c>
      <c r="G117" s="19">
        <v>465.62</v>
      </c>
      <c r="H117">
        <f t="shared" si="1"/>
        <v>1.327465991</v>
      </c>
    </row>
    <row r="118">
      <c r="A118" s="6">
        <v>36830.0</v>
      </c>
      <c r="B118" s="7">
        <v>64.0</v>
      </c>
      <c r="C118" s="8">
        <v>1429.4</v>
      </c>
      <c r="D118" s="8">
        <v>1379.96</v>
      </c>
      <c r="E118" s="8">
        <v>5057.46</v>
      </c>
      <c r="F118" s="8">
        <v>14895.3</v>
      </c>
      <c r="G118" s="19">
        <v>474.21</v>
      </c>
      <c r="H118">
        <f t="shared" si="1"/>
        <v>1.33073988</v>
      </c>
    </row>
    <row r="119">
      <c r="A119" s="3">
        <v>36860.0</v>
      </c>
      <c r="B119" s="4">
        <v>63.48</v>
      </c>
      <c r="C119" s="5">
        <v>1314.95</v>
      </c>
      <c r="D119" s="5">
        <v>1362.66</v>
      </c>
      <c r="E119" s="5">
        <v>4781.43</v>
      </c>
      <c r="F119" s="5">
        <v>13984.4</v>
      </c>
      <c r="G119" s="19">
        <v>483.29</v>
      </c>
      <c r="H119">
        <f t="shared" si="1"/>
        <v>1.334021844</v>
      </c>
    </row>
    <row r="120">
      <c r="A120" s="3">
        <v>36891.0</v>
      </c>
      <c r="B120" s="4">
        <v>63.35</v>
      </c>
      <c r="C120" s="5">
        <v>1320.28</v>
      </c>
      <c r="D120" s="5">
        <v>1283.67</v>
      </c>
      <c r="E120" s="5">
        <v>4772.39</v>
      </c>
      <c r="F120" s="5">
        <v>15095.5</v>
      </c>
      <c r="G120" s="19">
        <v>492.13</v>
      </c>
      <c r="H120">
        <f t="shared" si="1"/>
        <v>1.337311901</v>
      </c>
    </row>
    <row r="121">
      <c r="A121" s="3">
        <v>36922.0</v>
      </c>
      <c r="B121" s="4">
        <v>77.98</v>
      </c>
      <c r="C121" s="5">
        <v>1366.01</v>
      </c>
      <c r="D121" s="5">
        <v>1300.23</v>
      </c>
      <c r="E121" s="5">
        <v>4779.9</v>
      </c>
      <c r="F121" s="5">
        <v>16102.4</v>
      </c>
      <c r="G121" s="19">
        <v>508.81</v>
      </c>
      <c r="H121">
        <f t="shared" si="1"/>
        <v>1.340610073</v>
      </c>
    </row>
    <row r="122">
      <c r="A122" s="3">
        <v>36950.0</v>
      </c>
      <c r="B122" s="4">
        <v>72.14</v>
      </c>
      <c r="C122" s="5">
        <v>1239.94</v>
      </c>
      <c r="D122" s="5">
        <v>1241.48</v>
      </c>
      <c r="E122" s="5">
        <v>4318.88</v>
      </c>
      <c r="F122" s="5">
        <v>14787.9</v>
      </c>
      <c r="G122" s="19">
        <v>514.36</v>
      </c>
      <c r="H122">
        <f t="shared" si="1"/>
        <v>1.343916379</v>
      </c>
    </row>
    <row r="123">
      <c r="A123" s="6">
        <v>36981.0</v>
      </c>
      <c r="B123" s="7">
        <v>65.16</v>
      </c>
      <c r="C123" s="8">
        <v>1160.33</v>
      </c>
      <c r="D123" s="8">
        <v>1277.27</v>
      </c>
      <c r="E123" s="8">
        <v>4185.0</v>
      </c>
      <c r="F123" s="8">
        <v>12760.6</v>
      </c>
      <c r="G123" s="19">
        <v>504.27</v>
      </c>
      <c r="H123">
        <f t="shared" si="1"/>
        <v>1.34723084</v>
      </c>
    </row>
    <row r="124">
      <c r="A124" s="3">
        <v>37011.0</v>
      </c>
      <c r="B124" s="4">
        <v>72.45</v>
      </c>
      <c r="C124" s="5">
        <v>1249.46</v>
      </c>
      <c r="D124" s="5">
        <v>1366.46</v>
      </c>
      <c r="E124" s="5">
        <v>4525.01</v>
      </c>
      <c r="F124" s="5">
        <v>13386.0</v>
      </c>
      <c r="G124" s="19">
        <v>500.14</v>
      </c>
      <c r="H124">
        <f t="shared" si="1"/>
        <v>1.350553474</v>
      </c>
    </row>
    <row r="125">
      <c r="A125" s="3">
        <v>37042.0</v>
      </c>
      <c r="B125" s="4">
        <v>76.09</v>
      </c>
      <c r="C125" s="5">
        <v>1255.82</v>
      </c>
      <c r="D125" s="5">
        <v>1310.81</v>
      </c>
      <c r="E125" s="5">
        <v>4426.24</v>
      </c>
      <c r="F125" s="5">
        <v>13174.4</v>
      </c>
      <c r="G125" s="19">
        <v>511.64</v>
      </c>
      <c r="H125">
        <f t="shared" si="1"/>
        <v>1.353884304</v>
      </c>
    </row>
    <row r="126">
      <c r="A126" s="3">
        <v>37072.0</v>
      </c>
      <c r="B126" s="4">
        <v>73.2</v>
      </c>
      <c r="C126" s="5">
        <v>1224.42</v>
      </c>
      <c r="D126" s="5">
        <v>1300.98</v>
      </c>
      <c r="E126" s="5">
        <v>4243.91</v>
      </c>
      <c r="F126" s="5">
        <v>13042.5</v>
      </c>
      <c r="G126" s="19">
        <v>517.6</v>
      </c>
      <c r="H126">
        <f t="shared" si="1"/>
        <v>1.357223348</v>
      </c>
    </row>
    <row r="127">
      <c r="A127" s="3">
        <v>37103.0</v>
      </c>
      <c r="B127" s="4">
        <v>66.98</v>
      </c>
      <c r="C127" s="5">
        <v>1211.23</v>
      </c>
      <c r="D127" s="5">
        <v>1190.31</v>
      </c>
      <c r="E127" s="5">
        <v>4091.38</v>
      </c>
      <c r="F127" s="5">
        <v>12316.7</v>
      </c>
      <c r="G127" s="19">
        <v>525.19</v>
      </c>
      <c r="H127">
        <f t="shared" si="1"/>
        <v>1.360570626</v>
      </c>
    </row>
    <row r="128">
      <c r="A128" s="6">
        <v>37134.0</v>
      </c>
      <c r="B128" s="7">
        <v>67.42</v>
      </c>
      <c r="C128" s="8">
        <v>1133.58</v>
      </c>
      <c r="D128" s="8">
        <v>1103.67</v>
      </c>
      <c r="E128" s="8">
        <v>3743.97</v>
      </c>
      <c r="F128" s="8">
        <v>11090.5</v>
      </c>
      <c r="G128" s="19">
        <v>533.81</v>
      </c>
      <c r="H128">
        <f t="shared" si="1"/>
        <v>1.363926161</v>
      </c>
    </row>
    <row r="129">
      <c r="A129" s="3">
        <v>37164.0</v>
      </c>
      <c r="B129" s="4">
        <v>58.91</v>
      </c>
      <c r="C129" s="5">
        <v>1040.94</v>
      </c>
      <c r="D129" s="5">
        <v>1023.42</v>
      </c>
      <c r="E129" s="5">
        <v>3296.66</v>
      </c>
      <c r="F129" s="5">
        <v>9950.7</v>
      </c>
      <c r="G129" s="19">
        <v>546.5</v>
      </c>
      <c r="H129">
        <f t="shared" si="1"/>
        <v>1.367289971</v>
      </c>
    </row>
    <row r="130">
      <c r="A130" s="3">
        <v>37195.0</v>
      </c>
      <c r="B130" s="4">
        <v>66.44</v>
      </c>
      <c r="C130" s="5">
        <v>1059.01</v>
      </c>
      <c r="D130" s="5">
        <v>1059.37</v>
      </c>
      <c r="E130" s="5">
        <v>3478.63</v>
      </c>
      <c r="F130" s="5">
        <v>10074.0</v>
      </c>
      <c r="G130" s="19">
        <v>540.57</v>
      </c>
      <c r="H130">
        <f t="shared" si="1"/>
        <v>1.370662076</v>
      </c>
    </row>
    <row r="131">
      <c r="A131" s="3">
        <v>37225.0</v>
      </c>
      <c r="B131" s="4">
        <v>80.03</v>
      </c>
      <c r="C131" s="5">
        <v>1139.45</v>
      </c>
      <c r="D131" s="5">
        <v>1050.22</v>
      </c>
      <c r="E131" s="5">
        <v>3658.27</v>
      </c>
      <c r="F131" s="5">
        <v>11279.2</v>
      </c>
      <c r="G131" s="19">
        <v>532.34</v>
      </c>
      <c r="H131">
        <f t="shared" si="1"/>
        <v>1.374042499</v>
      </c>
    </row>
    <row r="132">
      <c r="A132" s="3">
        <v>37256.0</v>
      </c>
      <c r="B132" s="4">
        <v>86.97</v>
      </c>
      <c r="C132" s="5">
        <v>1148.08</v>
      </c>
      <c r="D132" s="5">
        <v>1032.14</v>
      </c>
      <c r="E132" s="5">
        <v>3806.13</v>
      </c>
      <c r="F132" s="5">
        <v>11397.2</v>
      </c>
      <c r="G132" s="19">
        <v>531.57</v>
      </c>
      <c r="H132">
        <f t="shared" si="1"/>
        <v>1.377431258</v>
      </c>
    </row>
    <row r="133">
      <c r="A133" s="6">
        <v>37287.0</v>
      </c>
      <c r="B133" s="7">
        <v>92.99</v>
      </c>
      <c r="C133" s="8">
        <v>1130.2</v>
      </c>
      <c r="D133" s="7">
        <v>971.77</v>
      </c>
      <c r="E133" s="8">
        <v>3670.26</v>
      </c>
      <c r="F133" s="8">
        <v>10725.3</v>
      </c>
      <c r="G133" s="19">
        <v>532.51</v>
      </c>
      <c r="H133">
        <f t="shared" si="1"/>
        <v>1.380828375</v>
      </c>
    </row>
    <row r="134">
      <c r="A134" s="3">
        <v>37315.0</v>
      </c>
      <c r="B134" s="4">
        <v>102.62</v>
      </c>
      <c r="C134" s="5">
        <v>1106.73</v>
      </c>
      <c r="D134" s="5">
        <v>1013.8</v>
      </c>
      <c r="E134" s="5">
        <v>3624.74</v>
      </c>
      <c r="F134" s="5">
        <v>10482.6</v>
      </c>
      <c r="G134" s="19">
        <v>539.68</v>
      </c>
      <c r="H134">
        <f t="shared" si="1"/>
        <v>1.384233871</v>
      </c>
    </row>
    <row r="135">
      <c r="A135" s="3">
        <v>37346.0</v>
      </c>
      <c r="B135" s="4">
        <v>111.84</v>
      </c>
      <c r="C135" s="5">
        <v>1147.39</v>
      </c>
      <c r="D135" s="5">
        <v>1060.19</v>
      </c>
      <c r="E135" s="5">
        <v>3784.05</v>
      </c>
      <c r="F135" s="5">
        <v>11032.9</v>
      </c>
      <c r="G135" s="19">
        <v>532.32</v>
      </c>
      <c r="H135">
        <f t="shared" si="1"/>
        <v>1.387647765</v>
      </c>
    </row>
    <row r="136">
      <c r="A136" s="3">
        <v>37376.0</v>
      </c>
      <c r="B136" s="4">
        <v>106.39</v>
      </c>
      <c r="C136" s="5">
        <v>1076.64</v>
      </c>
      <c r="D136" s="5">
        <v>1082.06</v>
      </c>
      <c r="E136" s="5">
        <v>3574.24</v>
      </c>
      <c r="F136" s="5">
        <v>11497.6</v>
      </c>
      <c r="G136" s="19">
        <v>536.13</v>
      </c>
      <c r="H136">
        <f t="shared" si="1"/>
        <v>1.391070079</v>
      </c>
    </row>
    <row r="137">
      <c r="A137" s="3">
        <v>37407.0</v>
      </c>
      <c r="B137" s="4">
        <v>100.8</v>
      </c>
      <c r="C137" s="5">
        <v>1067.14</v>
      </c>
      <c r="D137" s="5">
        <v>1120.08</v>
      </c>
      <c r="E137" s="5">
        <v>3425.79</v>
      </c>
      <c r="F137" s="5">
        <v>11301.9</v>
      </c>
      <c r="G137" s="19">
        <v>541.82</v>
      </c>
      <c r="H137">
        <f t="shared" si="1"/>
        <v>1.394500833</v>
      </c>
    </row>
    <row r="138">
      <c r="A138" s="6">
        <v>37437.0</v>
      </c>
      <c r="B138" s="7">
        <v>93.69</v>
      </c>
      <c r="C138" s="7">
        <v>989.81</v>
      </c>
      <c r="D138" s="8">
        <v>1024.89</v>
      </c>
      <c r="E138" s="8">
        <v>3133.39</v>
      </c>
      <c r="F138" s="8">
        <v>10598.6</v>
      </c>
      <c r="G138" s="19">
        <v>551.65</v>
      </c>
      <c r="H138">
        <f t="shared" si="1"/>
        <v>1.397940048</v>
      </c>
    </row>
    <row r="139">
      <c r="A139" s="3">
        <v>37468.0</v>
      </c>
      <c r="B139" s="4">
        <v>90.16</v>
      </c>
      <c r="C139" s="4">
        <v>911.62</v>
      </c>
      <c r="D139" s="4">
        <v>965.0</v>
      </c>
      <c r="E139" s="5">
        <v>2685.79</v>
      </c>
      <c r="F139" s="5">
        <v>10267.4</v>
      </c>
      <c r="G139" s="19">
        <v>556.2</v>
      </c>
      <c r="H139">
        <f t="shared" si="1"/>
        <v>1.401387745</v>
      </c>
    </row>
    <row r="140">
      <c r="A140" s="3">
        <v>37499.0</v>
      </c>
      <c r="B140" s="4">
        <v>92.55</v>
      </c>
      <c r="C140" s="4">
        <v>916.07</v>
      </c>
      <c r="D140" s="4">
        <v>941.64</v>
      </c>
      <c r="E140" s="5">
        <v>2709.29</v>
      </c>
      <c r="F140" s="5">
        <v>10043.9</v>
      </c>
      <c r="G140" s="19">
        <v>560.05</v>
      </c>
      <c r="H140">
        <f t="shared" si="1"/>
        <v>1.404843945</v>
      </c>
    </row>
    <row r="141">
      <c r="A141" s="3">
        <v>37529.0</v>
      </c>
      <c r="B141" s="4">
        <v>81.37</v>
      </c>
      <c r="C141" s="4">
        <v>815.29</v>
      </c>
      <c r="D141" s="4">
        <v>921.05</v>
      </c>
      <c r="E141" s="5">
        <v>2204.39</v>
      </c>
      <c r="F141" s="5">
        <v>9072.21</v>
      </c>
      <c r="G141" s="19">
        <v>564.93</v>
      </c>
      <c r="H141">
        <f t="shared" si="1"/>
        <v>1.40830867</v>
      </c>
    </row>
    <row r="142">
      <c r="A142" s="3">
        <v>37560.0</v>
      </c>
      <c r="B142" s="4">
        <v>83.1</v>
      </c>
      <c r="C142" s="4">
        <v>885.76</v>
      </c>
      <c r="D142" s="4">
        <v>862.24</v>
      </c>
      <c r="E142" s="5">
        <v>2518.99</v>
      </c>
      <c r="F142" s="5">
        <v>9441.25</v>
      </c>
      <c r="G142" s="19">
        <v>567.04</v>
      </c>
      <c r="H142">
        <f t="shared" si="1"/>
        <v>1.411781939</v>
      </c>
    </row>
    <row r="143">
      <c r="A143" s="6">
        <v>37590.0</v>
      </c>
      <c r="B143" s="7">
        <v>92.05</v>
      </c>
      <c r="C143" s="7">
        <v>936.31</v>
      </c>
      <c r="D143" s="7">
        <v>892.71</v>
      </c>
      <c r="E143" s="8">
        <v>2656.85</v>
      </c>
      <c r="F143" s="8">
        <v>10069.87</v>
      </c>
      <c r="G143" s="19">
        <v>569.1</v>
      </c>
      <c r="H143">
        <f t="shared" si="1"/>
        <v>1.415263774</v>
      </c>
    </row>
    <row r="144">
      <c r="A144" s="3">
        <v>37621.0</v>
      </c>
      <c r="B144" s="4">
        <v>79.87</v>
      </c>
      <c r="C144" s="4">
        <v>879.82</v>
      </c>
      <c r="D144" s="4">
        <v>843.29</v>
      </c>
      <c r="E144" s="5">
        <v>2386.41</v>
      </c>
      <c r="F144" s="5">
        <v>9321.29</v>
      </c>
      <c r="G144" s="19">
        <v>575.58</v>
      </c>
      <c r="H144">
        <f t="shared" si="1"/>
        <v>1.418754196</v>
      </c>
    </row>
    <row r="145">
      <c r="A145" s="3">
        <v>37652.0</v>
      </c>
      <c r="B145" s="4">
        <v>75.22</v>
      </c>
      <c r="C145" s="4">
        <v>855.7</v>
      </c>
      <c r="D145" s="4">
        <v>821.18</v>
      </c>
      <c r="E145" s="5">
        <v>2248.18</v>
      </c>
      <c r="F145" s="5">
        <v>9258.95</v>
      </c>
      <c r="G145" s="19">
        <v>583.47</v>
      </c>
      <c r="H145">
        <f t="shared" si="1"/>
        <v>1.422253227</v>
      </c>
    </row>
    <row r="146">
      <c r="A146" s="3">
        <v>37680.0</v>
      </c>
      <c r="B146" s="4">
        <v>72.85</v>
      </c>
      <c r="C146" s="4">
        <v>841.15</v>
      </c>
      <c r="D146" s="4">
        <v>818.73</v>
      </c>
      <c r="E146" s="5">
        <v>2140.73</v>
      </c>
      <c r="F146" s="5">
        <v>9122.66</v>
      </c>
      <c r="G146" s="19">
        <v>588.47</v>
      </c>
      <c r="H146">
        <f t="shared" si="1"/>
        <v>1.425760887</v>
      </c>
    </row>
    <row r="147">
      <c r="A147" s="3">
        <v>37711.0</v>
      </c>
      <c r="B147" s="4">
        <v>68.05</v>
      </c>
      <c r="C147" s="4">
        <v>848.18</v>
      </c>
      <c r="D147" s="4">
        <v>788.0</v>
      </c>
      <c r="E147" s="5">
        <v>2036.86</v>
      </c>
      <c r="F147" s="5">
        <v>8634.45</v>
      </c>
      <c r="G147" s="19">
        <v>590.4</v>
      </c>
      <c r="H147">
        <f t="shared" si="1"/>
        <v>1.429277198</v>
      </c>
    </row>
    <row r="148">
      <c r="A148" s="6">
        <v>37741.0</v>
      </c>
      <c r="B148" s="7">
        <v>76.45</v>
      </c>
      <c r="C148" s="7">
        <v>916.92</v>
      </c>
      <c r="D148" s="7">
        <v>796.56</v>
      </c>
      <c r="E148" s="8">
        <v>2324.24</v>
      </c>
      <c r="F148" s="8">
        <v>8717.22</v>
      </c>
      <c r="G148" s="19">
        <v>595.31</v>
      </c>
      <c r="H148">
        <f t="shared" si="1"/>
        <v>1.432802181</v>
      </c>
    </row>
    <row r="149">
      <c r="A149" s="3">
        <v>37772.0</v>
      </c>
      <c r="B149" s="4">
        <v>80.53</v>
      </c>
      <c r="C149" s="4">
        <v>963.59</v>
      </c>
      <c r="D149" s="4">
        <v>837.7</v>
      </c>
      <c r="E149" s="5">
        <v>2330.06</v>
      </c>
      <c r="F149" s="5">
        <v>9487.38</v>
      </c>
      <c r="G149" s="19">
        <v>603.52</v>
      </c>
      <c r="H149">
        <f t="shared" si="1"/>
        <v>1.436335858</v>
      </c>
    </row>
    <row r="150">
      <c r="A150" s="3">
        <v>37802.0</v>
      </c>
      <c r="B150" s="4">
        <v>85.47</v>
      </c>
      <c r="C150" s="4">
        <v>974.51</v>
      </c>
      <c r="D150" s="4">
        <v>903.44</v>
      </c>
      <c r="E150" s="5">
        <v>2419.51</v>
      </c>
      <c r="F150" s="5">
        <v>9577.12</v>
      </c>
      <c r="G150" s="19">
        <v>604.57</v>
      </c>
      <c r="H150">
        <f t="shared" si="1"/>
        <v>1.439878249</v>
      </c>
    </row>
    <row r="151">
      <c r="A151" s="3">
        <v>37833.0</v>
      </c>
      <c r="B151" s="4">
        <v>91.52</v>
      </c>
      <c r="C151" s="4">
        <v>990.31</v>
      </c>
      <c r="D151" s="4">
        <v>939.4</v>
      </c>
      <c r="E151" s="5">
        <v>2519.79</v>
      </c>
      <c r="F151" s="5">
        <v>10134.83</v>
      </c>
      <c r="G151" s="19">
        <v>599.61</v>
      </c>
      <c r="H151">
        <f t="shared" si="1"/>
        <v>1.443429378</v>
      </c>
    </row>
    <row r="152">
      <c r="A152" s="3">
        <v>37864.0</v>
      </c>
      <c r="B152" s="4">
        <v>97.59</v>
      </c>
      <c r="C152" s="5">
        <v>1008.01</v>
      </c>
      <c r="D152" s="5">
        <v>1002.01</v>
      </c>
      <c r="E152" s="5">
        <v>2556.71</v>
      </c>
      <c r="F152" s="5">
        <v>10908.99</v>
      </c>
      <c r="G152" s="19">
        <v>603.85</v>
      </c>
      <c r="H152">
        <f t="shared" si="1"/>
        <v>1.446989264</v>
      </c>
    </row>
    <row r="153">
      <c r="A153" s="6">
        <v>37894.0</v>
      </c>
      <c r="B153" s="7">
        <v>89.55</v>
      </c>
      <c r="C153" s="7">
        <v>995.97</v>
      </c>
      <c r="D153" s="8">
        <v>1018.8</v>
      </c>
      <c r="E153" s="8">
        <v>2395.87</v>
      </c>
      <c r="F153" s="8">
        <v>11229.87</v>
      </c>
      <c r="G153" s="19">
        <v>612.13</v>
      </c>
      <c r="H153">
        <f t="shared" si="1"/>
        <v>1.45055793</v>
      </c>
    </row>
    <row r="154">
      <c r="A154" s="3">
        <v>37925.0</v>
      </c>
      <c r="B154" s="4">
        <v>101.44</v>
      </c>
      <c r="C154" s="5">
        <v>1050.71</v>
      </c>
      <c r="D154" s="5">
        <v>1043.36</v>
      </c>
      <c r="E154" s="5">
        <v>2575.04</v>
      </c>
      <c r="F154" s="5">
        <v>12190.1</v>
      </c>
      <c r="G154" s="19">
        <v>607.92</v>
      </c>
      <c r="H154">
        <f t="shared" si="1"/>
        <v>1.454135397</v>
      </c>
    </row>
    <row r="155">
      <c r="A155" s="3">
        <v>37955.0</v>
      </c>
      <c r="B155" s="4">
        <v>103.61</v>
      </c>
      <c r="C155" s="5">
        <v>1058.2</v>
      </c>
      <c r="D155" s="4">
        <v>999.75</v>
      </c>
      <c r="E155" s="5">
        <v>2630.48</v>
      </c>
      <c r="F155" s="5">
        <v>12317.47</v>
      </c>
      <c r="G155" s="19">
        <v>603.27</v>
      </c>
      <c r="H155">
        <f t="shared" si="1"/>
        <v>1.457721687</v>
      </c>
    </row>
    <row r="156">
      <c r="A156" s="3">
        <v>37986.0</v>
      </c>
      <c r="B156" s="4">
        <v>105.21</v>
      </c>
      <c r="C156" s="5">
        <v>1111.92</v>
      </c>
      <c r="D156" s="5">
        <v>1043.69</v>
      </c>
      <c r="E156" s="5">
        <v>2760.66</v>
      </c>
      <c r="F156" s="5">
        <v>12575.94</v>
      </c>
      <c r="G156" s="19">
        <v>606.92</v>
      </c>
      <c r="H156">
        <f t="shared" si="1"/>
        <v>1.461316822</v>
      </c>
    </row>
    <row r="157">
      <c r="A157" s="3">
        <v>38017.0</v>
      </c>
      <c r="B157" s="4">
        <v>110.89</v>
      </c>
      <c r="C157" s="5">
        <v>1131.13</v>
      </c>
      <c r="D157" s="5">
        <v>1047.51</v>
      </c>
      <c r="E157" s="5">
        <v>2839.14</v>
      </c>
      <c r="F157" s="5">
        <v>13289.37</v>
      </c>
      <c r="G157" s="19">
        <v>607.3</v>
      </c>
      <c r="H157">
        <f t="shared" si="1"/>
        <v>1.464920824</v>
      </c>
    </row>
    <row r="158">
      <c r="A158" s="6">
        <v>38046.0</v>
      </c>
      <c r="B158" s="7">
        <v>115.92</v>
      </c>
      <c r="C158" s="8">
        <v>1144.94</v>
      </c>
      <c r="D158" s="8">
        <v>1082.47</v>
      </c>
      <c r="E158" s="8">
        <v>2893.18</v>
      </c>
      <c r="F158" s="8">
        <v>13907.03</v>
      </c>
      <c r="G158" s="19">
        <v>612.29</v>
      </c>
      <c r="H158">
        <f t="shared" si="1"/>
        <v>1.468533713</v>
      </c>
    </row>
    <row r="159">
      <c r="A159" s="3">
        <v>38077.0</v>
      </c>
      <c r="B159" s="4">
        <v>115.98</v>
      </c>
      <c r="C159" s="5">
        <v>1126.21</v>
      </c>
      <c r="D159" s="5">
        <v>1179.23</v>
      </c>
      <c r="E159" s="5">
        <v>2787.5</v>
      </c>
      <c r="F159" s="5">
        <v>12681.67</v>
      </c>
      <c r="G159" s="19">
        <v>619.71</v>
      </c>
      <c r="H159">
        <f t="shared" si="1"/>
        <v>1.472155514</v>
      </c>
    </row>
    <row r="160">
      <c r="A160" s="3">
        <v>38107.0</v>
      </c>
      <c r="B160" s="4">
        <v>112.4</v>
      </c>
      <c r="C160" s="5">
        <v>1107.3</v>
      </c>
      <c r="D160" s="5">
        <v>1186.31</v>
      </c>
      <c r="E160" s="5">
        <v>2787.48</v>
      </c>
      <c r="F160" s="5">
        <v>11942.96</v>
      </c>
      <c r="G160" s="19">
        <v>623.22</v>
      </c>
      <c r="H160">
        <f t="shared" si="1"/>
        <v>1.475786246</v>
      </c>
    </row>
    <row r="161">
      <c r="A161" s="3">
        <v>38138.0</v>
      </c>
      <c r="B161" s="4">
        <v>104.14</v>
      </c>
      <c r="C161" s="5">
        <v>1120.68</v>
      </c>
      <c r="D161" s="5">
        <v>1139.94</v>
      </c>
      <c r="E161" s="5">
        <v>2749.62</v>
      </c>
      <c r="F161" s="5">
        <v>12198.24</v>
      </c>
      <c r="G161" s="19">
        <v>628.91</v>
      </c>
      <c r="H161">
        <f t="shared" si="1"/>
        <v>1.479425933</v>
      </c>
    </row>
    <row r="162">
      <c r="A162" s="3">
        <v>38168.0</v>
      </c>
      <c r="B162" s="4">
        <v>101.85</v>
      </c>
      <c r="C162" s="5">
        <v>1140.84</v>
      </c>
      <c r="D162" s="5">
        <v>1189.6</v>
      </c>
      <c r="E162" s="5">
        <v>2811.08</v>
      </c>
      <c r="F162" s="5">
        <v>12285.75</v>
      </c>
      <c r="G162" s="19">
        <v>631.12</v>
      </c>
      <c r="H162">
        <f t="shared" si="1"/>
        <v>1.483074597</v>
      </c>
    </row>
    <row r="163">
      <c r="A163" s="6">
        <v>38199.0</v>
      </c>
      <c r="B163" s="7">
        <v>95.27</v>
      </c>
      <c r="C163" s="8">
        <v>1101.72</v>
      </c>
      <c r="D163" s="8">
        <v>1139.3</v>
      </c>
      <c r="E163" s="8">
        <v>2720.05</v>
      </c>
      <c r="F163" s="8">
        <v>12238.03</v>
      </c>
      <c r="G163" s="19">
        <v>636.18</v>
      </c>
      <c r="H163">
        <f t="shared" si="1"/>
        <v>1.486732259</v>
      </c>
    </row>
    <row r="164">
      <c r="A164" s="3">
        <v>38230.0</v>
      </c>
      <c r="B164" s="4">
        <v>102.89</v>
      </c>
      <c r="C164" s="5">
        <v>1104.24</v>
      </c>
      <c r="D164" s="5">
        <v>1129.55</v>
      </c>
      <c r="E164" s="5">
        <v>2670.79</v>
      </c>
      <c r="F164" s="5">
        <v>12850.28</v>
      </c>
      <c r="G164" s="19">
        <v>647.83</v>
      </c>
      <c r="H164">
        <f t="shared" si="1"/>
        <v>1.490398942</v>
      </c>
    </row>
    <row r="165">
      <c r="A165" s="3">
        <v>38260.0</v>
      </c>
      <c r="B165" s="4">
        <v>107.69</v>
      </c>
      <c r="C165" s="5">
        <v>1114.58</v>
      </c>
      <c r="D165" s="5">
        <v>1102.11</v>
      </c>
      <c r="E165" s="5">
        <v>2726.3</v>
      </c>
      <c r="F165" s="5">
        <v>13120.03</v>
      </c>
      <c r="G165" s="19">
        <v>650.29</v>
      </c>
      <c r="H165">
        <f t="shared" si="1"/>
        <v>1.494074668</v>
      </c>
    </row>
    <row r="166">
      <c r="A166" s="3">
        <v>38291.0</v>
      </c>
      <c r="B166" s="4">
        <v>107.99</v>
      </c>
      <c r="C166" s="5">
        <v>1130.2</v>
      </c>
      <c r="D166" s="5">
        <v>1085.43</v>
      </c>
      <c r="E166" s="5">
        <v>2811.72</v>
      </c>
      <c r="F166" s="5">
        <v>13054.66</v>
      </c>
      <c r="G166" s="19">
        <v>653.6</v>
      </c>
      <c r="H166">
        <f t="shared" si="1"/>
        <v>1.497759459</v>
      </c>
    </row>
    <row r="167">
      <c r="A167" s="3">
        <v>38321.0</v>
      </c>
      <c r="B167" s="4">
        <v>113.4</v>
      </c>
      <c r="C167" s="5">
        <v>1173.82</v>
      </c>
      <c r="D167" s="5">
        <v>1098.79</v>
      </c>
      <c r="E167" s="5">
        <v>2876.39</v>
      </c>
      <c r="F167" s="5">
        <v>14060.05</v>
      </c>
      <c r="G167" s="19">
        <v>658.18</v>
      </c>
      <c r="H167">
        <f t="shared" si="1"/>
        <v>1.501453338</v>
      </c>
    </row>
    <row r="168">
      <c r="A168" s="6">
        <v>38352.0</v>
      </c>
      <c r="B168" s="7">
        <v>115.25</v>
      </c>
      <c r="C168" s="8">
        <v>1211.92</v>
      </c>
      <c r="D168" s="8">
        <v>1149.63</v>
      </c>
      <c r="E168" s="8">
        <v>2951.24</v>
      </c>
      <c r="F168" s="8">
        <v>14230.14</v>
      </c>
      <c r="G168" s="19">
        <v>660.58</v>
      </c>
      <c r="H168">
        <f t="shared" si="1"/>
        <v>1.505156327</v>
      </c>
    </row>
    <row r="169">
      <c r="A169" s="3">
        <v>38383.0</v>
      </c>
      <c r="B169" s="4">
        <v>121.06</v>
      </c>
      <c r="C169" s="5">
        <v>1181.27</v>
      </c>
      <c r="D169" s="5">
        <v>1146.14</v>
      </c>
      <c r="E169" s="5">
        <v>2984.59</v>
      </c>
      <c r="F169" s="5">
        <v>13721.69</v>
      </c>
      <c r="G169" s="19">
        <v>647.97</v>
      </c>
      <c r="H169">
        <f t="shared" si="1"/>
        <v>1.508868448</v>
      </c>
    </row>
    <row r="170">
      <c r="A170" s="3">
        <v>38411.0</v>
      </c>
      <c r="B170" s="4">
        <v>130.85</v>
      </c>
      <c r="C170" s="5">
        <v>1203.6</v>
      </c>
      <c r="D170" s="5">
        <v>1177.41</v>
      </c>
      <c r="E170" s="5">
        <v>3058.32</v>
      </c>
      <c r="F170" s="5">
        <v>14195.35</v>
      </c>
      <c r="G170" s="19">
        <v>650.38</v>
      </c>
      <c r="H170">
        <f t="shared" si="1"/>
        <v>1.512589725</v>
      </c>
    </row>
    <row r="171">
      <c r="A171" s="3">
        <v>38442.0</v>
      </c>
      <c r="B171" s="4">
        <v>124.78</v>
      </c>
      <c r="C171" s="5">
        <v>1180.59</v>
      </c>
      <c r="D171" s="5">
        <v>1182.18</v>
      </c>
      <c r="E171" s="5">
        <v>3055.73</v>
      </c>
      <c r="F171" s="5">
        <v>13516.88</v>
      </c>
      <c r="G171" s="19">
        <v>655.02</v>
      </c>
      <c r="H171">
        <f t="shared" si="1"/>
        <v>1.516320179</v>
      </c>
    </row>
    <row r="172">
      <c r="A172" s="3">
        <v>38472.0</v>
      </c>
      <c r="B172" s="4">
        <v>117.58</v>
      </c>
      <c r="C172" s="5">
        <v>1156.85</v>
      </c>
      <c r="D172" s="5">
        <v>1129.93</v>
      </c>
      <c r="E172" s="5">
        <v>2930.1</v>
      </c>
      <c r="F172" s="5">
        <v>13908.97</v>
      </c>
      <c r="G172" s="19">
        <v>659.84</v>
      </c>
      <c r="H172">
        <f t="shared" si="1"/>
        <v>1.520059834</v>
      </c>
    </row>
    <row r="173">
      <c r="A173" s="6">
        <v>38503.0</v>
      </c>
      <c r="B173" s="7">
        <v>124.84</v>
      </c>
      <c r="C173" s="8">
        <v>1191.5</v>
      </c>
      <c r="D173" s="8">
        <v>1144.33</v>
      </c>
      <c r="E173" s="8">
        <v>3076.7</v>
      </c>
      <c r="F173" s="8">
        <v>13867.07</v>
      </c>
      <c r="G173" s="19">
        <v>663.69</v>
      </c>
      <c r="H173">
        <f t="shared" si="1"/>
        <v>1.523808711</v>
      </c>
    </row>
    <row r="174">
      <c r="A174" s="3">
        <v>38533.0</v>
      </c>
      <c r="B174" s="4">
        <v>129.43</v>
      </c>
      <c r="C174" s="5">
        <v>1191.33</v>
      </c>
      <c r="D174" s="5">
        <v>1177.2</v>
      </c>
      <c r="E174" s="5">
        <v>3181.54</v>
      </c>
      <c r="F174" s="5">
        <v>14201.06</v>
      </c>
      <c r="G174" s="19">
        <v>659.12</v>
      </c>
      <c r="H174">
        <f t="shared" si="1"/>
        <v>1.527566835</v>
      </c>
    </row>
    <row r="175">
      <c r="A175" s="3">
        <v>38564.0</v>
      </c>
      <c r="B175" s="4">
        <v>143.32</v>
      </c>
      <c r="C175" s="5">
        <v>1234.18</v>
      </c>
      <c r="D175" s="5">
        <v>1204.98</v>
      </c>
      <c r="E175" s="5">
        <v>3326.51</v>
      </c>
      <c r="F175" s="5">
        <v>14880.98</v>
      </c>
      <c r="G175" s="19">
        <v>657.31</v>
      </c>
      <c r="H175">
        <f t="shared" si="1"/>
        <v>1.531334227</v>
      </c>
    </row>
    <row r="176">
      <c r="A176" s="3">
        <v>38595.0</v>
      </c>
      <c r="B176" s="4">
        <v>140.09</v>
      </c>
      <c r="C176" s="5">
        <v>1220.33</v>
      </c>
      <c r="D176" s="5">
        <v>1271.29</v>
      </c>
      <c r="E176" s="5">
        <v>3263.78</v>
      </c>
      <c r="F176" s="5">
        <v>14903.55</v>
      </c>
      <c r="G176" s="19">
        <v>661.17</v>
      </c>
      <c r="H176">
        <f t="shared" si="1"/>
        <v>1.53511091</v>
      </c>
    </row>
    <row r="177">
      <c r="A177" s="3">
        <v>38625.0</v>
      </c>
      <c r="B177" s="4">
        <v>157.55</v>
      </c>
      <c r="C177" s="5">
        <v>1228.81</v>
      </c>
      <c r="D177" s="5">
        <v>1412.28</v>
      </c>
      <c r="E177" s="5">
        <v>3428.51</v>
      </c>
      <c r="F177" s="5">
        <v>15428.52</v>
      </c>
      <c r="G177" s="19">
        <v>655.38</v>
      </c>
      <c r="H177">
        <f t="shared" si="1"/>
        <v>1.538896908</v>
      </c>
    </row>
    <row r="178">
      <c r="A178" s="6">
        <v>38656.0</v>
      </c>
      <c r="B178" s="7">
        <v>148.84</v>
      </c>
      <c r="C178" s="8">
        <v>1207.01</v>
      </c>
      <c r="D178" s="8">
        <v>1444.73</v>
      </c>
      <c r="E178" s="8">
        <v>3320.15</v>
      </c>
      <c r="F178" s="8">
        <v>14386.37</v>
      </c>
      <c r="G178" s="19">
        <v>651.58</v>
      </c>
      <c r="H178">
        <f t="shared" si="1"/>
        <v>1.542692243</v>
      </c>
    </row>
    <row r="179">
      <c r="A179" s="3">
        <v>38686.0</v>
      </c>
      <c r="B179" s="4">
        <v>165.95</v>
      </c>
      <c r="C179" s="5">
        <v>1249.48</v>
      </c>
      <c r="D179" s="5">
        <v>1536.21</v>
      </c>
      <c r="E179" s="5">
        <v>3447.07</v>
      </c>
      <c r="F179" s="5">
        <v>14937.14</v>
      </c>
      <c r="G179" s="19">
        <v>651.56</v>
      </c>
      <c r="H179">
        <f t="shared" si="1"/>
        <v>1.546496938</v>
      </c>
    </row>
    <row r="180">
      <c r="A180" s="3">
        <v>38717.0</v>
      </c>
      <c r="B180" s="4">
        <v>177.43</v>
      </c>
      <c r="C180" s="5">
        <v>1248.29</v>
      </c>
      <c r="D180" s="5">
        <v>1649.76</v>
      </c>
      <c r="E180" s="5">
        <v>3578.93</v>
      </c>
      <c r="F180" s="5">
        <v>14876.43</v>
      </c>
      <c r="G180" s="19">
        <v>654.6</v>
      </c>
      <c r="H180">
        <f t="shared" si="1"/>
        <v>1.550311016</v>
      </c>
    </row>
    <row r="181">
      <c r="A181" s="3">
        <v>38748.0</v>
      </c>
      <c r="B181" s="4">
        <v>180.65</v>
      </c>
      <c r="C181" s="5">
        <v>1280.08</v>
      </c>
      <c r="D181" s="5">
        <v>1710.77</v>
      </c>
      <c r="E181" s="5">
        <v>3691.41</v>
      </c>
      <c r="F181" s="5">
        <v>15753.14</v>
      </c>
      <c r="G181" s="19">
        <v>660.43</v>
      </c>
      <c r="H181">
        <f t="shared" si="1"/>
        <v>1.554134502</v>
      </c>
    </row>
    <row r="182">
      <c r="A182" s="3">
        <v>38776.0</v>
      </c>
      <c r="B182" s="4">
        <v>177.45</v>
      </c>
      <c r="C182" s="5">
        <v>1280.66</v>
      </c>
      <c r="D182" s="5">
        <v>1660.42</v>
      </c>
      <c r="E182" s="5">
        <v>3774.51</v>
      </c>
      <c r="F182" s="5">
        <v>15918.48</v>
      </c>
      <c r="G182" s="19">
        <v>663.27</v>
      </c>
      <c r="H182">
        <f t="shared" si="1"/>
        <v>1.557967417</v>
      </c>
    </row>
    <row r="183">
      <c r="A183" s="6">
        <v>38807.0</v>
      </c>
      <c r="B183" s="7">
        <v>176.21</v>
      </c>
      <c r="C183" s="8">
        <v>1294.83</v>
      </c>
      <c r="D183" s="8">
        <v>1728.16</v>
      </c>
      <c r="E183" s="8">
        <v>3853.74</v>
      </c>
      <c r="F183" s="8">
        <v>15805.04</v>
      </c>
      <c r="G183" s="19">
        <v>665.47</v>
      </c>
      <c r="H183">
        <f t="shared" si="1"/>
        <v>1.561809785</v>
      </c>
    </row>
    <row r="184">
      <c r="A184" s="3">
        <v>38837.0</v>
      </c>
      <c r="B184" s="4">
        <v>184.1</v>
      </c>
      <c r="C184" s="5">
        <v>1310.61</v>
      </c>
      <c r="D184" s="5">
        <v>1716.43</v>
      </c>
      <c r="E184" s="5">
        <v>3839.9</v>
      </c>
      <c r="F184" s="5">
        <v>16661.3</v>
      </c>
      <c r="G184" s="19">
        <v>670.25</v>
      </c>
      <c r="H184">
        <f t="shared" si="1"/>
        <v>1.565661629</v>
      </c>
    </row>
    <row r="185">
      <c r="A185" s="3">
        <v>38868.0</v>
      </c>
      <c r="B185" s="4">
        <v>171.01</v>
      </c>
      <c r="C185" s="5">
        <v>1270.09</v>
      </c>
      <c r="D185" s="5">
        <v>1579.94</v>
      </c>
      <c r="E185" s="5">
        <v>3637.17</v>
      </c>
      <c r="F185" s="5">
        <v>15857.89</v>
      </c>
      <c r="G185" s="19">
        <v>674.76</v>
      </c>
      <c r="H185">
        <f t="shared" si="1"/>
        <v>1.569522973</v>
      </c>
    </row>
    <row r="186">
      <c r="A186" s="3">
        <v>38898.0</v>
      </c>
      <c r="B186" s="4">
        <v>167.45</v>
      </c>
      <c r="C186" s="5">
        <v>1270.2</v>
      </c>
      <c r="D186" s="5">
        <v>1586.96</v>
      </c>
      <c r="E186" s="5">
        <v>3648.92</v>
      </c>
      <c r="F186" s="5">
        <v>16267.62</v>
      </c>
      <c r="G186" s="19">
        <v>673.76</v>
      </c>
      <c r="H186">
        <f t="shared" si="1"/>
        <v>1.57339384</v>
      </c>
    </row>
    <row r="187">
      <c r="A187" s="3">
        <v>38929.0</v>
      </c>
      <c r="B187" s="4">
        <v>168.51</v>
      </c>
      <c r="C187" s="5">
        <v>1276.66</v>
      </c>
      <c r="D187" s="5">
        <v>1572.01</v>
      </c>
      <c r="E187" s="5">
        <v>3691.87</v>
      </c>
      <c r="F187" s="5">
        <v>16971.34</v>
      </c>
      <c r="G187" s="19">
        <v>678.27</v>
      </c>
      <c r="H187">
        <f t="shared" si="1"/>
        <v>1.577274253</v>
      </c>
    </row>
    <row r="188">
      <c r="A188" s="6">
        <v>38960.0</v>
      </c>
      <c r="B188" s="7">
        <v>175.44</v>
      </c>
      <c r="C188" s="8">
        <v>1303.81</v>
      </c>
      <c r="D188" s="8">
        <v>1634.46</v>
      </c>
      <c r="E188" s="8">
        <v>3808.7</v>
      </c>
      <c r="F188" s="8">
        <v>17392.27</v>
      </c>
      <c r="G188" s="19">
        <v>682.36</v>
      </c>
      <c r="H188">
        <f t="shared" si="1"/>
        <v>1.581164237</v>
      </c>
    </row>
    <row r="189">
      <c r="A189" s="3">
        <v>38990.0</v>
      </c>
      <c r="B189" s="4">
        <v>178.05</v>
      </c>
      <c r="C189" s="5">
        <v>1335.85</v>
      </c>
      <c r="D189" s="5">
        <v>1610.73</v>
      </c>
      <c r="E189" s="5">
        <v>3899.41</v>
      </c>
      <c r="F189" s="5">
        <v>17543.05</v>
      </c>
      <c r="G189" s="19">
        <v>688.58</v>
      </c>
      <c r="H189">
        <f t="shared" si="1"/>
        <v>1.585063815</v>
      </c>
    </row>
    <row r="190">
      <c r="A190" s="3">
        <v>39021.0</v>
      </c>
      <c r="B190" s="4">
        <v>176.84</v>
      </c>
      <c r="C190" s="5">
        <v>1377.94</v>
      </c>
      <c r="D190" s="5">
        <v>1617.42</v>
      </c>
      <c r="E190" s="5">
        <v>4004.8</v>
      </c>
      <c r="F190" s="5">
        <v>18324.35</v>
      </c>
      <c r="G190" s="19">
        <v>688.64</v>
      </c>
      <c r="H190">
        <f t="shared" si="1"/>
        <v>1.58897301</v>
      </c>
    </row>
    <row r="191">
      <c r="A191" s="3">
        <v>39051.0</v>
      </c>
      <c r="B191" s="4">
        <v>184.96</v>
      </c>
      <c r="C191" s="5">
        <v>1400.63</v>
      </c>
      <c r="D191" s="5">
        <v>1603.03</v>
      </c>
      <c r="E191" s="5">
        <v>3987.23</v>
      </c>
      <c r="F191" s="5">
        <v>18960.48</v>
      </c>
      <c r="G191" s="19">
        <v>689.17</v>
      </c>
      <c r="H191">
        <f t="shared" si="1"/>
        <v>1.592891846</v>
      </c>
    </row>
    <row r="192">
      <c r="A192" s="3">
        <v>39082.0</v>
      </c>
      <c r="B192" s="4">
        <v>185.39</v>
      </c>
      <c r="C192" s="5">
        <v>1418.3</v>
      </c>
      <c r="D192" s="5">
        <v>1681.07</v>
      </c>
      <c r="E192" s="5">
        <v>4119.94</v>
      </c>
      <c r="F192" s="5">
        <v>19964.72</v>
      </c>
      <c r="G192" s="19">
        <v>689.86</v>
      </c>
      <c r="H192">
        <f t="shared" si="1"/>
        <v>1.596820347</v>
      </c>
    </row>
    <row r="193">
      <c r="A193" s="6">
        <v>39113.0</v>
      </c>
      <c r="B193" s="7">
        <v>175.99</v>
      </c>
      <c r="C193" s="8">
        <v>1438.24</v>
      </c>
      <c r="D193" s="8">
        <v>1721.96</v>
      </c>
      <c r="E193" s="8">
        <v>4178.54</v>
      </c>
      <c r="F193" s="8">
        <v>20106.42</v>
      </c>
      <c r="G193" s="19">
        <v>691.02</v>
      </c>
      <c r="H193">
        <f t="shared" si="1"/>
        <v>1.600758537</v>
      </c>
    </row>
    <row r="194">
      <c r="A194" s="3">
        <v>39141.0</v>
      </c>
      <c r="B194" s="4">
        <v>183.2</v>
      </c>
      <c r="C194" s="5">
        <v>1406.82</v>
      </c>
      <c r="D194" s="5">
        <v>1752.74</v>
      </c>
      <c r="E194" s="5">
        <v>4087.12</v>
      </c>
      <c r="F194" s="5">
        <v>19651.51</v>
      </c>
      <c r="G194" s="19">
        <v>696.74</v>
      </c>
      <c r="H194">
        <f t="shared" si="1"/>
        <v>1.604706439</v>
      </c>
    </row>
    <row r="195">
      <c r="A195" s="3">
        <v>39172.0</v>
      </c>
      <c r="B195" s="4">
        <v>187.6</v>
      </c>
      <c r="C195" s="5">
        <v>1420.86</v>
      </c>
      <c r="D195" s="5">
        <v>1713.61</v>
      </c>
      <c r="E195" s="5">
        <v>4181.03</v>
      </c>
      <c r="F195" s="5">
        <v>19800.93</v>
      </c>
      <c r="G195" s="19">
        <v>701.46</v>
      </c>
      <c r="H195">
        <f t="shared" si="1"/>
        <v>1.608664078</v>
      </c>
    </row>
    <row r="196">
      <c r="A196" s="3">
        <v>39202.0</v>
      </c>
      <c r="B196" s="4">
        <v>198.55</v>
      </c>
      <c r="C196" s="5">
        <v>1482.37</v>
      </c>
      <c r="D196" s="5">
        <v>1701.0</v>
      </c>
      <c r="E196" s="5">
        <v>4392.34</v>
      </c>
      <c r="F196" s="5">
        <v>20318.98</v>
      </c>
      <c r="G196" s="19">
        <v>698.68</v>
      </c>
      <c r="H196">
        <f t="shared" si="1"/>
        <v>1.612631478</v>
      </c>
    </row>
    <row r="197">
      <c r="A197" s="3">
        <v>39233.0</v>
      </c>
      <c r="B197" s="4">
        <v>216.45</v>
      </c>
      <c r="C197" s="5">
        <v>1530.62</v>
      </c>
      <c r="D197" s="5">
        <v>1755.68</v>
      </c>
      <c r="E197" s="5">
        <v>4512.65</v>
      </c>
      <c r="F197" s="5">
        <v>20634.47</v>
      </c>
      <c r="G197" s="19">
        <v>699.36</v>
      </c>
      <c r="H197">
        <f t="shared" si="1"/>
        <v>1.616608662</v>
      </c>
    </row>
    <row r="198">
      <c r="A198" s="6">
        <v>39263.0</v>
      </c>
      <c r="B198" s="7">
        <v>221.31</v>
      </c>
      <c r="C198" s="8">
        <v>1503.35</v>
      </c>
      <c r="D198" s="8">
        <v>1774.88</v>
      </c>
      <c r="E198" s="8">
        <v>4489.77</v>
      </c>
      <c r="F198" s="8">
        <v>21772.73</v>
      </c>
      <c r="G198" s="19">
        <v>700.5</v>
      </c>
      <c r="H198">
        <f t="shared" si="1"/>
        <v>1.620595655</v>
      </c>
    </row>
    <row r="199">
      <c r="A199" s="3">
        <v>39294.0</v>
      </c>
      <c r="B199" s="4">
        <v>244.32</v>
      </c>
      <c r="C199" s="5">
        <v>1455.27</v>
      </c>
      <c r="D199" s="5">
        <v>1706.18</v>
      </c>
      <c r="E199" s="5">
        <v>4315.69</v>
      </c>
      <c r="F199" s="5">
        <v>23184.94</v>
      </c>
      <c r="G199" s="19">
        <v>704.57</v>
      </c>
      <c r="H199">
        <f t="shared" si="1"/>
        <v>1.624592481</v>
      </c>
    </row>
    <row r="200">
      <c r="A200" s="3">
        <v>39325.0</v>
      </c>
      <c r="B200" s="4">
        <v>238.28</v>
      </c>
      <c r="C200" s="5">
        <v>1473.99</v>
      </c>
      <c r="D200" s="5">
        <v>1608.25</v>
      </c>
      <c r="E200" s="5">
        <v>4294.56</v>
      </c>
      <c r="F200" s="5">
        <v>23984.14</v>
      </c>
      <c r="G200" s="19">
        <v>703.58</v>
      </c>
      <c r="H200">
        <f t="shared" si="1"/>
        <v>1.628599164</v>
      </c>
    </row>
    <row r="201">
      <c r="A201" s="3">
        <v>39355.0</v>
      </c>
      <c r="B201" s="4">
        <v>247.2</v>
      </c>
      <c r="C201" s="5">
        <v>1526.75</v>
      </c>
      <c r="D201" s="5">
        <v>1616.62</v>
      </c>
      <c r="E201" s="5">
        <v>4381.71</v>
      </c>
      <c r="F201" s="5">
        <v>27142.47</v>
      </c>
      <c r="G201" s="19">
        <v>705.91</v>
      </c>
      <c r="H201">
        <f t="shared" si="1"/>
        <v>1.632615729</v>
      </c>
    </row>
    <row r="202">
      <c r="A202" s="3">
        <v>39386.0</v>
      </c>
      <c r="B202" s="4">
        <v>260.42</v>
      </c>
      <c r="C202" s="5">
        <v>1549.38</v>
      </c>
      <c r="D202" s="5">
        <v>1620.07</v>
      </c>
      <c r="E202" s="5">
        <v>4489.79</v>
      </c>
      <c r="F202" s="5">
        <v>31352.58</v>
      </c>
      <c r="G202" s="19">
        <v>709.96</v>
      </c>
      <c r="H202">
        <f t="shared" si="1"/>
        <v>1.6366422</v>
      </c>
    </row>
    <row r="203">
      <c r="A203" s="6">
        <v>39416.0</v>
      </c>
      <c r="B203" s="7">
        <v>241.91</v>
      </c>
      <c r="C203" s="8">
        <v>1481.14</v>
      </c>
      <c r="D203" s="8">
        <v>1531.88</v>
      </c>
      <c r="E203" s="8">
        <v>4394.95</v>
      </c>
      <c r="F203" s="8">
        <v>28643.61</v>
      </c>
      <c r="G203" s="19">
        <v>706.41</v>
      </c>
      <c r="H203">
        <f t="shared" si="1"/>
        <v>1.640678601</v>
      </c>
    </row>
    <row r="204">
      <c r="A204" s="3">
        <v>39447.0</v>
      </c>
      <c r="B204" s="4">
        <v>241.27</v>
      </c>
      <c r="C204" s="5">
        <v>1468.36</v>
      </c>
      <c r="D204" s="5">
        <v>1475.68</v>
      </c>
      <c r="E204" s="5">
        <v>4399.72</v>
      </c>
      <c r="F204" s="5">
        <v>27812.65</v>
      </c>
      <c r="G204" s="19">
        <v>710.5</v>
      </c>
      <c r="H204">
        <f t="shared" si="1"/>
        <v>1.644724957</v>
      </c>
    </row>
    <row r="205">
      <c r="A205" s="3">
        <v>39478.0</v>
      </c>
      <c r="B205" s="4">
        <v>207.77</v>
      </c>
      <c r="C205" s="5">
        <v>1378.55</v>
      </c>
      <c r="D205" s="5">
        <v>1346.31</v>
      </c>
      <c r="E205" s="5">
        <v>3792.8</v>
      </c>
      <c r="F205" s="5">
        <v>23455.74</v>
      </c>
      <c r="G205" s="19">
        <v>727.79</v>
      </c>
      <c r="H205">
        <f t="shared" si="1"/>
        <v>1.648781293</v>
      </c>
    </row>
    <row r="206">
      <c r="A206" s="3">
        <v>39507.0</v>
      </c>
      <c r="B206" s="4">
        <v>216.85</v>
      </c>
      <c r="C206" s="5">
        <v>1330.63</v>
      </c>
      <c r="D206" s="5">
        <v>1324.28</v>
      </c>
      <c r="E206" s="5">
        <v>3724.5</v>
      </c>
      <c r="F206" s="5">
        <v>24331.67</v>
      </c>
      <c r="G206" s="19">
        <v>732.15</v>
      </c>
      <c r="H206">
        <f t="shared" si="1"/>
        <v>1.652847632</v>
      </c>
    </row>
    <row r="207">
      <c r="A207" s="3">
        <v>39538.0</v>
      </c>
      <c r="B207" s="4">
        <v>217.65</v>
      </c>
      <c r="C207" s="5">
        <v>1322.7</v>
      </c>
      <c r="D207" s="5">
        <v>1212.96</v>
      </c>
      <c r="E207" s="5">
        <v>3628.06</v>
      </c>
      <c r="F207" s="5">
        <v>22849.2</v>
      </c>
      <c r="G207" s="19">
        <v>732.62</v>
      </c>
      <c r="H207">
        <f t="shared" si="1"/>
        <v>1.656924</v>
      </c>
    </row>
    <row r="208">
      <c r="A208" s="6">
        <v>39568.0</v>
      </c>
      <c r="B208" s="7">
        <v>235.0</v>
      </c>
      <c r="C208" s="8">
        <v>1385.59</v>
      </c>
      <c r="D208" s="8">
        <v>1358.65</v>
      </c>
      <c r="E208" s="8">
        <v>3825.02</v>
      </c>
      <c r="F208" s="8">
        <v>25755.35</v>
      </c>
      <c r="G208" s="19">
        <v>740.17</v>
      </c>
      <c r="H208">
        <f t="shared" si="1"/>
        <v>1.661010422</v>
      </c>
    </row>
    <row r="209">
      <c r="A209" s="3">
        <v>39599.0</v>
      </c>
      <c r="B209" s="4">
        <v>237.46</v>
      </c>
      <c r="C209" s="5">
        <v>1400.38</v>
      </c>
      <c r="D209" s="5">
        <v>1408.14</v>
      </c>
      <c r="E209" s="5">
        <v>3777.85</v>
      </c>
      <c r="F209" s="5">
        <v>24533.12</v>
      </c>
      <c r="G209" s="19">
        <v>731.33</v>
      </c>
      <c r="H209">
        <f t="shared" si="1"/>
        <v>1.665106922</v>
      </c>
    </row>
    <row r="210">
      <c r="A210" s="3">
        <v>39629.0</v>
      </c>
      <c r="B210" s="4">
        <v>213.52</v>
      </c>
      <c r="C210" s="5">
        <v>1280.0</v>
      </c>
      <c r="D210" s="5">
        <v>1320.1</v>
      </c>
      <c r="E210" s="5">
        <v>3352.81</v>
      </c>
      <c r="F210" s="5">
        <v>22102.01</v>
      </c>
      <c r="G210" s="19">
        <v>725.88</v>
      </c>
      <c r="H210">
        <f t="shared" si="1"/>
        <v>1.669213525</v>
      </c>
    </row>
    <row r="211">
      <c r="A211" s="3">
        <v>39660.0</v>
      </c>
      <c r="B211" s="4">
        <v>204.12</v>
      </c>
      <c r="C211" s="5">
        <v>1267.38</v>
      </c>
      <c r="D211" s="5">
        <v>1303.62</v>
      </c>
      <c r="E211" s="5">
        <v>3367.82</v>
      </c>
      <c r="F211" s="5">
        <v>22731.1</v>
      </c>
      <c r="G211" s="19">
        <v>731.55</v>
      </c>
      <c r="H211">
        <f t="shared" si="1"/>
        <v>1.673330256</v>
      </c>
    </row>
    <row r="212">
      <c r="A212" s="3">
        <v>39691.0</v>
      </c>
      <c r="B212" s="4">
        <v>188.96</v>
      </c>
      <c r="C212" s="5">
        <v>1282.83</v>
      </c>
      <c r="D212" s="5">
        <v>1254.71</v>
      </c>
      <c r="E212" s="5">
        <v>3365.63</v>
      </c>
      <c r="F212" s="5">
        <v>21261.89</v>
      </c>
      <c r="G212" s="19">
        <v>735.5</v>
      </c>
      <c r="H212">
        <f t="shared" si="1"/>
        <v>1.677457139</v>
      </c>
    </row>
    <row r="213">
      <c r="A213" s="6">
        <v>39721.0</v>
      </c>
      <c r="B213" s="7">
        <v>186.62</v>
      </c>
      <c r="C213" s="8">
        <v>1164.74</v>
      </c>
      <c r="D213" s="8">
        <v>1087.41</v>
      </c>
      <c r="E213" s="8">
        <v>3038.2</v>
      </c>
      <c r="F213" s="8">
        <v>18016.21</v>
      </c>
      <c r="G213" s="19">
        <v>739.77</v>
      </c>
      <c r="H213">
        <f t="shared" si="1"/>
        <v>1.681594201</v>
      </c>
    </row>
    <row r="214">
      <c r="A214" s="3">
        <v>39752.0</v>
      </c>
      <c r="B214" s="4">
        <v>147.5</v>
      </c>
      <c r="C214" s="4">
        <v>968.75</v>
      </c>
      <c r="D214" s="4">
        <v>867.12</v>
      </c>
      <c r="E214" s="5">
        <v>2591.76</v>
      </c>
      <c r="F214" s="5">
        <v>13968.67</v>
      </c>
      <c r="G214" s="19">
        <v>769.76</v>
      </c>
      <c r="H214">
        <f t="shared" si="1"/>
        <v>1.685741466</v>
      </c>
    </row>
    <row r="215">
      <c r="A215" s="3">
        <v>39782.0</v>
      </c>
      <c r="B215" s="4">
        <v>140.66</v>
      </c>
      <c r="C215" s="4">
        <v>896.24</v>
      </c>
      <c r="D215" s="4">
        <v>834.82</v>
      </c>
      <c r="E215" s="5">
        <v>2430.31</v>
      </c>
      <c r="F215" s="5">
        <v>13888.24</v>
      </c>
      <c r="G215" s="19">
        <v>763.83</v>
      </c>
      <c r="H215">
        <f t="shared" si="1"/>
        <v>1.689898959</v>
      </c>
    </row>
    <row r="216">
      <c r="A216" s="3">
        <v>39813.0</v>
      </c>
      <c r="B216" s="4">
        <v>146.35</v>
      </c>
      <c r="C216" s="4">
        <v>903.25</v>
      </c>
      <c r="D216" s="4">
        <v>859.24</v>
      </c>
      <c r="E216" s="5">
        <v>2447.62</v>
      </c>
      <c r="F216" s="5">
        <v>14387.48</v>
      </c>
      <c r="G216" s="19">
        <v>798.9</v>
      </c>
      <c r="H216">
        <f t="shared" si="1"/>
        <v>1.694066706</v>
      </c>
    </row>
    <row r="217">
      <c r="A217" s="3">
        <v>39844.0</v>
      </c>
      <c r="B217" s="4">
        <v>151.33</v>
      </c>
      <c r="C217" s="4">
        <v>825.88</v>
      </c>
      <c r="D217" s="4">
        <v>794.03</v>
      </c>
      <c r="E217" s="5">
        <v>2236.98</v>
      </c>
      <c r="F217" s="5">
        <v>13278.21</v>
      </c>
      <c r="G217" s="19">
        <v>796.92</v>
      </c>
      <c r="H217">
        <f t="shared" si="1"/>
        <v>1.698244732</v>
      </c>
    </row>
    <row r="218">
      <c r="A218" s="6">
        <v>39872.0</v>
      </c>
      <c r="B218" s="7">
        <v>138.07</v>
      </c>
      <c r="C218" s="7">
        <v>735.09</v>
      </c>
      <c r="D218" s="7">
        <v>756.71</v>
      </c>
      <c r="E218" s="8">
        <v>1976.23</v>
      </c>
      <c r="F218" s="8">
        <v>12811.57</v>
      </c>
      <c r="G218" s="19">
        <v>793.85</v>
      </c>
      <c r="H218">
        <f t="shared" si="1"/>
        <v>1.702433061</v>
      </c>
    </row>
    <row r="219">
      <c r="A219" s="3">
        <v>39903.0</v>
      </c>
      <c r="B219" s="4">
        <v>157.01</v>
      </c>
      <c r="C219" s="4">
        <v>797.87</v>
      </c>
      <c r="D219" s="4">
        <v>773.66</v>
      </c>
      <c r="E219" s="5">
        <v>2071.13</v>
      </c>
      <c r="F219" s="5">
        <v>13576.02</v>
      </c>
      <c r="G219" s="19">
        <v>793.64</v>
      </c>
      <c r="H219">
        <f t="shared" si="1"/>
        <v>1.70663172</v>
      </c>
    </row>
    <row r="220">
      <c r="A220" s="3">
        <v>39933.0</v>
      </c>
      <c r="B220" s="4">
        <v>176.0</v>
      </c>
      <c r="C220" s="4">
        <v>872.81</v>
      </c>
      <c r="D220" s="4">
        <v>837.79</v>
      </c>
      <c r="E220" s="5">
        <v>2375.34</v>
      </c>
      <c r="F220" s="5">
        <v>15520.99</v>
      </c>
      <c r="G220" s="19">
        <v>804.05</v>
      </c>
      <c r="H220">
        <f t="shared" si="1"/>
        <v>1.710840735</v>
      </c>
    </row>
    <row r="221">
      <c r="A221" s="3">
        <v>39964.0</v>
      </c>
      <c r="B221" s="4">
        <v>178.7</v>
      </c>
      <c r="C221" s="4">
        <v>919.14</v>
      </c>
      <c r="D221" s="4">
        <v>897.91</v>
      </c>
      <c r="E221" s="5">
        <v>2451.24</v>
      </c>
      <c r="F221" s="5">
        <v>18171.0</v>
      </c>
      <c r="G221" s="19">
        <v>800.94</v>
      </c>
      <c r="H221">
        <f t="shared" si="1"/>
        <v>1.715060129</v>
      </c>
    </row>
    <row r="222">
      <c r="A222" s="3">
        <v>39994.0</v>
      </c>
      <c r="B222" s="4">
        <v>178.99</v>
      </c>
      <c r="C222" s="4">
        <v>919.32</v>
      </c>
      <c r="D222" s="4">
        <v>929.76</v>
      </c>
      <c r="E222" s="5">
        <v>2401.69</v>
      </c>
      <c r="F222" s="5">
        <v>18378.73</v>
      </c>
      <c r="G222" s="19">
        <v>796.26</v>
      </c>
      <c r="H222">
        <f t="shared" si="1"/>
        <v>1.71928993</v>
      </c>
    </row>
    <row r="223">
      <c r="A223" s="6">
        <v>40025.0</v>
      </c>
      <c r="B223" s="7">
        <v>202.96</v>
      </c>
      <c r="C223" s="7">
        <v>987.48</v>
      </c>
      <c r="D223" s="7">
        <v>950.26</v>
      </c>
      <c r="E223" s="8">
        <v>2638.13</v>
      </c>
      <c r="F223" s="8">
        <v>20573.33</v>
      </c>
      <c r="G223" s="19">
        <v>796.73</v>
      </c>
      <c r="H223">
        <f t="shared" si="1"/>
        <v>1.723530163</v>
      </c>
    </row>
    <row r="224">
      <c r="A224" s="3">
        <v>40056.0</v>
      </c>
      <c r="B224" s="4">
        <v>207.44</v>
      </c>
      <c r="C224" s="5">
        <v>1020.62</v>
      </c>
      <c r="D224" s="4">
        <v>965.73</v>
      </c>
      <c r="E224" s="5">
        <v>2775.17</v>
      </c>
      <c r="F224" s="5">
        <v>19724.19</v>
      </c>
      <c r="G224" s="19">
        <v>796.97</v>
      </c>
      <c r="H224">
        <f t="shared" si="1"/>
        <v>1.727780854</v>
      </c>
    </row>
    <row r="225">
      <c r="A225" s="3">
        <v>40086.0</v>
      </c>
      <c r="B225" s="4">
        <v>219.75</v>
      </c>
      <c r="C225" s="5">
        <v>1057.08</v>
      </c>
      <c r="D225" s="4">
        <v>909.84</v>
      </c>
      <c r="E225" s="5">
        <v>2872.63</v>
      </c>
      <c r="F225" s="5">
        <v>20955.25</v>
      </c>
      <c r="G225" s="19">
        <v>799.6</v>
      </c>
      <c r="H225">
        <f t="shared" si="1"/>
        <v>1.732042027</v>
      </c>
    </row>
    <row r="226">
      <c r="A226" s="3">
        <v>40117.0</v>
      </c>
      <c r="B226" s="4">
        <v>206.81</v>
      </c>
      <c r="C226" s="5">
        <v>1036.19</v>
      </c>
      <c r="D226" s="4">
        <v>894.67</v>
      </c>
      <c r="E226" s="5">
        <v>2743.5</v>
      </c>
      <c r="F226" s="5">
        <v>21752.87</v>
      </c>
      <c r="G226" s="19">
        <v>801.37</v>
      </c>
      <c r="H226">
        <f t="shared" si="1"/>
        <v>1.73631371</v>
      </c>
    </row>
    <row r="227">
      <c r="A227" s="3">
        <v>40147.0</v>
      </c>
      <c r="B227" s="4">
        <v>204.75</v>
      </c>
      <c r="C227" s="5">
        <v>1095.63</v>
      </c>
      <c r="D227" s="4">
        <v>839.94</v>
      </c>
      <c r="E227" s="5">
        <v>2797.25</v>
      </c>
      <c r="F227" s="5">
        <v>21821.5</v>
      </c>
      <c r="G227" s="19">
        <v>812.07</v>
      </c>
      <c r="H227">
        <f t="shared" si="1"/>
        <v>1.740595928</v>
      </c>
    </row>
    <row r="228">
      <c r="A228" s="6">
        <v>40178.0</v>
      </c>
      <c r="B228" s="7">
        <v>221.86</v>
      </c>
      <c r="C228" s="8">
        <v>1115.1</v>
      </c>
      <c r="D228" s="7">
        <v>907.59</v>
      </c>
      <c r="E228" s="8">
        <v>2964.96</v>
      </c>
      <c r="F228" s="8">
        <v>21872.5</v>
      </c>
      <c r="G228" s="19">
        <v>807.85</v>
      </c>
      <c r="H228">
        <f t="shared" si="1"/>
        <v>1.744888707</v>
      </c>
    </row>
    <row r="229">
      <c r="A229" s="3">
        <v>40209.0</v>
      </c>
      <c r="B229" s="4">
        <v>210.34</v>
      </c>
      <c r="C229" s="5">
        <v>1073.87</v>
      </c>
      <c r="D229" s="4">
        <v>901.12</v>
      </c>
      <c r="E229" s="5">
        <v>2776.83</v>
      </c>
      <c r="F229" s="5">
        <v>20121.99</v>
      </c>
      <c r="G229" s="19">
        <v>813.8</v>
      </c>
      <c r="H229">
        <f t="shared" si="1"/>
        <v>1.749192074</v>
      </c>
    </row>
    <row r="230">
      <c r="A230" s="3">
        <v>40237.0</v>
      </c>
      <c r="B230" s="4">
        <v>208.36</v>
      </c>
      <c r="C230" s="5">
        <v>1104.49</v>
      </c>
      <c r="D230" s="4">
        <v>894.1</v>
      </c>
      <c r="E230" s="5">
        <v>2728.47</v>
      </c>
      <c r="F230" s="5">
        <v>20608.7</v>
      </c>
      <c r="G230" s="19">
        <v>820.35</v>
      </c>
      <c r="H230">
        <f t="shared" si="1"/>
        <v>1.753506053</v>
      </c>
    </row>
    <row r="231">
      <c r="A231" s="3">
        <v>40268.0</v>
      </c>
      <c r="B231" s="4">
        <v>221.58</v>
      </c>
      <c r="C231" s="5">
        <v>1169.43</v>
      </c>
      <c r="D231" s="4">
        <v>978.81</v>
      </c>
      <c r="E231" s="5">
        <v>2931.16</v>
      </c>
      <c r="F231" s="5">
        <v>21239.35</v>
      </c>
      <c r="G231" s="19">
        <v>828.18</v>
      </c>
      <c r="H231">
        <f t="shared" si="1"/>
        <v>1.757830672</v>
      </c>
    </row>
    <row r="232">
      <c r="A232" s="3">
        <v>40298.0</v>
      </c>
      <c r="B232" s="4">
        <v>227.95</v>
      </c>
      <c r="C232" s="5">
        <v>1186.69</v>
      </c>
      <c r="D232" s="4">
        <v>987.04</v>
      </c>
      <c r="E232" s="5">
        <v>2816.86</v>
      </c>
      <c r="F232" s="5">
        <v>21108.59</v>
      </c>
      <c r="G232" s="19">
        <v>837.4</v>
      </c>
      <c r="H232">
        <f t="shared" si="1"/>
        <v>1.762165957</v>
      </c>
    </row>
    <row r="233">
      <c r="A233" s="6">
        <v>40329.0</v>
      </c>
      <c r="B233" s="7">
        <v>214.34</v>
      </c>
      <c r="C233" s="8">
        <v>1089.41</v>
      </c>
      <c r="D233" s="7">
        <v>880.46</v>
      </c>
      <c r="E233" s="8">
        <v>2610.26</v>
      </c>
      <c r="F233" s="8">
        <v>19765.19</v>
      </c>
      <c r="G233" s="19">
        <v>840.72</v>
      </c>
      <c r="H233">
        <f t="shared" si="1"/>
        <v>1.766511933</v>
      </c>
    </row>
    <row r="234">
      <c r="A234" s="3">
        <v>40359.0</v>
      </c>
      <c r="B234" s="4">
        <v>220.85</v>
      </c>
      <c r="C234" s="5">
        <v>1030.71</v>
      </c>
      <c r="D234" s="4">
        <v>841.42</v>
      </c>
      <c r="E234" s="5">
        <v>2573.32</v>
      </c>
      <c r="F234" s="5">
        <v>20128.99</v>
      </c>
      <c r="G234" s="19">
        <v>836.57</v>
      </c>
      <c r="H234">
        <f t="shared" si="1"/>
        <v>1.770868628</v>
      </c>
    </row>
    <row r="235">
      <c r="A235" s="3">
        <v>40390.0</v>
      </c>
      <c r="B235" s="4">
        <v>229.25</v>
      </c>
      <c r="C235" s="5">
        <v>1101.6</v>
      </c>
      <c r="D235" s="4">
        <v>849.5</v>
      </c>
      <c r="E235" s="5">
        <v>2742.14</v>
      </c>
      <c r="F235" s="5">
        <v>21029.81</v>
      </c>
      <c r="G235" s="19">
        <v>840.67</v>
      </c>
      <c r="H235">
        <f t="shared" si="1"/>
        <v>1.775236068</v>
      </c>
    </row>
    <row r="236">
      <c r="A236" s="3">
        <v>40421.0</v>
      </c>
      <c r="B236" s="4">
        <v>226.81</v>
      </c>
      <c r="C236" s="5">
        <v>1049.33</v>
      </c>
      <c r="D236" s="4">
        <v>804.67</v>
      </c>
      <c r="E236" s="5">
        <v>2622.95</v>
      </c>
      <c r="F236" s="5">
        <v>20536.49</v>
      </c>
      <c r="G236" s="19">
        <v>849.44</v>
      </c>
      <c r="H236">
        <f t="shared" si="1"/>
        <v>1.779614279</v>
      </c>
    </row>
    <row r="237">
      <c r="A237" s="3">
        <v>40451.0</v>
      </c>
      <c r="B237" s="4">
        <v>242.95</v>
      </c>
      <c r="C237" s="5">
        <v>1141.2</v>
      </c>
      <c r="D237" s="4">
        <v>829.51</v>
      </c>
      <c r="E237" s="5">
        <v>2747.9</v>
      </c>
      <c r="F237" s="5">
        <v>22358.17</v>
      </c>
      <c r="G237" s="19">
        <v>857.45</v>
      </c>
      <c r="H237">
        <f t="shared" si="1"/>
        <v>1.784003288</v>
      </c>
    </row>
    <row r="238">
      <c r="A238" s="6">
        <v>40482.0</v>
      </c>
      <c r="B238" s="7">
        <v>242.98</v>
      </c>
      <c r="C238" s="8">
        <v>1183.26</v>
      </c>
      <c r="D238" s="7">
        <v>810.91</v>
      </c>
      <c r="E238" s="8">
        <v>2844.99</v>
      </c>
      <c r="F238" s="8">
        <v>23096.32</v>
      </c>
      <c r="G238" s="19">
        <v>861.33</v>
      </c>
      <c r="H238">
        <f t="shared" si="1"/>
        <v>1.788403121</v>
      </c>
    </row>
    <row r="239">
      <c r="A239" s="3">
        <v>40512.0</v>
      </c>
      <c r="B239" s="4">
        <v>249.64</v>
      </c>
      <c r="C239" s="5">
        <v>1180.55</v>
      </c>
      <c r="D239" s="4">
        <v>860.94</v>
      </c>
      <c r="E239" s="5">
        <v>2650.99</v>
      </c>
      <c r="F239" s="5">
        <v>23007.99</v>
      </c>
      <c r="G239" s="19">
        <v>865.35</v>
      </c>
      <c r="H239">
        <f t="shared" si="1"/>
        <v>1.792813806</v>
      </c>
    </row>
    <row r="240">
      <c r="A240" s="3">
        <v>40543.0</v>
      </c>
      <c r="B240" s="4">
        <v>271.19</v>
      </c>
      <c r="C240" s="5">
        <v>1257.64</v>
      </c>
      <c r="D240" s="4">
        <v>898.8</v>
      </c>
      <c r="E240" s="5">
        <v>2792.82</v>
      </c>
      <c r="F240" s="5">
        <v>23035.45</v>
      </c>
      <c r="G240" s="19">
        <v>862.93</v>
      </c>
      <c r="H240">
        <f t="shared" si="1"/>
        <v>1.797235368</v>
      </c>
    </row>
    <row r="241">
      <c r="A241" s="3">
        <v>40574.0</v>
      </c>
      <c r="B241" s="4">
        <v>273.12</v>
      </c>
      <c r="C241" s="5">
        <v>1286.12</v>
      </c>
      <c r="D241" s="4">
        <v>910.08</v>
      </c>
      <c r="E241" s="5">
        <v>2953.63</v>
      </c>
      <c r="F241" s="5">
        <v>23447.34</v>
      </c>
      <c r="G241" s="19">
        <v>851.4</v>
      </c>
      <c r="H241">
        <f t="shared" si="1"/>
        <v>1.801667836</v>
      </c>
    </row>
    <row r="242">
      <c r="A242" s="3">
        <v>40602.0</v>
      </c>
      <c r="B242" s="4">
        <v>256.36</v>
      </c>
      <c r="C242" s="5">
        <v>1327.22</v>
      </c>
      <c r="D242" s="4">
        <v>951.27</v>
      </c>
      <c r="E242" s="5">
        <v>3013.09</v>
      </c>
      <c r="F242" s="5">
        <v>23338.02</v>
      </c>
      <c r="G242" s="19">
        <v>856.88</v>
      </c>
      <c r="H242">
        <f t="shared" si="1"/>
        <v>1.806111235</v>
      </c>
    </row>
    <row r="243">
      <c r="A243" s="6">
        <v>40633.0</v>
      </c>
      <c r="B243" s="7">
        <v>278.87</v>
      </c>
      <c r="C243" s="8">
        <v>1325.83</v>
      </c>
      <c r="D243" s="7">
        <v>869.38</v>
      </c>
      <c r="E243" s="8">
        <v>2910.91</v>
      </c>
      <c r="F243" s="8">
        <v>23527.52</v>
      </c>
      <c r="G243" s="19">
        <v>862.28</v>
      </c>
      <c r="H243">
        <f t="shared" si="1"/>
        <v>1.810565592</v>
      </c>
    </row>
    <row r="244">
      <c r="A244" s="3">
        <v>40663.0</v>
      </c>
      <c r="B244" s="4">
        <v>290.39</v>
      </c>
      <c r="C244" s="5">
        <v>1363.61</v>
      </c>
      <c r="D244" s="4">
        <v>851.85</v>
      </c>
      <c r="E244" s="5">
        <v>3011.25</v>
      </c>
      <c r="F244" s="5">
        <v>23720.81</v>
      </c>
      <c r="G244" s="19">
        <v>863.85</v>
      </c>
      <c r="H244">
        <f t="shared" si="1"/>
        <v>1.815030935</v>
      </c>
    </row>
    <row r="245">
      <c r="A245" s="3">
        <v>40694.0</v>
      </c>
      <c r="B245" s="4">
        <v>282.76</v>
      </c>
      <c r="C245" s="5">
        <v>1345.2</v>
      </c>
      <c r="D245" s="4">
        <v>838.48</v>
      </c>
      <c r="E245" s="5">
        <v>2861.92</v>
      </c>
      <c r="F245" s="5">
        <v>23684.13</v>
      </c>
      <c r="G245" s="19">
        <v>871.09</v>
      </c>
      <c r="H245">
        <f t="shared" si="1"/>
        <v>1.819507291</v>
      </c>
    </row>
    <row r="246">
      <c r="A246" s="3">
        <v>40724.0</v>
      </c>
      <c r="B246" s="4">
        <v>275.17</v>
      </c>
      <c r="C246" s="5">
        <v>1320.64</v>
      </c>
      <c r="D246" s="4">
        <v>849.22</v>
      </c>
      <c r="E246" s="5">
        <v>2848.53</v>
      </c>
      <c r="F246" s="5">
        <v>22398.1</v>
      </c>
      <c r="G246" s="19">
        <v>869.46</v>
      </c>
      <c r="H246">
        <f t="shared" si="1"/>
        <v>1.823994687</v>
      </c>
    </row>
    <row r="247">
      <c r="A247" s="3">
        <v>40755.0</v>
      </c>
      <c r="B247" s="4">
        <v>277.11</v>
      </c>
      <c r="C247" s="5">
        <v>1292.28</v>
      </c>
      <c r="D247" s="4">
        <v>841.37</v>
      </c>
      <c r="E247" s="5">
        <v>2670.37</v>
      </c>
      <c r="F247" s="5">
        <v>22440.25</v>
      </c>
      <c r="G247" s="19">
        <v>869.83</v>
      </c>
      <c r="H247">
        <f t="shared" si="1"/>
        <v>1.82849315</v>
      </c>
    </row>
    <row r="248">
      <c r="A248" s="6">
        <v>40786.0</v>
      </c>
      <c r="B248" s="7">
        <v>242.16</v>
      </c>
      <c r="C248" s="8">
        <v>1218.89</v>
      </c>
      <c r="D248" s="7">
        <v>770.6</v>
      </c>
      <c r="E248" s="8">
        <v>2302.08</v>
      </c>
      <c r="F248" s="8">
        <v>20534.85</v>
      </c>
      <c r="G248" s="19">
        <v>881.62</v>
      </c>
      <c r="H248">
        <f t="shared" si="1"/>
        <v>1.833002708</v>
      </c>
    </row>
    <row r="249">
      <c r="A249" s="3">
        <v>40816.0</v>
      </c>
      <c r="B249" s="4">
        <v>230.41</v>
      </c>
      <c r="C249" s="5">
        <v>1131.42</v>
      </c>
      <c r="D249" s="4">
        <v>761.17</v>
      </c>
      <c r="E249" s="5">
        <v>2179.66</v>
      </c>
      <c r="F249" s="5">
        <v>17592.41</v>
      </c>
      <c r="G249" s="19">
        <v>882.56</v>
      </c>
      <c r="H249">
        <f t="shared" si="1"/>
        <v>1.837523387</v>
      </c>
    </row>
    <row r="250">
      <c r="A250" s="3">
        <v>40847.0</v>
      </c>
      <c r="B250" s="4">
        <v>249.88</v>
      </c>
      <c r="C250" s="5">
        <v>1253.3</v>
      </c>
      <c r="D250" s="4">
        <v>764.06</v>
      </c>
      <c r="E250" s="5">
        <v>2385.22</v>
      </c>
      <c r="F250" s="5">
        <v>19864.87</v>
      </c>
      <c r="G250" s="19">
        <v>886.17</v>
      </c>
      <c r="H250">
        <f t="shared" si="1"/>
        <v>1.842055215</v>
      </c>
    </row>
    <row r="251">
      <c r="A251" s="3">
        <v>40877.0</v>
      </c>
      <c r="B251" s="4">
        <v>241.19</v>
      </c>
      <c r="C251" s="5">
        <v>1246.96</v>
      </c>
      <c r="D251" s="4">
        <v>728.46</v>
      </c>
      <c r="E251" s="5">
        <v>2330.43</v>
      </c>
      <c r="F251" s="5">
        <v>17989.35</v>
      </c>
      <c r="G251" s="19">
        <v>891.95</v>
      </c>
      <c r="H251">
        <f t="shared" si="1"/>
        <v>1.84659822</v>
      </c>
    </row>
    <row r="252">
      <c r="A252" s="3">
        <v>40908.0</v>
      </c>
      <c r="B252" s="4">
        <v>238.08</v>
      </c>
      <c r="C252" s="5">
        <v>1257.6</v>
      </c>
      <c r="D252" s="4">
        <v>728.61</v>
      </c>
      <c r="E252" s="5">
        <v>2316.55</v>
      </c>
      <c r="F252" s="5">
        <v>18434.39</v>
      </c>
      <c r="G252" s="19">
        <v>895.44</v>
      </c>
      <c r="H252">
        <f t="shared" si="1"/>
        <v>1.85115243</v>
      </c>
    </row>
    <row r="253">
      <c r="A253" s="6">
        <v>40939.0</v>
      </c>
      <c r="B253" s="7">
        <v>256.9</v>
      </c>
      <c r="C253" s="8">
        <v>1312.41</v>
      </c>
      <c r="D253" s="7">
        <v>755.27</v>
      </c>
      <c r="E253" s="8">
        <v>2416.66</v>
      </c>
      <c r="F253" s="8">
        <v>20390.49</v>
      </c>
      <c r="G253" s="19">
        <v>897.06</v>
      </c>
      <c r="H253">
        <f t="shared" si="1"/>
        <v>1.855717871</v>
      </c>
    </row>
    <row r="254">
      <c r="A254" s="3">
        <v>40968.0</v>
      </c>
      <c r="B254" s="4">
        <v>267.13</v>
      </c>
      <c r="C254" s="5">
        <v>1365.68</v>
      </c>
      <c r="D254" s="4">
        <v>835.96</v>
      </c>
      <c r="E254" s="5">
        <v>2512.11</v>
      </c>
      <c r="F254" s="5">
        <v>21680.08</v>
      </c>
      <c r="G254" s="19">
        <v>897.7</v>
      </c>
      <c r="H254">
        <f t="shared" si="1"/>
        <v>1.860294572</v>
      </c>
    </row>
    <row r="255">
      <c r="A255" s="3">
        <v>40999.0</v>
      </c>
      <c r="B255" s="4">
        <v>266.58</v>
      </c>
      <c r="C255" s="5">
        <v>1408.47</v>
      </c>
      <c r="D255" s="4">
        <v>854.35</v>
      </c>
      <c r="E255" s="5">
        <v>2477.28</v>
      </c>
      <c r="F255" s="5">
        <v>20555.58</v>
      </c>
      <c r="G255" s="19">
        <v>897.74</v>
      </c>
      <c r="H255">
        <f t="shared" si="1"/>
        <v>1.86488256</v>
      </c>
    </row>
    <row r="256">
      <c r="A256" s="3">
        <v>41029.0</v>
      </c>
      <c r="B256" s="4">
        <v>264.35</v>
      </c>
      <c r="C256" s="5">
        <v>1397.91</v>
      </c>
      <c r="D256" s="4">
        <v>804.27</v>
      </c>
      <c r="E256" s="5">
        <v>2306.43</v>
      </c>
      <c r="F256" s="5">
        <v>21094.21</v>
      </c>
      <c r="G256" s="19">
        <v>902.99</v>
      </c>
      <c r="H256">
        <f t="shared" si="1"/>
        <v>1.869481863</v>
      </c>
    </row>
    <row r="257">
      <c r="A257" s="3">
        <v>41060.0</v>
      </c>
      <c r="B257" s="4">
        <v>244.05</v>
      </c>
      <c r="C257" s="5">
        <v>1310.33</v>
      </c>
      <c r="D257" s="4">
        <v>719.49</v>
      </c>
      <c r="E257" s="5">
        <v>2118.94</v>
      </c>
      <c r="F257" s="5">
        <v>18629.52</v>
      </c>
      <c r="G257" s="19">
        <v>908.97</v>
      </c>
      <c r="H257">
        <f t="shared" si="1"/>
        <v>1.87409251</v>
      </c>
    </row>
    <row r="258">
      <c r="A258" s="6">
        <v>41090.0</v>
      </c>
      <c r="B258" s="7">
        <v>244.9</v>
      </c>
      <c r="C258" s="8">
        <v>1362.16</v>
      </c>
      <c r="D258" s="7">
        <v>770.08</v>
      </c>
      <c r="E258" s="8">
        <v>2264.72</v>
      </c>
      <c r="F258" s="8">
        <v>19441.46</v>
      </c>
      <c r="G258" s="19">
        <v>911.86</v>
      </c>
      <c r="H258">
        <f t="shared" si="1"/>
        <v>1.878714528</v>
      </c>
    </row>
    <row r="259">
      <c r="A259" s="3">
        <v>41121.0</v>
      </c>
      <c r="B259" s="4">
        <v>250.08</v>
      </c>
      <c r="C259" s="5">
        <v>1379.32</v>
      </c>
      <c r="D259" s="4">
        <v>736.31</v>
      </c>
      <c r="E259" s="5">
        <v>2325.72</v>
      </c>
      <c r="F259" s="5">
        <v>19796.81</v>
      </c>
      <c r="G259" s="19">
        <v>926.16</v>
      </c>
      <c r="H259">
        <f t="shared" si="1"/>
        <v>1.883347945</v>
      </c>
    </row>
    <row r="260">
      <c r="A260" s="3">
        <v>41152.0</v>
      </c>
      <c r="B260" s="4">
        <v>250.56</v>
      </c>
      <c r="C260" s="5">
        <v>1406.58</v>
      </c>
      <c r="D260" s="4">
        <v>731.64</v>
      </c>
      <c r="E260" s="5">
        <v>2440.71</v>
      </c>
      <c r="F260" s="5">
        <v>19482.57</v>
      </c>
      <c r="G260" s="19">
        <v>930.8</v>
      </c>
      <c r="H260">
        <f t="shared" si="1"/>
        <v>1.887992789</v>
      </c>
    </row>
    <row r="261">
      <c r="A261" s="3">
        <v>41182.0</v>
      </c>
      <c r="B261" s="4">
        <v>262.49</v>
      </c>
      <c r="C261" s="5">
        <v>1440.67</v>
      </c>
      <c r="D261" s="4">
        <v>737.42</v>
      </c>
      <c r="E261" s="5">
        <v>2454.26</v>
      </c>
      <c r="F261" s="5">
        <v>20840.38</v>
      </c>
      <c r="G261" s="19">
        <v>931.99</v>
      </c>
      <c r="H261">
        <f t="shared" si="1"/>
        <v>1.892649088</v>
      </c>
    </row>
    <row r="262">
      <c r="A262" s="3">
        <v>41213.0</v>
      </c>
      <c r="B262" s="4">
        <v>250.18</v>
      </c>
      <c r="C262" s="5">
        <v>1412.16</v>
      </c>
      <c r="D262" s="4">
        <v>742.33</v>
      </c>
      <c r="E262" s="5">
        <v>2503.64</v>
      </c>
      <c r="F262" s="5">
        <v>21641.82</v>
      </c>
      <c r="G262" s="19">
        <v>934.87</v>
      </c>
      <c r="H262">
        <f t="shared" si="1"/>
        <v>1.897316872</v>
      </c>
    </row>
    <row r="263">
      <c r="A263" s="6">
        <v>41243.0</v>
      </c>
      <c r="B263" s="7">
        <v>254.25</v>
      </c>
      <c r="C263" s="8">
        <v>1416.18</v>
      </c>
      <c r="D263" s="7">
        <v>781.46</v>
      </c>
      <c r="E263" s="8">
        <v>2575.25</v>
      </c>
      <c r="F263" s="8">
        <v>22030.39</v>
      </c>
      <c r="G263" s="19">
        <v>935.12</v>
      </c>
      <c r="H263">
        <f t="shared" si="1"/>
        <v>1.901996167</v>
      </c>
    </row>
    <row r="264">
      <c r="A264" s="3">
        <v>41274.0</v>
      </c>
      <c r="B264" s="4">
        <v>263.92</v>
      </c>
      <c r="C264" s="5">
        <v>1426.19</v>
      </c>
      <c r="D264" s="4">
        <v>859.8</v>
      </c>
      <c r="E264" s="5">
        <v>2635.93</v>
      </c>
      <c r="F264" s="5">
        <v>22656.92</v>
      </c>
      <c r="G264" s="19">
        <v>937.93</v>
      </c>
      <c r="H264">
        <f t="shared" si="1"/>
        <v>1.906687002</v>
      </c>
    </row>
    <row r="265">
      <c r="A265" s="3">
        <v>41305.0</v>
      </c>
      <c r="B265" s="4">
        <v>258.07</v>
      </c>
      <c r="C265" s="5">
        <v>1498.11</v>
      </c>
      <c r="D265" s="4">
        <v>940.25</v>
      </c>
      <c r="E265" s="5">
        <v>2702.98</v>
      </c>
      <c r="F265" s="5">
        <v>23729.53</v>
      </c>
      <c r="G265" s="19">
        <v>941.74</v>
      </c>
      <c r="H265">
        <f t="shared" si="1"/>
        <v>1.911389407</v>
      </c>
    </row>
    <row r="266">
      <c r="A266" s="3">
        <v>41333.0</v>
      </c>
      <c r="B266" s="4">
        <v>268.01</v>
      </c>
      <c r="C266" s="5">
        <v>1514.68</v>
      </c>
      <c r="D266" s="4">
        <v>975.66</v>
      </c>
      <c r="E266" s="5">
        <v>2633.55</v>
      </c>
      <c r="F266" s="5">
        <v>23020.27</v>
      </c>
      <c r="G266" s="19">
        <v>947.26</v>
      </c>
      <c r="H266">
        <f t="shared" si="1"/>
        <v>1.916103409</v>
      </c>
    </row>
    <row r="267">
      <c r="A267" s="3">
        <v>41364.0</v>
      </c>
      <c r="B267" s="4">
        <v>263.39</v>
      </c>
      <c r="C267" s="5">
        <v>1569.19</v>
      </c>
      <c r="D267" s="5">
        <v>1034.71</v>
      </c>
      <c r="E267" s="5">
        <v>2624.02</v>
      </c>
      <c r="F267" s="5">
        <v>22299.63</v>
      </c>
      <c r="G267" s="19">
        <v>952.23</v>
      </c>
      <c r="H267">
        <f t="shared" si="1"/>
        <v>1.920829037</v>
      </c>
    </row>
    <row r="268">
      <c r="A268" s="6">
        <v>41394.0</v>
      </c>
      <c r="B268" s="7">
        <v>255.72</v>
      </c>
      <c r="C268" s="8">
        <v>1597.57</v>
      </c>
      <c r="D268" s="8">
        <v>1165.13</v>
      </c>
      <c r="E268" s="8">
        <v>2712.0</v>
      </c>
      <c r="F268" s="8">
        <v>22737.01</v>
      </c>
      <c r="G268" s="19">
        <v>955.17</v>
      </c>
      <c r="H268">
        <f t="shared" si="1"/>
        <v>1.925566319</v>
      </c>
    </row>
    <row r="269">
      <c r="A269" s="3">
        <v>41425.0</v>
      </c>
      <c r="B269" s="4">
        <v>261.47</v>
      </c>
      <c r="C269" s="5">
        <v>1630.74</v>
      </c>
      <c r="D269" s="5">
        <v>1135.78</v>
      </c>
      <c r="E269" s="5">
        <v>2769.64</v>
      </c>
      <c r="F269" s="5">
        <v>22392.16</v>
      </c>
      <c r="G269" s="19">
        <v>949.25</v>
      </c>
      <c r="H269">
        <f t="shared" si="1"/>
        <v>1.930315285</v>
      </c>
    </row>
    <row r="270">
      <c r="A270" s="3">
        <v>41455.0</v>
      </c>
      <c r="B270" s="4">
        <v>242.27</v>
      </c>
      <c r="C270" s="5">
        <v>1606.28</v>
      </c>
      <c r="D270" s="5">
        <v>1133.84</v>
      </c>
      <c r="E270" s="5">
        <v>2602.59</v>
      </c>
      <c r="F270" s="5">
        <v>20803.29</v>
      </c>
      <c r="G270" s="19">
        <v>948.55</v>
      </c>
      <c r="H270">
        <f t="shared" si="1"/>
        <v>1.935075964</v>
      </c>
    </row>
    <row r="271">
      <c r="A271" s="3">
        <v>41486.0</v>
      </c>
      <c r="B271" s="4">
        <v>247.99</v>
      </c>
      <c r="C271" s="5">
        <v>1685.73</v>
      </c>
      <c r="D271" s="5">
        <v>1131.7</v>
      </c>
      <c r="E271" s="5">
        <v>2768.15</v>
      </c>
      <c r="F271" s="5">
        <v>21883.66</v>
      </c>
      <c r="G271" s="19">
        <v>949.92</v>
      </c>
      <c r="H271">
        <f t="shared" si="1"/>
        <v>1.939848383</v>
      </c>
    </row>
    <row r="272">
      <c r="A272" s="3">
        <v>41517.0</v>
      </c>
      <c r="B272" s="4">
        <v>251.74</v>
      </c>
      <c r="C272" s="5">
        <v>1632.97</v>
      </c>
      <c r="D272" s="5">
        <v>1106.05</v>
      </c>
      <c r="E272" s="5">
        <v>2721.37</v>
      </c>
      <c r="F272" s="5">
        <v>21731.37</v>
      </c>
      <c r="G272" s="19">
        <v>953.31</v>
      </c>
      <c r="H272">
        <f t="shared" si="1"/>
        <v>1.944632572</v>
      </c>
    </row>
    <row r="273">
      <c r="A273" s="6">
        <v>41547.0</v>
      </c>
      <c r="B273" s="7">
        <v>260.91</v>
      </c>
      <c r="C273" s="8">
        <v>1681.55</v>
      </c>
      <c r="D273" s="8">
        <v>1194.1</v>
      </c>
      <c r="E273" s="8">
        <v>2893.15</v>
      </c>
      <c r="F273" s="8">
        <v>22859.86</v>
      </c>
      <c r="G273" s="19">
        <v>957.3</v>
      </c>
      <c r="H273">
        <f t="shared" si="1"/>
        <v>1.949428561</v>
      </c>
    </row>
    <row r="274">
      <c r="A274" s="3">
        <v>41578.0</v>
      </c>
      <c r="B274" s="4">
        <v>266.91</v>
      </c>
      <c r="C274" s="5">
        <v>1756.54</v>
      </c>
      <c r="D274" s="5">
        <v>1194.26</v>
      </c>
      <c r="E274" s="5">
        <v>3067.95</v>
      </c>
      <c r="F274" s="5">
        <v>23206.37</v>
      </c>
      <c r="G274" s="19">
        <v>959.63</v>
      </c>
      <c r="H274">
        <f t="shared" si="1"/>
        <v>1.954236378</v>
      </c>
    </row>
    <row r="275">
      <c r="A275" s="3">
        <v>41608.0</v>
      </c>
      <c r="B275" s="4">
        <v>269.57</v>
      </c>
      <c r="C275" s="5">
        <v>1805.81</v>
      </c>
      <c r="D275" s="5">
        <v>1258.66</v>
      </c>
      <c r="E275" s="5">
        <v>3086.64</v>
      </c>
      <c r="F275" s="5">
        <v>23881.29</v>
      </c>
      <c r="G275" s="19">
        <v>956.58</v>
      </c>
      <c r="H275">
        <f t="shared" si="1"/>
        <v>1.959056052</v>
      </c>
    </row>
    <row r="276">
      <c r="A276" s="3">
        <v>41639.0</v>
      </c>
      <c r="B276" s="4">
        <v>264.24</v>
      </c>
      <c r="C276" s="5">
        <v>1848.36</v>
      </c>
      <c r="D276" s="5">
        <v>1302.29</v>
      </c>
      <c r="E276" s="5">
        <v>3109.0</v>
      </c>
      <c r="F276" s="5">
        <v>23306.39</v>
      </c>
      <c r="G276" s="19">
        <v>963.25</v>
      </c>
      <c r="H276">
        <f t="shared" si="1"/>
        <v>1.963887612</v>
      </c>
    </row>
    <row r="277">
      <c r="A277" s="3">
        <v>41670.0</v>
      </c>
      <c r="B277" s="4">
        <v>252.89</v>
      </c>
      <c r="C277" s="5">
        <v>1782.59</v>
      </c>
      <c r="D277" s="5">
        <v>1220.64</v>
      </c>
      <c r="E277" s="5">
        <v>3013.96</v>
      </c>
      <c r="F277" s="5">
        <v>22035.42</v>
      </c>
      <c r="G277" s="19">
        <v>964.85</v>
      </c>
      <c r="H277">
        <f t="shared" si="1"/>
        <v>1.968731089</v>
      </c>
    </row>
    <row r="278">
      <c r="A278" s="6">
        <v>41698.0</v>
      </c>
      <c r="B278" s="7">
        <v>258.41</v>
      </c>
      <c r="C278" s="8">
        <v>1859.45</v>
      </c>
      <c r="D278" s="8">
        <v>1211.66</v>
      </c>
      <c r="E278" s="8">
        <v>3149.23</v>
      </c>
      <c r="F278" s="8">
        <v>22836.96</v>
      </c>
      <c r="G278" s="19">
        <v>967.95</v>
      </c>
      <c r="H278">
        <f t="shared" si="1"/>
        <v>1.973586511</v>
      </c>
    </row>
    <row r="279">
      <c r="A279" s="3">
        <v>41729.0</v>
      </c>
      <c r="B279" s="4">
        <v>258.11</v>
      </c>
      <c r="C279" s="5">
        <v>1872.34</v>
      </c>
      <c r="D279" s="5">
        <v>1202.89</v>
      </c>
      <c r="E279" s="5">
        <v>3161.6</v>
      </c>
      <c r="F279" s="5">
        <v>22151.06</v>
      </c>
      <c r="G279" s="19">
        <v>969.75</v>
      </c>
      <c r="H279">
        <f t="shared" si="1"/>
        <v>1.978453908</v>
      </c>
    </row>
    <row r="280">
      <c r="A280" s="3">
        <v>41759.0</v>
      </c>
      <c r="B280" s="4">
        <v>255.33</v>
      </c>
      <c r="C280" s="5">
        <v>1883.95</v>
      </c>
      <c r="D280" s="5">
        <v>1162.44</v>
      </c>
      <c r="E280" s="5">
        <v>3198.39</v>
      </c>
      <c r="F280" s="5">
        <v>22133.97</v>
      </c>
      <c r="G280" s="19">
        <v>971.96</v>
      </c>
      <c r="H280">
        <f t="shared" si="1"/>
        <v>1.983333309</v>
      </c>
    </row>
    <row r="281">
      <c r="A281" s="3">
        <v>41790.0</v>
      </c>
      <c r="B281" s="4">
        <v>259.94</v>
      </c>
      <c r="C281" s="5">
        <v>1923.57</v>
      </c>
      <c r="D281" s="5">
        <v>1201.41</v>
      </c>
      <c r="E281" s="5">
        <v>3244.6</v>
      </c>
      <c r="F281" s="5">
        <v>23081.65</v>
      </c>
      <c r="G281" s="19">
        <v>975.83</v>
      </c>
      <c r="H281">
        <f t="shared" si="1"/>
        <v>1.988224744</v>
      </c>
    </row>
    <row r="282">
      <c r="A282" s="3">
        <v>41820.0</v>
      </c>
      <c r="B282" s="4">
        <v>260.56</v>
      </c>
      <c r="C282" s="5">
        <v>1960.23</v>
      </c>
      <c r="D282" s="5">
        <v>1262.56</v>
      </c>
      <c r="E282" s="5">
        <v>3228.24</v>
      </c>
      <c r="F282" s="5">
        <v>23190.72</v>
      </c>
      <c r="G282" s="19">
        <v>981.94</v>
      </c>
      <c r="H282">
        <f t="shared" si="1"/>
        <v>1.993128243</v>
      </c>
    </row>
    <row r="283">
      <c r="A283" s="6">
        <v>41851.0</v>
      </c>
      <c r="B283" s="7">
        <v>269.68</v>
      </c>
      <c r="C283" s="8">
        <v>1930.67</v>
      </c>
      <c r="D283" s="8">
        <v>1289.42</v>
      </c>
      <c r="E283" s="8">
        <v>3115.51</v>
      </c>
      <c r="F283" s="8">
        <v>24756.85</v>
      </c>
      <c r="G283" s="19">
        <v>988.8</v>
      </c>
      <c r="H283">
        <f t="shared" si="1"/>
        <v>1.998043834</v>
      </c>
    </row>
    <row r="284">
      <c r="A284" s="3">
        <v>41882.0</v>
      </c>
      <c r="B284" s="4">
        <v>265.41</v>
      </c>
      <c r="C284" s="5">
        <v>2003.37</v>
      </c>
      <c r="D284" s="5">
        <v>1277.97</v>
      </c>
      <c r="E284" s="5">
        <v>3172.63</v>
      </c>
      <c r="F284" s="5">
        <v>24742.06</v>
      </c>
      <c r="G284" s="19">
        <v>990.91</v>
      </c>
      <c r="H284">
        <f t="shared" si="1"/>
        <v>2.00297155</v>
      </c>
    </row>
    <row r="285">
      <c r="A285" s="3">
        <v>41912.0</v>
      </c>
      <c r="B285" s="4">
        <v>256.77</v>
      </c>
      <c r="C285" s="5">
        <v>1972.29</v>
      </c>
      <c r="D285" s="5">
        <v>1326.29</v>
      </c>
      <c r="E285" s="5">
        <v>3225.93</v>
      </c>
      <c r="F285" s="5">
        <v>22932.98</v>
      </c>
      <c r="G285" s="19">
        <v>999.2</v>
      </c>
      <c r="H285">
        <f t="shared" si="1"/>
        <v>2.007911418</v>
      </c>
    </row>
    <row r="286">
      <c r="A286" s="3">
        <v>41943.0</v>
      </c>
      <c r="B286" s="4">
        <v>250.45</v>
      </c>
      <c r="C286" s="5">
        <v>2018.05</v>
      </c>
      <c r="D286" s="5">
        <v>1333.64</v>
      </c>
      <c r="E286" s="5">
        <v>3113.32</v>
      </c>
      <c r="F286" s="5">
        <v>23998.06</v>
      </c>
      <c r="G286" s="19">
        <v>1005.73</v>
      </c>
      <c r="H286">
        <f t="shared" si="1"/>
        <v>2.012863469</v>
      </c>
    </row>
    <row r="287">
      <c r="A287" s="3">
        <v>41973.0</v>
      </c>
      <c r="B287" s="4">
        <v>253.7</v>
      </c>
      <c r="C287" s="5">
        <v>2067.56</v>
      </c>
      <c r="D287" s="5">
        <v>1410.34</v>
      </c>
      <c r="E287" s="5">
        <v>3250.93</v>
      </c>
      <c r="F287" s="5">
        <v>23987.45</v>
      </c>
      <c r="G287" s="19">
        <v>1009.26</v>
      </c>
      <c r="H287">
        <f t="shared" si="1"/>
        <v>2.017827733</v>
      </c>
    </row>
    <row r="288">
      <c r="A288" s="6">
        <v>42004.0</v>
      </c>
      <c r="B288" s="7">
        <v>244.05</v>
      </c>
      <c r="C288" s="8">
        <v>2058.9</v>
      </c>
      <c r="D288" s="8">
        <v>1407.51</v>
      </c>
      <c r="E288" s="8">
        <v>3146.43</v>
      </c>
      <c r="F288" s="8">
        <v>23605.04</v>
      </c>
      <c r="G288" s="19">
        <v>1010.5</v>
      </c>
      <c r="H288">
        <f t="shared" si="1"/>
        <v>2.022804241</v>
      </c>
    </row>
    <row r="289">
      <c r="A289" s="3">
        <v>42035.0</v>
      </c>
      <c r="B289" s="4">
        <v>249.88</v>
      </c>
      <c r="C289" s="5">
        <v>1994.99</v>
      </c>
      <c r="D289" s="5">
        <v>1415.07</v>
      </c>
      <c r="E289" s="5">
        <v>3351.44</v>
      </c>
      <c r="F289" s="5">
        <v>24507.05</v>
      </c>
      <c r="G289" s="19">
        <v>1015.98</v>
      </c>
      <c r="H289">
        <f t="shared" si="1"/>
        <v>2.027793022</v>
      </c>
    </row>
    <row r="290">
      <c r="A290" s="3">
        <v>42063.0</v>
      </c>
      <c r="B290" s="4">
        <v>251.46</v>
      </c>
      <c r="C290" s="5">
        <v>2104.5</v>
      </c>
      <c r="D290" s="5">
        <v>1523.85</v>
      </c>
      <c r="E290" s="5">
        <v>3599.0</v>
      </c>
      <c r="F290" s="5">
        <v>24823.29</v>
      </c>
      <c r="G290" s="19">
        <v>1015.65</v>
      </c>
      <c r="H290">
        <f t="shared" si="1"/>
        <v>2.032794106</v>
      </c>
    </row>
    <row r="291">
      <c r="A291" s="3">
        <v>42094.0</v>
      </c>
      <c r="B291" s="4">
        <v>257.28</v>
      </c>
      <c r="C291" s="5">
        <v>2067.89</v>
      </c>
      <c r="D291" s="5">
        <v>1543.11</v>
      </c>
      <c r="E291" s="5">
        <v>3697.38</v>
      </c>
      <c r="F291" s="5">
        <v>24900.89</v>
      </c>
      <c r="G291" s="19">
        <v>1026.66</v>
      </c>
      <c r="H291">
        <f t="shared" si="1"/>
        <v>2.037807525</v>
      </c>
    </row>
    <row r="292">
      <c r="A292" s="3">
        <v>42124.0</v>
      </c>
      <c r="B292" s="4">
        <v>266.42</v>
      </c>
      <c r="C292" s="5">
        <v>2085.51</v>
      </c>
      <c r="D292" s="5">
        <v>1592.79</v>
      </c>
      <c r="E292" s="5">
        <v>3615.59</v>
      </c>
      <c r="F292" s="5">
        <v>28133.0</v>
      </c>
      <c r="G292" s="19">
        <v>1024.45</v>
      </c>
      <c r="H292">
        <f t="shared" si="1"/>
        <v>2.042833308</v>
      </c>
    </row>
    <row r="293">
      <c r="A293" s="6">
        <v>42155.0</v>
      </c>
      <c r="B293" s="7">
        <v>260.39</v>
      </c>
      <c r="C293" s="8">
        <v>2107.39</v>
      </c>
      <c r="D293" s="8">
        <v>1673.65</v>
      </c>
      <c r="E293" s="8">
        <v>3570.78</v>
      </c>
      <c r="F293" s="8">
        <v>27424.19</v>
      </c>
      <c r="G293" s="19">
        <v>1028.91</v>
      </c>
      <c r="H293">
        <f t="shared" si="1"/>
        <v>2.047871486</v>
      </c>
    </row>
    <row r="294">
      <c r="A294" s="3">
        <v>42185.0</v>
      </c>
      <c r="B294" s="4">
        <v>252.27</v>
      </c>
      <c r="C294" s="5">
        <v>2063.11</v>
      </c>
      <c r="D294" s="5">
        <v>1630.4</v>
      </c>
      <c r="E294" s="5">
        <v>3424.3</v>
      </c>
      <c r="F294" s="5">
        <v>26250.03</v>
      </c>
      <c r="G294" s="19">
        <v>1029.05</v>
      </c>
      <c r="H294">
        <f t="shared" si="1"/>
        <v>2.05292209</v>
      </c>
    </row>
    <row r="295">
      <c r="A295" s="3">
        <v>42216.0</v>
      </c>
      <c r="B295" s="4">
        <v>244.3</v>
      </c>
      <c r="C295" s="5">
        <v>2103.84</v>
      </c>
      <c r="D295" s="5">
        <v>1659.52</v>
      </c>
      <c r="E295" s="5">
        <v>3600.69</v>
      </c>
      <c r="F295" s="5">
        <v>24636.28</v>
      </c>
      <c r="G295" s="19">
        <v>1031.36</v>
      </c>
      <c r="H295">
        <f t="shared" si="1"/>
        <v>2.057985149</v>
      </c>
    </row>
    <row r="296">
      <c r="A296" s="3">
        <v>42247.0</v>
      </c>
      <c r="B296" s="4">
        <v>232.8</v>
      </c>
      <c r="C296" s="5">
        <v>1972.18</v>
      </c>
      <c r="D296" s="5">
        <v>1537.05</v>
      </c>
      <c r="E296" s="5">
        <v>3269.63</v>
      </c>
      <c r="F296" s="5">
        <v>21670.58</v>
      </c>
      <c r="G296" s="19">
        <v>1033.88</v>
      </c>
      <c r="H296">
        <f t="shared" si="1"/>
        <v>2.063060696</v>
      </c>
    </row>
    <row r="297">
      <c r="A297" s="3">
        <v>42277.0</v>
      </c>
      <c r="B297" s="4">
        <v>236.71</v>
      </c>
      <c r="C297" s="5">
        <v>1920.03</v>
      </c>
      <c r="D297" s="5">
        <v>1411.16</v>
      </c>
      <c r="E297" s="5">
        <v>3100.67</v>
      </c>
      <c r="F297" s="5">
        <v>20846.3</v>
      </c>
      <c r="G297" s="19">
        <v>1040.35</v>
      </c>
      <c r="H297">
        <f t="shared" si="1"/>
        <v>2.06814876</v>
      </c>
    </row>
    <row r="298">
      <c r="A298" s="6">
        <v>42308.0</v>
      </c>
      <c r="B298" s="7">
        <v>249.41</v>
      </c>
      <c r="C298" s="8">
        <v>2079.36</v>
      </c>
      <c r="D298" s="8">
        <v>1558.2</v>
      </c>
      <c r="E298" s="8">
        <v>3418.23</v>
      </c>
      <c r="F298" s="8">
        <v>22640.04</v>
      </c>
      <c r="G298" s="19">
        <v>1039.02</v>
      </c>
      <c r="H298">
        <f t="shared" si="1"/>
        <v>2.073249373</v>
      </c>
    </row>
    <row r="299">
      <c r="A299" s="3">
        <v>42338.0</v>
      </c>
      <c r="B299" s="4">
        <v>244.24</v>
      </c>
      <c r="C299" s="5">
        <v>2080.41</v>
      </c>
      <c r="D299" s="5">
        <v>1580.25</v>
      </c>
      <c r="E299" s="5">
        <v>3506.45</v>
      </c>
      <c r="F299" s="5">
        <v>21996.42</v>
      </c>
      <c r="G299" s="19">
        <v>1036.66</v>
      </c>
      <c r="H299">
        <f t="shared" si="1"/>
        <v>2.078362565</v>
      </c>
    </row>
    <row r="300">
      <c r="A300" s="3">
        <v>42369.0</v>
      </c>
      <c r="B300" s="4">
        <v>240.38</v>
      </c>
      <c r="C300" s="5">
        <v>2043.94</v>
      </c>
      <c r="D300" s="5">
        <v>1547.3</v>
      </c>
      <c r="E300" s="5">
        <v>3267.52</v>
      </c>
      <c r="F300" s="5">
        <v>21914.4</v>
      </c>
      <c r="G300" s="19">
        <v>1041.92</v>
      </c>
      <c r="H300">
        <f t="shared" si="1"/>
        <v>2.083488368</v>
      </c>
    </row>
    <row r="301">
      <c r="A301" s="3">
        <v>42400.0</v>
      </c>
      <c r="B301" s="4">
        <v>232.1</v>
      </c>
      <c r="C301" s="5">
        <v>1940.24</v>
      </c>
      <c r="D301" s="5">
        <v>1432.07</v>
      </c>
      <c r="E301" s="5">
        <v>3045.09</v>
      </c>
      <c r="F301" s="5">
        <v>19683.11</v>
      </c>
      <c r="G301" s="19">
        <v>1046.28</v>
      </c>
      <c r="H301">
        <f t="shared" si="1"/>
        <v>2.088626812</v>
      </c>
    </row>
    <row r="302">
      <c r="A302" s="3">
        <v>42429.0</v>
      </c>
      <c r="B302" s="4">
        <v>234.63</v>
      </c>
      <c r="C302" s="5">
        <v>1932.23</v>
      </c>
      <c r="D302" s="5">
        <v>1297.85</v>
      </c>
      <c r="E302" s="5">
        <v>2945.75</v>
      </c>
      <c r="F302" s="5">
        <v>19111.93</v>
      </c>
      <c r="G302" s="19">
        <v>1050.98</v>
      </c>
      <c r="H302">
        <f t="shared" si="1"/>
        <v>2.09377793</v>
      </c>
    </row>
    <row r="303">
      <c r="A303" s="6">
        <v>42460.0</v>
      </c>
      <c r="B303" s="7">
        <v>245.86</v>
      </c>
      <c r="C303" s="8">
        <v>2059.74</v>
      </c>
      <c r="D303" s="8">
        <v>1347.2</v>
      </c>
      <c r="E303" s="8">
        <v>3004.93</v>
      </c>
      <c r="F303" s="8">
        <v>20776.7</v>
      </c>
      <c r="G303" s="19">
        <v>1052.62</v>
      </c>
      <c r="H303">
        <f t="shared" si="1"/>
        <v>2.098941751</v>
      </c>
    </row>
    <row r="304">
      <c r="A304" s="3">
        <v>42490.0</v>
      </c>
      <c r="B304" s="4">
        <v>245.2</v>
      </c>
      <c r="C304" s="5">
        <v>2065.3</v>
      </c>
      <c r="D304" s="5">
        <v>1340.55</v>
      </c>
      <c r="E304" s="5">
        <v>3028.21</v>
      </c>
      <c r="F304" s="5">
        <v>21067.05</v>
      </c>
      <c r="G304" s="19">
        <v>1053.57</v>
      </c>
      <c r="H304">
        <f t="shared" si="1"/>
        <v>2.104118307</v>
      </c>
    </row>
    <row r="305">
      <c r="A305" s="3">
        <v>42521.0</v>
      </c>
      <c r="B305" s="4">
        <v>243.63</v>
      </c>
      <c r="C305" s="5">
        <v>2096.96</v>
      </c>
      <c r="D305" s="5">
        <v>1379.8</v>
      </c>
      <c r="E305" s="5">
        <v>3063.48</v>
      </c>
      <c r="F305" s="5">
        <v>20815.09</v>
      </c>
      <c r="G305" s="19">
        <v>1053.58</v>
      </c>
      <c r="H305">
        <f t="shared" si="1"/>
        <v>2.109307631</v>
      </c>
    </row>
    <row r="306">
      <c r="A306" s="3">
        <v>42538.0</v>
      </c>
      <c r="B306" s="4">
        <v>241.63</v>
      </c>
      <c r="C306" s="5">
        <v>2071.22</v>
      </c>
      <c r="D306" s="5">
        <v>1250.83</v>
      </c>
      <c r="E306" s="5">
        <v>2849.17</v>
      </c>
      <c r="F306" s="5">
        <v>20169.98</v>
      </c>
      <c r="G306" s="19">
        <v>1059.29</v>
      </c>
      <c r="H306">
        <f t="shared" si="1"/>
        <v>2.114509752</v>
      </c>
    </row>
    <row r="307">
      <c r="A307" s="23"/>
      <c r="B307" s="23"/>
      <c r="C307" s="23"/>
      <c r="D307" s="23"/>
      <c r="E307" s="23"/>
      <c r="F307" s="23"/>
      <c r="G307" s="24"/>
    </row>
    <row r="308">
      <c r="A308" s="23"/>
      <c r="B308" s="23"/>
      <c r="C308" s="23"/>
      <c r="D308" s="23"/>
      <c r="E308" s="23"/>
      <c r="F308" s="23"/>
      <c r="G308" s="24"/>
    </row>
    <row r="309">
      <c r="A309" s="23"/>
      <c r="B309" s="23"/>
      <c r="C309" s="23"/>
      <c r="D309" s="23"/>
      <c r="E309" s="23"/>
      <c r="F309" s="23"/>
      <c r="G309" s="24"/>
    </row>
    <row r="310">
      <c r="A310" s="23"/>
      <c r="B310" s="23"/>
      <c r="C310" s="23"/>
      <c r="D310" s="23"/>
      <c r="E310" s="23"/>
      <c r="F310" s="23"/>
      <c r="G310" s="24"/>
    </row>
    <row r="311">
      <c r="A311" s="23"/>
      <c r="B311" s="23"/>
      <c r="C311" s="23"/>
      <c r="D311" s="23"/>
      <c r="E311" s="23"/>
      <c r="F311" s="23"/>
      <c r="G311" s="24"/>
    </row>
    <row r="312">
      <c r="A312" s="23"/>
      <c r="B312" s="23"/>
      <c r="C312" s="23"/>
      <c r="D312" s="23"/>
      <c r="E312" s="23"/>
      <c r="F312" s="23"/>
      <c r="G312" s="24"/>
    </row>
    <row r="313">
      <c r="A313" s="23"/>
      <c r="B313" s="23"/>
      <c r="C313" s="23"/>
      <c r="D313" s="23"/>
      <c r="E313" s="23"/>
      <c r="F313" s="23"/>
      <c r="G313" s="24"/>
    </row>
    <row r="314">
      <c r="A314" s="23"/>
      <c r="B314" s="23"/>
      <c r="C314" s="23"/>
      <c r="D314" s="23"/>
      <c r="E314" s="23"/>
      <c r="F314" s="23"/>
      <c r="G314" s="24"/>
    </row>
    <row r="315">
      <c r="A315" s="23"/>
      <c r="B315" s="23"/>
      <c r="C315" s="23"/>
      <c r="D315" s="23"/>
      <c r="E315" s="23"/>
      <c r="F315" s="23"/>
      <c r="G315" s="24"/>
    </row>
    <row r="316">
      <c r="A316" s="23"/>
      <c r="B316" s="23"/>
      <c r="C316" s="23"/>
      <c r="D316" s="23"/>
      <c r="E316" s="23"/>
      <c r="F316" s="23"/>
      <c r="G316" s="24"/>
    </row>
    <row r="317">
      <c r="A317" s="23"/>
      <c r="B317" s="23"/>
      <c r="C317" s="23"/>
      <c r="D317" s="23"/>
      <c r="E317" s="23"/>
      <c r="F317" s="23"/>
      <c r="G317" s="24"/>
    </row>
    <row r="318">
      <c r="A318" s="23"/>
      <c r="B318" s="23"/>
      <c r="C318" s="23"/>
      <c r="D318" s="23"/>
      <c r="E318" s="23"/>
      <c r="F318" s="23"/>
      <c r="G318" s="24"/>
    </row>
    <row r="319">
      <c r="A319" s="23"/>
      <c r="B319" s="23"/>
      <c r="C319" s="23"/>
      <c r="D319" s="23"/>
      <c r="E319" s="23"/>
      <c r="F319" s="23"/>
      <c r="G319" s="24"/>
    </row>
    <row r="320">
      <c r="A320" s="23"/>
      <c r="B320" s="23"/>
      <c r="C320" s="23"/>
      <c r="D320" s="23"/>
      <c r="E320" s="23"/>
      <c r="F320" s="23"/>
      <c r="G320" s="24"/>
    </row>
    <row r="321">
      <c r="A321" s="23"/>
      <c r="B321" s="23"/>
      <c r="C321" s="23"/>
      <c r="D321" s="23"/>
      <c r="E321" s="23"/>
      <c r="F321" s="23"/>
      <c r="G321" s="24"/>
    </row>
    <row r="322">
      <c r="A322" s="23"/>
      <c r="B322" s="23"/>
      <c r="C322" s="23"/>
      <c r="D322" s="23"/>
      <c r="E322" s="23"/>
      <c r="F322" s="23"/>
      <c r="G322" s="24"/>
    </row>
    <row r="323">
      <c r="A323" s="23"/>
      <c r="B323" s="23"/>
      <c r="C323" s="23"/>
      <c r="D323" s="23"/>
      <c r="E323" s="23"/>
      <c r="F323" s="23"/>
      <c r="G323" s="24"/>
    </row>
    <row r="324">
      <c r="A324" s="23"/>
      <c r="B324" s="23"/>
      <c r="C324" s="23"/>
      <c r="D324" s="23"/>
      <c r="E324" s="23"/>
      <c r="F324" s="23"/>
      <c r="G324" s="24"/>
    </row>
    <row r="325">
      <c r="A325" s="23"/>
      <c r="B325" s="23"/>
      <c r="C325" s="23"/>
      <c r="D325" s="23"/>
      <c r="E325" s="23"/>
      <c r="F325" s="23"/>
      <c r="G325" s="24"/>
    </row>
    <row r="326">
      <c r="A326" s="23"/>
      <c r="B326" s="23"/>
      <c r="C326" s="23"/>
      <c r="D326" s="23"/>
      <c r="E326" s="23"/>
      <c r="F326" s="23"/>
      <c r="G326" s="24"/>
    </row>
    <row r="327">
      <c r="A327" s="23"/>
      <c r="B327" s="23"/>
      <c r="C327" s="23"/>
      <c r="D327" s="23"/>
      <c r="E327" s="23"/>
      <c r="F327" s="23"/>
      <c r="G327" s="24"/>
    </row>
    <row r="328">
      <c r="A328" s="23"/>
      <c r="B328" s="23"/>
      <c r="C328" s="23"/>
      <c r="D328" s="23"/>
      <c r="E328" s="23"/>
      <c r="F328" s="23"/>
      <c r="G328" s="24"/>
    </row>
    <row r="329">
      <c r="A329" s="23"/>
      <c r="B329" s="23"/>
      <c r="C329" s="23"/>
      <c r="D329" s="23"/>
      <c r="E329" s="23"/>
      <c r="F329" s="23"/>
      <c r="G329" s="24"/>
    </row>
    <row r="330">
      <c r="A330" s="23"/>
      <c r="B330" s="23"/>
      <c r="C330" s="23"/>
      <c r="D330" s="23"/>
      <c r="E330" s="23"/>
      <c r="F330" s="23"/>
      <c r="G330" s="24"/>
    </row>
    <row r="331">
      <c r="A331" s="23"/>
      <c r="B331" s="23"/>
      <c r="C331" s="23"/>
      <c r="D331" s="23"/>
      <c r="E331" s="23"/>
      <c r="F331" s="23"/>
      <c r="G331" s="24"/>
    </row>
    <row r="332">
      <c r="A332" s="23"/>
      <c r="B332" s="23"/>
      <c r="C332" s="23"/>
      <c r="D332" s="23"/>
      <c r="E332" s="23"/>
      <c r="F332" s="23"/>
      <c r="G332" s="24"/>
    </row>
    <row r="333">
      <c r="A333" s="23"/>
      <c r="B333" s="23"/>
      <c r="C333" s="23"/>
      <c r="D333" s="23"/>
      <c r="E333" s="23"/>
      <c r="F333" s="23"/>
      <c r="G333" s="24"/>
    </row>
    <row r="334">
      <c r="A334" s="23"/>
      <c r="B334" s="23"/>
      <c r="C334" s="23"/>
      <c r="D334" s="23"/>
      <c r="E334" s="23"/>
      <c r="F334" s="23"/>
      <c r="G334" s="24"/>
    </row>
    <row r="335">
      <c r="A335" s="23"/>
      <c r="B335" s="23"/>
      <c r="C335" s="23"/>
      <c r="D335" s="23"/>
      <c r="E335" s="23"/>
      <c r="F335" s="23"/>
      <c r="G335" s="24"/>
    </row>
    <row r="336">
      <c r="A336" s="23"/>
      <c r="B336" s="23"/>
      <c r="C336" s="23"/>
      <c r="D336" s="23"/>
      <c r="E336" s="23"/>
      <c r="F336" s="23"/>
      <c r="G336" s="24"/>
    </row>
    <row r="337">
      <c r="A337" s="23"/>
      <c r="B337" s="23"/>
      <c r="C337" s="23"/>
      <c r="D337" s="23"/>
      <c r="E337" s="23"/>
      <c r="F337" s="23"/>
      <c r="G337" s="24"/>
    </row>
    <row r="338">
      <c r="A338" s="23"/>
      <c r="B338" s="23"/>
      <c r="C338" s="23"/>
      <c r="D338" s="23"/>
      <c r="E338" s="23"/>
      <c r="F338" s="23"/>
      <c r="G338" s="24"/>
    </row>
    <row r="339">
      <c r="A339" s="23"/>
      <c r="B339" s="23"/>
      <c r="C339" s="23"/>
      <c r="D339" s="23"/>
      <c r="E339" s="23"/>
      <c r="F339" s="23"/>
      <c r="G339" s="24"/>
    </row>
    <row r="340">
      <c r="A340" s="23"/>
      <c r="B340" s="23"/>
      <c r="C340" s="23"/>
      <c r="D340" s="23"/>
      <c r="E340" s="23"/>
      <c r="F340" s="23"/>
      <c r="G340" s="24"/>
    </row>
    <row r="341">
      <c r="A341" s="23"/>
      <c r="B341" s="23"/>
      <c r="C341" s="23"/>
      <c r="D341" s="23"/>
      <c r="E341" s="23"/>
      <c r="F341" s="23"/>
      <c r="G341" s="24"/>
    </row>
    <row r="342">
      <c r="A342" s="23"/>
      <c r="B342" s="23"/>
      <c r="C342" s="23"/>
      <c r="D342" s="23"/>
      <c r="E342" s="23"/>
      <c r="F342" s="23"/>
      <c r="G342" s="24"/>
    </row>
    <row r="343">
      <c r="A343" s="23"/>
      <c r="B343" s="23"/>
      <c r="C343" s="23"/>
      <c r="D343" s="23"/>
      <c r="E343" s="23"/>
      <c r="F343" s="23"/>
      <c r="G343" s="24"/>
    </row>
    <row r="344">
      <c r="A344" s="23"/>
      <c r="B344" s="23"/>
      <c r="C344" s="23"/>
      <c r="D344" s="23"/>
      <c r="E344" s="23"/>
      <c r="F344" s="23"/>
      <c r="G344" s="24"/>
    </row>
    <row r="345">
      <c r="A345" s="23"/>
      <c r="B345" s="23"/>
      <c r="C345" s="23"/>
      <c r="D345" s="23"/>
      <c r="E345" s="23"/>
      <c r="F345" s="23"/>
      <c r="G345" s="24"/>
    </row>
    <row r="346">
      <c r="A346" s="23"/>
      <c r="B346" s="23"/>
      <c r="C346" s="23"/>
      <c r="D346" s="23"/>
      <c r="E346" s="23"/>
      <c r="F346" s="23"/>
      <c r="G346" s="24"/>
    </row>
    <row r="347">
      <c r="A347" s="23"/>
      <c r="B347" s="23"/>
      <c r="C347" s="23"/>
      <c r="D347" s="23"/>
      <c r="E347" s="23"/>
      <c r="F347" s="23"/>
      <c r="G347" s="24"/>
    </row>
    <row r="348">
      <c r="A348" s="23"/>
      <c r="B348" s="23"/>
      <c r="C348" s="23"/>
      <c r="D348" s="23"/>
      <c r="E348" s="23"/>
      <c r="F348" s="23"/>
      <c r="G348" s="24"/>
    </row>
    <row r="349">
      <c r="A349" s="23"/>
      <c r="B349" s="23"/>
      <c r="C349" s="23"/>
      <c r="D349" s="23"/>
      <c r="E349" s="23"/>
      <c r="F349" s="23"/>
      <c r="G349" s="24"/>
    </row>
    <row r="350">
      <c r="A350" s="23"/>
      <c r="B350" s="23"/>
      <c r="C350" s="23"/>
      <c r="D350" s="23"/>
      <c r="E350" s="23"/>
      <c r="F350" s="23"/>
      <c r="G350" s="24"/>
    </row>
    <row r="351">
      <c r="A351" s="23"/>
      <c r="B351" s="23"/>
      <c r="C351" s="23"/>
      <c r="D351" s="23"/>
      <c r="E351" s="23"/>
      <c r="F351" s="23"/>
      <c r="G351" s="24"/>
    </row>
    <row r="352">
      <c r="A352" s="23"/>
      <c r="B352" s="23"/>
      <c r="C352" s="23"/>
      <c r="D352" s="23"/>
      <c r="E352" s="23"/>
      <c r="F352" s="23"/>
      <c r="G352" s="24"/>
    </row>
    <row r="353">
      <c r="A353" s="23"/>
      <c r="B353" s="23"/>
      <c r="C353" s="23"/>
      <c r="D353" s="23"/>
      <c r="E353" s="23"/>
      <c r="F353" s="23"/>
      <c r="G353" s="24"/>
    </row>
    <row r="354">
      <c r="A354" s="23"/>
      <c r="B354" s="23"/>
      <c r="C354" s="23"/>
      <c r="D354" s="23"/>
      <c r="E354" s="23"/>
      <c r="F354" s="23"/>
      <c r="G354" s="24"/>
    </row>
    <row r="355">
      <c r="A355" s="23"/>
      <c r="B355" s="23"/>
      <c r="C355" s="23"/>
      <c r="D355" s="23"/>
      <c r="E355" s="23"/>
      <c r="F355" s="23"/>
      <c r="G355" s="24"/>
    </row>
    <row r="356">
      <c r="A356" s="23"/>
      <c r="B356" s="23"/>
      <c r="C356" s="23"/>
      <c r="D356" s="23"/>
      <c r="E356" s="23"/>
      <c r="F356" s="23"/>
      <c r="G356" s="24"/>
    </row>
    <row r="357">
      <c r="A357" s="23"/>
      <c r="B357" s="23"/>
      <c r="C357" s="23"/>
      <c r="D357" s="23"/>
      <c r="E357" s="23"/>
      <c r="F357" s="23"/>
      <c r="G357" s="24"/>
    </row>
    <row r="358">
      <c r="A358" s="23"/>
      <c r="B358" s="23"/>
      <c r="C358" s="23"/>
      <c r="D358" s="23"/>
      <c r="E358" s="23"/>
      <c r="F358" s="23"/>
      <c r="G358" s="24"/>
    </row>
    <row r="359">
      <c r="A359" s="23"/>
      <c r="B359" s="23"/>
      <c r="C359" s="23"/>
      <c r="D359" s="23"/>
      <c r="E359" s="23"/>
      <c r="F359" s="23"/>
      <c r="G359" s="24"/>
    </row>
    <row r="360">
      <c r="A360" s="23"/>
      <c r="B360" s="23"/>
      <c r="C360" s="23"/>
      <c r="D360" s="23"/>
      <c r="E360" s="23"/>
      <c r="F360" s="23"/>
      <c r="G360" s="24"/>
    </row>
    <row r="361">
      <c r="A361" s="23"/>
      <c r="B361" s="23"/>
      <c r="C361" s="23"/>
      <c r="D361" s="23"/>
      <c r="E361" s="23"/>
      <c r="F361" s="23"/>
      <c r="G361" s="24"/>
    </row>
    <row r="362">
      <c r="A362" s="23"/>
      <c r="B362" s="23"/>
      <c r="C362" s="23"/>
      <c r="D362" s="23"/>
      <c r="E362" s="23"/>
      <c r="F362" s="23"/>
      <c r="G362" s="24"/>
    </row>
    <row r="363">
      <c r="A363" s="23"/>
      <c r="B363" s="23"/>
      <c r="C363" s="23"/>
      <c r="D363" s="23"/>
      <c r="E363" s="23"/>
      <c r="F363" s="23"/>
      <c r="G363" s="24"/>
    </row>
    <row r="364">
      <c r="A364" s="23"/>
      <c r="B364" s="23"/>
      <c r="C364" s="23"/>
      <c r="D364" s="23"/>
      <c r="E364" s="23"/>
      <c r="F364" s="23"/>
      <c r="G364" s="24"/>
    </row>
    <row r="365">
      <c r="A365" s="23"/>
      <c r="B365" s="23"/>
      <c r="C365" s="23"/>
      <c r="D365" s="23"/>
      <c r="E365" s="23"/>
      <c r="F365" s="23"/>
      <c r="G365" s="24"/>
    </row>
    <row r="366">
      <c r="A366" s="23"/>
      <c r="B366" s="23"/>
      <c r="C366" s="23"/>
      <c r="D366" s="23"/>
      <c r="E366" s="23"/>
      <c r="F366" s="23"/>
      <c r="G366" s="24"/>
    </row>
    <row r="367">
      <c r="A367" s="23"/>
      <c r="B367" s="23"/>
      <c r="C367" s="23"/>
      <c r="D367" s="23"/>
      <c r="E367" s="23"/>
      <c r="F367" s="23"/>
      <c r="G367" s="24"/>
    </row>
    <row r="368">
      <c r="A368" s="23"/>
      <c r="B368" s="23"/>
      <c r="C368" s="23"/>
      <c r="D368" s="23"/>
      <c r="E368" s="23"/>
      <c r="F368" s="23"/>
      <c r="G368" s="24"/>
    </row>
    <row r="369">
      <c r="A369" s="23"/>
      <c r="B369" s="23"/>
      <c r="C369" s="23"/>
      <c r="D369" s="23"/>
      <c r="E369" s="23"/>
      <c r="F369" s="23"/>
      <c r="G369" s="24"/>
    </row>
    <row r="370">
      <c r="A370" s="23"/>
      <c r="B370" s="23"/>
      <c r="C370" s="23"/>
      <c r="D370" s="23"/>
      <c r="E370" s="23"/>
      <c r="F370" s="23"/>
      <c r="G370" s="24"/>
    </row>
    <row r="371">
      <c r="A371" s="23"/>
      <c r="B371" s="23"/>
      <c r="C371" s="23"/>
      <c r="D371" s="23"/>
      <c r="E371" s="23"/>
      <c r="F371" s="23"/>
      <c r="G371" s="24"/>
    </row>
    <row r="372">
      <c r="A372" s="23"/>
      <c r="B372" s="23"/>
      <c r="C372" s="23"/>
      <c r="D372" s="23"/>
      <c r="E372" s="23"/>
      <c r="F372" s="23"/>
      <c r="G372" s="24"/>
    </row>
    <row r="373">
      <c r="A373" s="23"/>
      <c r="B373" s="23"/>
      <c r="C373" s="23"/>
      <c r="D373" s="23"/>
      <c r="E373" s="23"/>
      <c r="F373" s="23"/>
      <c r="G373" s="24"/>
    </row>
    <row r="374">
      <c r="A374" s="23"/>
      <c r="B374" s="23"/>
      <c r="C374" s="23"/>
      <c r="D374" s="23"/>
      <c r="E374" s="23"/>
      <c r="F374" s="23"/>
      <c r="G374" s="24"/>
    </row>
    <row r="375">
      <c r="A375" s="23"/>
      <c r="B375" s="23"/>
      <c r="C375" s="23"/>
      <c r="D375" s="23"/>
      <c r="E375" s="23"/>
      <c r="F375" s="23"/>
      <c r="G375" s="24"/>
    </row>
    <row r="376">
      <c r="A376" s="23"/>
      <c r="B376" s="23"/>
      <c r="C376" s="23"/>
      <c r="D376" s="23"/>
      <c r="E376" s="23"/>
      <c r="F376" s="23"/>
      <c r="G376" s="24"/>
    </row>
    <row r="377">
      <c r="A377" s="23"/>
      <c r="B377" s="23"/>
      <c r="C377" s="23"/>
      <c r="D377" s="23"/>
      <c r="E377" s="23"/>
      <c r="F377" s="23"/>
      <c r="G377" s="24"/>
    </row>
    <row r="378">
      <c r="A378" s="23"/>
      <c r="B378" s="23"/>
      <c r="C378" s="23"/>
      <c r="D378" s="23"/>
      <c r="E378" s="23"/>
      <c r="F378" s="23"/>
      <c r="G378" s="24"/>
    </row>
    <row r="379">
      <c r="A379" s="23"/>
      <c r="B379" s="23"/>
      <c r="C379" s="23"/>
      <c r="D379" s="23"/>
      <c r="E379" s="23"/>
      <c r="F379" s="23"/>
      <c r="G379" s="24"/>
    </row>
    <row r="380">
      <c r="A380" s="23"/>
      <c r="B380" s="23"/>
      <c r="C380" s="23"/>
      <c r="D380" s="23"/>
      <c r="E380" s="23"/>
      <c r="F380" s="23"/>
      <c r="G380" s="24"/>
    </row>
    <row r="381">
      <c r="A381" s="23"/>
      <c r="B381" s="23"/>
      <c r="C381" s="23"/>
      <c r="D381" s="23"/>
      <c r="E381" s="23"/>
      <c r="F381" s="23"/>
      <c r="G381" s="24"/>
    </row>
    <row r="382">
      <c r="A382" s="23"/>
      <c r="B382" s="23"/>
      <c r="C382" s="23"/>
      <c r="D382" s="23"/>
      <c r="E382" s="23"/>
      <c r="F382" s="23"/>
      <c r="G382" s="24"/>
    </row>
    <row r="383">
      <c r="A383" s="23"/>
      <c r="B383" s="23"/>
      <c r="C383" s="23"/>
      <c r="D383" s="23"/>
      <c r="E383" s="23"/>
      <c r="F383" s="23"/>
      <c r="G383" s="24"/>
    </row>
    <row r="384">
      <c r="A384" s="23"/>
      <c r="B384" s="23"/>
      <c r="C384" s="23"/>
      <c r="D384" s="23"/>
      <c r="E384" s="23"/>
      <c r="F384" s="23"/>
      <c r="G384" s="24"/>
    </row>
    <row r="385">
      <c r="A385" s="23"/>
      <c r="B385" s="23"/>
      <c r="C385" s="23"/>
      <c r="D385" s="23"/>
      <c r="E385" s="23"/>
      <c r="F385" s="23"/>
      <c r="G385" s="24"/>
    </row>
    <row r="386">
      <c r="A386" s="23"/>
      <c r="B386" s="23"/>
      <c r="C386" s="23"/>
      <c r="D386" s="23"/>
      <c r="E386" s="23"/>
      <c r="F386" s="23"/>
      <c r="G386" s="24"/>
    </row>
    <row r="387">
      <c r="A387" s="23"/>
      <c r="B387" s="23"/>
      <c r="C387" s="23"/>
      <c r="D387" s="23"/>
      <c r="E387" s="23"/>
      <c r="F387" s="23"/>
      <c r="G387" s="24"/>
    </row>
    <row r="388">
      <c r="A388" s="23"/>
      <c r="B388" s="23"/>
      <c r="C388" s="23"/>
      <c r="D388" s="23"/>
      <c r="E388" s="23"/>
      <c r="F388" s="23"/>
      <c r="G388" s="24"/>
    </row>
    <row r="389">
      <c r="A389" s="23"/>
      <c r="B389" s="23"/>
      <c r="C389" s="23"/>
      <c r="D389" s="23"/>
      <c r="E389" s="23"/>
      <c r="F389" s="23"/>
      <c r="G389" s="24"/>
    </row>
    <row r="390">
      <c r="A390" s="23"/>
      <c r="B390" s="23"/>
      <c r="C390" s="23"/>
      <c r="D390" s="23"/>
      <c r="E390" s="23"/>
      <c r="F390" s="23"/>
      <c r="G390" s="24"/>
    </row>
    <row r="391">
      <c r="A391" s="23"/>
      <c r="B391" s="23"/>
      <c r="C391" s="23"/>
      <c r="D391" s="23"/>
      <c r="E391" s="23"/>
      <c r="F391" s="23"/>
      <c r="G391" s="24"/>
    </row>
    <row r="392">
      <c r="A392" s="23"/>
      <c r="B392" s="23"/>
      <c r="C392" s="23"/>
      <c r="D392" s="23"/>
      <c r="E392" s="23"/>
      <c r="F392" s="23"/>
      <c r="G392" s="24"/>
    </row>
    <row r="393">
      <c r="A393" s="23"/>
      <c r="B393" s="23"/>
      <c r="C393" s="23"/>
      <c r="D393" s="23"/>
      <c r="E393" s="23"/>
      <c r="F393" s="23"/>
      <c r="G393" s="24"/>
    </row>
    <row r="394">
      <c r="A394" s="23"/>
      <c r="B394" s="23"/>
      <c r="C394" s="23"/>
      <c r="D394" s="23"/>
      <c r="E394" s="23"/>
      <c r="F394" s="23"/>
      <c r="G394" s="24"/>
    </row>
    <row r="395">
      <c r="A395" s="23"/>
      <c r="B395" s="23"/>
      <c r="C395" s="23"/>
      <c r="D395" s="23"/>
      <c r="E395" s="23"/>
      <c r="F395" s="23"/>
      <c r="G395" s="24"/>
    </row>
    <row r="396">
      <c r="A396" s="23"/>
      <c r="B396" s="23"/>
      <c r="C396" s="23"/>
      <c r="D396" s="23"/>
      <c r="E396" s="23"/>
      <c r="F396" s="23"/>
      <c r="G396" s="24"/>
    </row>
    <row r="397">
      <c r="A397" s="23"/>
      <c r="B397" s="23"/>
      <c r="C397" s="23"/>
      <c r="D397" s="23"/>
      <c r="E397" s="23"/>
      <c r="F397" s="23"/>
      <c r="G397" s="24"/>
    </row>
    <row r="398">
      <c r="A398" s="23"/>
      <c r="B398" s="23"/>
      <c r="C398" s="23"/>
      <c r="D398" s="23"/>
      <c r="E398" s="23"/>
      <c r="F398" s="23"/>
      <c r="G398" s="24"/>
    </row>
    <row r="399">
      <c r="A399" s="23"/>
      <c r="B399" s="23"/>
      <c r="C399" s="23"/>
      <c r="D399" s="23"/>
      <c r="E399" s="23"/>
      <c r="F399" s="23"/>
      <c r="G399" s="24"/>
    </row>
    <row r="400">
      <c r="A400" s="23"/>
      <c r="B400" s="23"/>
      <c r="C400" s="23"/>
      <c r="D400" s="23"/>
      <c r="E400" s="23"/>
      <c r="F400" s="23"/>
      <c r="G400" s="24"/>
    </row>
    <row r="401">
      <c r="A401" s="23"/>
      <c r="B401" s="23"/>
      <c r="C401" s="23"/>
      <c r="D401" s="23"/>
      <c r="E401" s="23"/>
      <c r="F401" s="23"/>
      <c r="G401" s="24"/>
    </row>
    <row r="402">
      <c r="A402" s="23"/>
      <c r="B402" s="23"/>
      <c r="C402" s="23"/>
      <c r="D402" s="23"/>
      <c r="E402" s="23"/>
      <c r="F402" s="23"/>
      <c r="G402" s="24"/>
    </row>
    <row r="403">
      <c r="A403" s="23"/>
      <c r="B403" s="23"/>
      <c r="C403" s="23"/>
      <c r="D403" s="23"/>
      <c r="E403" s="23"/>
      <c r="F403" s="23"/>
      <c r="G403" s="24"/>
    </row>
    <row r="404">
      <c r="A404" s="23"/>
      <c r="B404" s="23"/>
      <c r="C404" s="23"/>
      <c r="D404" s="23"/>
      <c r="E404" s="23"/>
      <c r="F404" s="23"/>
      <c r="G404" s="24"/>
    </row>
    <row r="405">
      <c r="A405" s="23"/>
      <c r="B405" s="23"/>
      <c r="C405" s="23"/>
      <c r="D405" s="23"/>
      <c r="E405" s="23"/>
      <c r="F405" s="23"/>
      <c r="G405" s="24"/>
    </row>
    <row r="406">
      <c r="A406" s="23"/>
      <c r="B406" s="23"/>
      <c r="C406" s="23"/>
      <c r="D406" s="23"/>
      <c r="E406" s="23"/>
      <c r="F406" s="23"/>
      <c r="G406" s="24"/>
    </row>
    <row r="407">
      <c r="A407" s="23"/>
      <c r="B407" s="23"/>
      <c r="C407" s="23"/>
      <c r="D407" s="23"/>
      <c r="E407" s="23"/>
      <c r="F407" s="23"/>
      <c r="G407" s="24"/>
    </row>
    <row r="408">
      <c r="A408" s="23"/>
      <c r="B408" s="23"/>
      <c r="C408" s="23"/>
      <c r="D408" s="23"/>
      <c r="E408" s="23"/>
      <c r="F408" s="23"/>
      <c r="G408" s="24"/>
    </row>
    <row r="409">
      <c r="A409" s="23"/>
      <c r="B409" s="23"/>
      <c r="C409" s="23"/>
      <c r="D409" s="23"/>
      <c r="E409" s="23"/>
      <c r="F409" s="23"/>
      <c r="G409" s="24"/>
    </row>
    <row r="410">
      <c r="A410" s="23"/>
      <c r="B410" s="23"/>
      <c r="C410" s="23"/>
      <c r="D410" s="23"/>
      <c r="E410" s="23"/>
      <c r="F410" s="23"/>
      <c r="G410" s="24"/>
    </row>
    <row r="411">
      <c r="A411" s="23"/>
      <c r="B411" s="23"/>
      <c r="C411" s="23"/>
      <c r="D411" s="23"/>
      <c r="E411" s="23"/>
      <c r="F411" s="23"/>
      <c r="G411" s="24"/>
    </row>
    <row r="412">
      <c r="A412" s="23"/>
      <c r="B412" s="23"/>
      <c r="C412" s="23"/>
      <c r="D412" s="23"/>
      <c r="E412" s="23"/>
      <c r="F412" s="23"/>
      <c r="G412" s="24"/>
    </row>
    <row r="413">
      <c r="A413" s="23"/>
      <c r="B413" s="23"/>
      <c r="C413" s="23"/>
      <c r="D413" s="23"/>
      <c r="E413" s="23"/>
      <c r="F413" s="23"/>
      <c r="G413" s="24"/>
    </row>
    <row r="414">
      <c r="A414" s="23"/>
      <c r="B414" s="23"/>
      <c r="C414" s="23"/>
      <c r="D414" s="23"/>
      <c r="E414" s="23"/>
      <c r="F414" s="23"/>
      <c r="G414" s="24"/>
    </row>
    <row r="415">
      <c r="A415" s="23"/>
      <c r="B415" s="23"/>
      <c r="C415" s="23"/>
      <c r="D415" s="23"/>
      <c r="E415" s="23"/>
      <c r="F415" s="23"/>
      <c r="G415" s="24"/>
    </row>
    <row r="416">
      <c r="A416" s="23"/>
      <c r="B416" s="23"/>
      <c r="C416" s="23"/>
      <c r="D416" s="23"/>
      <c r="E416" s="23"/>
      <c r="F416" s="23"/>
      <c r="G416" s="24"/>
    </row>
    <row r="417">
      <c r="A417" s="23"/>
      <c r="B417" s="23"/>
      <c r="C417" s="23"/>
      <c r="D417" s="23"/>
      <c r="E417" s="23"/>
      <c r="F417" s="23"/>
      <c r="G417" s="24"/>
    </row>
    <row r="418">
      <c r="A418" s="23"/>
      <c r="B418" s="23"/>
      <c r="C418" s="23"/>
      <c r="D418" s="23"/>
      <c r="E418" s="23"/>
      <c r="F418" s="23"/>
      <c r="G418" s="24"/>
    </row>
    <row r="419">
      <c r="A419" s="23"/>
      <c r="B419" s="23"/>
      <c r="C419" s="23"/>
      <c r="D419" s="23"/>
      <c r="E419" s="23"/>
      <c r="F419" s="23"/>
      <c r="G419" s="24"/>
    </row>
    <row r="420">
      <c r="A420" s="23"/>
      <c r="B420" s="23"/>
      <c r="C420" s="23"/>
      <c r="D420" s="23"/>
      <c r="E420" s="23"/>
      <c r="F420" s="23"/>
      <c r="G420" s="24"/>
    </row>
    <row r="421">
      <c r="A421" s="23"/>
      <c r="B421" s="23"/>
      <c r="C421" s="23"/>
      <c r="D421" s="23"/>
      <c r="E421" s="23"/>
      <c r="F421" s="23"/>
      <c r="G421" s="24"/>
    </row>
    <row r="422">
      <c r="A422" s="23"/>
      <c r="B422" s="23"/>
      <c r="C422" s="23"/>
      <c r="D422" s="23"/>
      <c r="E422" s="23"/>
      <c r="F422" s="23"/>
      <c r="G422" s="24"/>
    </row>
    <row r="423">
      <c r="A423" s="23"/>
      <c r="B423" s="23"/>
      <c r="C423" s="23"/>
      <c r="D423" s="23"/>
      <c r="E423" s="23"/>
      <c r="F423" s="23"/>
      <c r="G423" s="24"/>
    </row>
    <row r="424">
      <c r="A424" s="23"/>
      <c r="B424" s="23"/>
      <c r="C424" s="23"/>
      <c r="D424" s="23"/>
      <c r="E424" s="23"/>
      <c r="F424" s="23"/>
      <c r="G424" s="24"/>
    </row>
    <row r="425">
      <c r="A425" s="23"/>
      <c r="B425" s="23"/>
      <c r="C425" s="23"/>
      <c r="D425" s="23"/>
      <c r="E425" s="23"/>
      <c r="F425" s="23"/>
      <c r="G425" s="24"/>
    </row>
    <row r="426">
      <c r="A426" s="23"/>
      <c r="B426" s="23"/>
      <c r="C426" s="23"/>
      <c r="D426" s="23"/>
      <c r="E426" s="23"/>
      <c r="F426" s="23"/>
      <c r="G426" s="24"/>
    </row>
    <row r="427">
      <c r="A427" s="23"/>
      <c r="B427" s="23"/>
      <c r="C427" s="23"/>
      <c r="D427" s="23"/>
      <c r="E427" s="23"/>
      <c r="F427" s="23"/>
      <c r="G427" s="24"/>
    </row>
    <row r="428">
      <c r="A428" s="23"/>
      <c r="B428" s="23"/>
      <c r="C428" s="23"/>
      <c r="D428" s="23"/>
      <c r="E428" s="23"/>
      <c r="F428" s="23"/>
      <c r="G428" s="24"/>
    </row>
    <row r="429">
      <c r="A429" s="23"/>
      <c r="B429" s="23"/>
      <c r="C429" s="23"/>
      <c r="D429" s="23"/>
      <c r="E429" s="23"/>
      <c r="F429" s="23"/>
      <c r="G429" s="24"/>
    </row>
    <row r="430">
      <c r="A430" s="23"/>
      <c r="B430" s="23"/>
      <c r="C430" s="23"/>
      <c r="D430" s="23"/>
      <c r="E430" s="23"/>
      <c r="F430" s="23"/>
      <c r="G430" s="24"/>
    </row>
    <row r="431">
      <c r="A431" s="23"/>
      <c r="B431" s="23"/>
      <c r="C431" s="23"/>
      <c r="D431" s="23"/>
      <c r="E431" s="23"/>
      <c r="F431" s="23"/>
      <c r="G431" s="24"/>
    </row>
    <row r="432">
      <c r="A432" s="23"/>
      <c r="B432" s="23"/>
      <c r="C432" s="23"/>
      <c r="D432" s="23"/>
      <c r="E432" s="23"/>
      <c r="F432" s="23"/>
      <c r="G432" s="24"/>
    </row>
    <row r="433">
      <c r="A433" s="23"/>
      <c r="B433" s="23"/>
      <c r="C433" s="23"/>
      <c r="D433" s="23"/>
      <c r="E433" s="23"/>
      <c r="F433" s="23"/>
      <c r="G433" s="24"/>
    </row>
    <row r="434">
      <c r="A434" s="23"/>
      <c r="B434" s="23"/>
      <c r="C434" s="23"/>
      <c r="D434" s="23"/>
      <c r="E434" s="23"/>
      <c r="F434" s="23"/>
      <c r="G434" s="24"/>
    </row>
    <row r="435">
      <c r="A435" s="23"/>
      <c r="B435" s="23"/>
      <c r="C435" s="23"/>
      <c r="D435" s="23"/>
      <c r="E435" s="23"/>
      <c r="F435" s="23"/>
      <c r="G435" s="24"/>
    </row>
    <row r="436">
      <c r="A436" s="23"/>
      <c r="B436" s="23"/>
      <c r="C436" s="23"/>
      <c r="D436" s="23"/>
      <c r="E436" s="23"/>
      <c r="F436" s="23"/>
      <c r="G436" s="24"/>
    </row>
    <row r="437">
      <c r="A437" s="23"/>
      <c r="B437" s="23"/>
      <c r="C437" s="23"/>
      <c r="D437" s="23"/>
      <c r="E437" s="23"/>
      <c r="F437" s="23"/>
      <c r="G437" s="24"/>
    </row>
    <row r="438">
      <c r="A438" s="23"/>
      <c r="B438" s="23"/>
      <c r="C438" s="23"/>
      <c r="D438" s="23"/>
      <c r="E438" s="23"/>
      <c r="F438" s="23"/>
      <c r="G438" s="24"/>
    </row>
    <row r="439">
      <c r="A439" s="23"/>
      <c r="B439" s="23"/>
      <c r="C439" s="23"/>
      <c r="D439" s="23"/>
      <c r="E439" s="23"/>
      <c r="F439" s="23"/>
      <c r="G439" s="24"/>
    </row>
    <row r="440">
      <c r="A440" s="23"/>
      <c r="B440" s="23"/>
      <c r="C440" s="23"/>
      <c r="D440" s="23"/>
      <c r="E440" s="23"/>
      <c r="F440" s="23"/>
      <c r="G440" s="24"/>
    </row>
    <row r="441">
      <c r="A441" s="23"/>
      <c r="B441" s="23"/>
      <c r="C441" s="23"/>
      <c r="D441" s="23"/>
      <c r="E441" s="23"/>
      <c r="F441" s="23"/>
      <c r="G441" s="24"/>
    </row>
    <row r="442">
      <c r="A442" s="23"/>
      <c r="B442" s="23"/>
      <c r="C442" s="23"/>
      <c r="D442" s="23"/>
      <c r="E442" s="23"/>
      <c r="F442" s="23"/>
      <c r="G442" s="24"/>
    </row>
    <row r="443">
      <c r="A443" s="23"/>
      <c r="B443" s="23"/>
      <c r="C443" s="23"/>
      <c r="D443" s="23"/>
      <c r="E443" s="23"/>
      <c r="F443" s="23"/>
      <c r="G443" s="24"/>
    </row>
    <row r="444">
      <c r="A444" s="23"/>
      <c r="B444" s="23"/>
      <c r="C444" s="23"/>
      <c r="D444" s="23"/>
      <c r="E444" s="23"/>
      <c r="F444" s="23"/>
      <c r="G444" s="24"/>
    </row>
    <row r="445">
      <c r="A445" s="23"/>
      <c r="B445" s="23"/>
      <c r="C445" s="23"/>
      <c r="D445" s="23"/>
      <c r="E445" s="23"/>
      <c r="F445" s="23"/>
      <c r="G445" s="24"/>
    </row>
    <row r="446">
      <c r="A446" s="23"/>
      <c r="B446" s="23"/>
      <c r="C446" s="23"/>
      <c r="D446" s="23"/>
      <c r="E446" s="23"/>
      <c r="F446" s="23"/>
      <c r="G446" s="24"/>
    </row>
    <row r="447">
      <c r="A447" s="23"/>
      <c r="B447" s="23"/>
      <c r="C447" s="23"/>
      <c r="D447" s="23"/>
      <c r="E447" s="23"/>
      <c r="F447" s="23"/>
      <c r="G447" s="24"/>
    </row>
    <row r="448">
      <c r="A448" s="23"/>
      <c r="B448" s="23"/>
      <c r="C448" s="23"/>
      <c r="D448" s="23"/>
      <c r="E448" s="23"/>
      <c r="F448" s="23"/>
      <c r="G448" s="24"/>
    </row>
    <row r="449">
      <c r="A449" s="23"/>
      <c r="B449" s="23"/>
      <c r="C449" s="23"/>
      <c r="D449" s="23"/>
      <c r="E449" s="23"/>
      <c r="F449" s="23"/>
      <c r="G449" s="24"/>
    </row>
    <row r="450">
      <c r="A450" s="23"/>
      <c r="B450" s="23"/>
      <c r="C450" s="23"/>
      <c r="D450" s="23"/>
      <c r="E450" s="23"/>
      <c r="F450" s="23"/>
      <c r="G450" s="24"/>
    </row>
    <row r="451">
      <c r="A451" s="23"/>
      <c r="B451" s="23"/>
      <c r="C451" s="23"/>
      <c r="D451" s="23"/>
      <c r="E451" s="23"/>
      <c r="F451" s="23"/>
      <c r="G451" s="24"/>
    </row>
    <row r="452">
      <c r="A452" s="23"/>
      <c r="B452" s="23"/>
      <c r="C452" s="23"/>
      <c r="D452" s="23"/>
      <c r="E452" s="23"/>
      <c r="F452" s="23"/>
      <c r="G452" s="24"/>
    </row>
    <row r="453">
      <c r="A453" s="23"/>
      <c r="B453" s="23"/>
      <c r="C453" s="23"/>
      <c r="D453" s="23"/>
      <c r="E453" s="23"/>
      <c r="F453" s="23"/>
      <c r="G453" s="24"/>
    </row>
    <row r="454">
      <c r="A454" s="23"/>
      <c r="B454" s="23"/>
      <c r="C454" s="23"/>
      <c r="D454" s="23"/>
      <c r="E454" s="23"/>
      <c r="F454" s="23"/>
      <c r="G454" s="24"/>
    </row>
    <row r="455">
      <c r="A455" s="23"/>
      <c r="B455" s="23"/>
      <c r="C455" s="23"/>
      <c r="D455" s="23"/>
      <c r="E455" s="23"/>
      <c r="F455" s="23"/>
      <c r="G455" s="24"/>
    </row>
    <row r="456">
      <c r="A456" s="23"/>
      <c r="B456" s="23"/>
      <c r="C456" s="23"/>
      <c r="D456" s="23"/>
      <c r="E456" s="23"/>
      <c r="F456" s="23"/>
      <c r="G456" s="24"/>
    </row>
    <row r="457">
      <c r="A457" s="23"/>
      <c r="B457" s="23"/>
      <c r="C457" s="23"/>
      <c r="D457" s="23"/>
      <c r="E457" s="23"/>
      <c r="F457" s="23"/>
      <c r="G457" s="24"/>
    </row>
    <row r="458">
      <c r="A458" s="23"/>
      <c r="B458" s="23"/>
      <c r="C458" s="23"/>
      <c r="D458" s="23"/>
      <c r="E458" s="23"/>
      <c r="F458" s="23"/>
      <c r="G458" s="24"/>
    </row>
    <row r="459">
      <c r="A459" s="23"/>
      <c r="B459" s="23"/>
      <c r="C459" s="23"/>
      <c r="D459" s="23"/>
      <c r="E459" s="23"/>
      <c r="F459" s="23"/>
      <c r="G459" s="24"/>
    </row>
    <row r="460">
      <c r="A460" s="23"/>
      <c r="B460" s="23"/>
      <c r="C460" s="23"/>
      <c r="D460" s="23"/>
      <c r="E460" s="23"/>
      <c r="F460" s="23"/>
      <c r="G460" s="24"/>
    </row>
    <row r="461">
      <c r="A461" s="23"/>
      <c r="B461" s="23"/>
      <c r="C461" s="23"/>
      <c r="D461" s="23"/>
      <c r="E461" s="23"/>
      <c r="F461" s="23"/>
      <c r="G461" s="24"/>
    </row>
    <row r="462">
      <c r="A462" s="23"/>
      <c r="B462" s="23"/>
      <c r="C462" s="23"/>
      <c r="D462" s="23"/>
      <c r="E462" s="23"/>
      <c r="F462" s="23"/>
      <c r="G462" s="24"/>
    </row>
    <row r="463">
      <c r="A463" s="23"/>
      <c r="B463" s="23"/>
      <c r="C463" s="23"/>
      <c r="D463" s="23"/>
      <c r="E463" s="23"/>
      <c r="F463" s="23"/>
      <c r="G463" s="24"/>
    </row>
    <row r="464">
      <c r="A464" s="23"/>
      <c r="B464" s="23"/>
      <c r="C464" s="23"/>
      <c r="D464" s="23"/>
      <c r="E464" s="23"/>
      <c r="F464" s="23"/>
      <c r="G464" s="24"/>
    </row>
    <row r="465">
      <c r="A465" s="23"/>
      <c r="B465" s="23"/>
      <c r="C465" s="23"/>
      <c r="D465" s="23"/>
      <c r="E465" s="23"/>
      <c r="F465" s="23"/>
      <c r="G465" s="24"/>
    </row>
    <row r="466">
      <c r="A466" s="23"/>
      <c r="B466" s="23"/>
      <c r="C466" s="23"/>
      <c r="D466" s="23"/>
      <c r="E466" s="23"/>
      <c r="F466" s="23"/>
      <c r="G466" s="24"/>
    </row>
    <row r="467">
      <c r="A467" s="23"/>
      <c r="B467" s="23"/>
      <c r="C467" s="23"/>
      <c r="D467" s="23"/>
      <c r="E467" s="23"/>
      <c r="F467" s="23"/>
      <c r="G467" s="24"/>
    </row>
    <row r="468">
      <c r="A468" s="23"/>
      <c r="B468" s="23"/>
      <c r="C468" s="23"/>
      <c r="D468" s="23"/>
      <c r="E468" s="23"/>
      <c r="F468" s="23"/>
      <c r="G468" s="24"/>
    </row>
    <row r="469">
      <c r="A469" s="23"/>
      <c r="B469" s="23"/>
      <c r="C469" s="23"/>
      <c r="D469" s="23"/>
      <c r="E469" s="23"/>
      <c r="F469" s="23"/>
      <c r="G469" s="24"/>
    </row>
    <row r="470">
      <c r="A470" s="23"/>
      <c r="B470" s="23"/>
      <c r="C470" s="23"/>
      <c r="D470" s="23"/>
      <c r="E470" s="23"/>
      <c r="F470" s="23"/>
      <c r="G470" s="24"/>
    </row>
    <row r="471">
      <c r="A471" s="23"/>
      <c r="B471" s="23"/>
      <c r="C471" s="23"/>
      <c r="D471" s="23"/>
      <c r="E471" s="23"/>
      <c r="F471" s="23"/>
      <c r="G471" s="24"/>
    </row>
    <row r="472">
      <c r="A472" s="23"/>
      <c r="B472" s="23"/>
      <c r="C472" s="23"/>
      <c r="D472" s="23"/>
      <c r="E472" s="23"/>
      <c r="F472" s="23"/>
      <c r="G472" s="24"/>
    </row>
    <row r="473">
      <c r="A473" s="23"/>
      <c r="B473" s="23"/>
      <c r="C473" s="23"/>
      <c r="D473" s="23"/>
      <c r="E473" s="23"/>
      <c r="F473" s="23"/>
      <c r="G473" s="24"/>
    </row>
    <row r="474">
      <c r="A474" s="23"/>
      <c r="B474" s="23"/>
      <c r="C474" s="23"/>
      <c r="D474" s="23"/>
      <c r="E474" s="23"/>
      <c r="F474" s="23"/>
      <c r="G474" s="24"/>
    </row>
    <row r="475">
      <c r="A475" s="23"/>
      <c r="B475" s="23"/>
      <c r="C475" s="23"/>
      <c r="D475" s="23"/>
      <c r="E475" s="23"/>
      <c r="F475" s="23"/>
      <c r="G475" s="24"/>
    </row>
    <row r="476">
      <c r="A476" s="23"/>
      <c r="B476" s="23"/>
      <c r="C476" s="23"/>
      <c r="D476" s="23"/>
      <c r="E476" s="23"/>
      <c r="F476" s="23"/>
      <c r="G476" s="24"/>
    </row>
    <row r="477">
      <c r="A477" s="23"/>
      <c r="B477" s="23"/>
      <c r="C477" s="23"/>
      <c r="D477" s="23"/>
      <c r="E477" s="23"/>
      <c r="F477" s="23"/>
      <c r="G477" s="24"/>
    </row>
    <row r="478">
      <c r="A478" s="23"/>
      <c r="B478" s="23"/>
      <c r="C478" s="23"/>
      <c r="D478" s="23"/>
      <c r="E478" s="23"/>
      <c r="F478" s="23"/>
      <c r="G478" s="24"/>
    </row>
    <row r="479">
      <c r="A479" s="23"/>
      <c r="B479" s="23"/>
      <c r="C479" s="23"/>
      <c r="D479" s="23"/>
      <c r="E479" s="23"/>
      <c r="F479" s="23"/>
      <c r="G479" s="24"/>
    </row>
    <row r="480">
      <c r="A480" s="23"/>
      <c r="B480" s="23"/>
      <c r="C480" s="23"/>
      <c r="D480" s="23"/>
      <c r="E480" s="23"/>
      <c r="F480" s="23"/>
      <c r="G480" s="24"/>
    </row>
    <row r="481">
      <c r="A481" s="23"/>
      <c r="B481" s="23"/>
      <c r="C481" s="23"/>
      <c r="D481" s="23"/>
      <c r="E481" s="23"/>
      <c r="F481" s="23"/>
      <c r="G481" s="24"/>
    </row>
    <row r="482">
      <c r="A482" s="23"/>
      <c r="B482" s="23"/>
      <c r="C482" s="23"/>
      <c r="D482" s="23"/>
      <c r="E482" s="23"/>
      <c r="F482" s="23"/>
      <c r="G482" s="24"/>
    </row>
    <row r="483">
      <c r="A483" s="23"/>
      <c r="B483" s="23"/>
      <c r="C483" s="23"/>
      <c r="D483" s="23"/>
      <c r="E483" s="23"/>
      <c r="F483" s="23"/>
      <c r="G483" s="24"/>
    </row>
    <row r="484">
      <c r="A484" s="23"/>
      <c r="B484" s="23"/>
      <c r="C484" s="23"/>
      <c r="D484" s="23"/>
      <c r="E484" s="23"/>
      <c r="F484" s="23"/>
      <c r="G484" s="24"/>
    </row>
    <row r="485">
      <c r="A485" s="23"/>
      <c r="B485" s="23"/>
      <c r="C485" s="23"/>
      <c r="D485" s="23"/>
      <c r="E485" s="23"/>
      <c r="F485" s="23"/>
      <c r="G485" s="24"/>
    </row>
    <row r="486">
      <c r="A486" s="23"/>
      <c r="B486" s="23"/>
      <c r="C486" s="23"/>
      <c r="D486" s="23"/>
      <c r="E486" s="23"/>
      <c r="F486" s="23"/>
      <c r="G486" s="24"/>
    </row>
    <row r="487">
      <c r="A487" s="23"/>
      <c r="B487" s="23"/>
      <c r="C487" s="23"/>
      <c r="D487" s="23"/>
      <c r="E487" s="23"/>
      <c r="F487" s="23"/>
      <c r="G487" s="24"/>
    </row>
    <row r="488">
      <c r="A488" s="23"/>
      <c r="B488" s="23"/>
      <c r="C488" s="23"/>
      <c r="D488" s="23"/>
      <c r="E488" s="23"/>
      <c r="F488" s="23"/>
      <c r="G488" s="24"/>
    </row>
    <row r="489">
      <c r="A489" s="23"/>
      <c r="B489" s="23"/>
      <c r="C489" s="23"/>
      <c r="D489" s="23"/>
      <c r="E489" s="23"/>
      <c r="F489" s="23"/>
      <c r="G489" s="24"/>
    </row>
    <row r="490">
      <c r="A490" s="23"/>
      <c r="B490" s="23"/>
      <c r="C490" s="23"/>
      <c r="D490" s="23"/>
      <c r="E490" s="23"/>
      <c r="F490" s="23"/>
      <c r="G490" s="24"/>
    </row>
    <row r="491">
      <c r="A491" s="23"/>
      <c r="B491" s="23"/>
      <c r="C491" s="23"/>
      <c r="D491" s="23"/>
      <c r="E491" s="23"/>
      <c r="F491" s="23"/>
      <c r="G491" s="24"/>
    </row>
    <row r="492">
      <c r="A492" s="23"/>
      <c r="B492" s="23"/>
      <c r="C492" s="23"/>
      <c r="D492" s="23"/>
      <c r="E492" s="23"/>
      <c r="F492" s="23"/>
      <c r="G492" s="24"/>
    </row>
    <row r="493">
      <c r="A493" s="23"/>
      <c r="B493" s="23"/>
      <c r="C493" s="23"/>
      <c r="D493" s="23"/>
      <c r="E493" s="23"/>
      <c r="F493" s="23"/>
      <c r="G493" s="24"/>
    </row>
    <row r="494">
      <c r="A494" s="23"/>
      <c r="B494" s="23"/>
      <c r="C494" s="23"/>
      <c r="D494" s="23"/>
      <c r="E494" s="23"/>
      <c r="F494" s="23"/>
      <c r="G494" s="24"/>
    </row>
    <row r="495">
      <c r="A495" s="23"/>
      <c r="B495" s="23"/>
      <c r="C495" s="23"/>
      <c r="D495" s="23"/>
      <c r="E495" s="23"/>
      <c r="F495" s="23"/>
      <c r="G495" s="24"/>
    </row>
    <row r="496">
      <c r="A496" s="23"/>
      <c r="B496" s="23"/>
      <c r="C496" s="23"/>
      <c r="D496" s="23"/>
      <c r="E496" s="23"/>
      <c r="F496" s="23"/>
      <c r="G496" s="24"/>
    </row>
    <row r="497">
      <c r="A497" s="23"/>
      <c r="B497" s="23"/>
      <c r="C497" s="23"/>
      <c r="D497" s="23"/>
      <c r="E497" s="23"/>
      <c r="F497" s="23"/>
      <c r="G497" s="24"/>
    </row>
    <row r="498">
      <c r="A498" s="23"/>
      <c r="B498" s="23"/>
      <c r="C498" s="23"/>
      <c r="D498" s="23"/>
      <c r="E498" s="23"/>
      <c r="F498" s="23"/>
      <c r="G498" s="24"/>
    </row>
    <row r="499">
      <c r="A499" s="23"/>
      <c r="B499" s="23"/>
      <c r="C499" s="23"/>
      <c r="D499" s="23"/>
      <c r="E499" s="23"/>
      <c r="F499" s="23"/>
      <c r="G499" s="24"/>
    </row>
    <row r="500">
      <c r="A500" s="23"/>
      <c r="B500" s="23"/>
      <c r="C500" s="23"/>
      <c r="D500" s="23"/>
      <c r="E500" s="23"/>
      <c r="F500" s="23"/>
      <c r="G500" s="24"/>
    </row>
    <row r="501">
      <c r="A501" s="23"/>
      <c r="B501" s="23"/>
      <c r="C501" s="23"/>
      <c r="D501" s="23"/>
      <c r="E501" s="23"/>
      <c r="F501" s="23"/>
      <c r="G501" s="24"/>
    </row>
    <row r="502">
      <c r="A502" s="23"/>
      <c r="B502" s="23"/>
      <c r="C502" s="23"/>
      <c r="D502" s="23"/>
      <c r="E502" s="23"/>
      <c r="F502" s="23"/>
      <c r="G502" s="24"/>
    </row>
    <row r="503">
      <c r="A503" s="23"/>
      <c r="B503" s="23"/>
      <c r="C503" s="23"/>
      <c r="D503" s="23"/>
      <c r="E503" s="23"/>
      <c r="F503" s="23"/>
      <c r="G503" s="24"/>
    </row>
    <row r="504">
      <c r="A504" s="23"/>
      <c r="B504" s="23"/>
      <c r="C504" s="23"/>
      <c r="D504" s="23"/>
      <c r="E504" s="23"/>
      <c r="F504" s="23"/>
      <c r="G504" s="24"/>
    </row>
    <row r="505">
      <c r="A505" s="23"/>
      <c r="B505" s="23"/>
      <c r="C505" s="23"/>
      <c r="D505" s="23"/>
      <c r="E505" s="23"/>
      <c r="F505" s="23"/>
      <c r="G505" s="24"/>
    </row>
    <row r="506">
      <c r="A506" s="23"/>
      <c r="B506" s="23"/>
      <c r="C506" s="23"/>
      <c r="D506" s="23"/>
      <c r="E506" s="23"/>
      <c r="F506" s="23"/>
      <c r="G506" s="24"/>
    </row>
    <row r="507">
      <c r="A507" s="23"/>
      <c r="B507" s="23"/>
      <c r="C507" s="23"/>
      <c r="D507" s="23"/>
      <c r="E507" s="23"/>
      <c r="F507" s="23"/>
      <c r="G507" s="24"/>
    </row>
    <row r="508">
      <c r="A508" s="23"/>
      <c r="B508" s="23"/>
      <c r="C508" s="23"/>
      <c r="D508" s="23"/>
      <c r="E508" s="23"/>
      <c r="F508" s="23"/>
      <c r="G508" s="24"/>
    </row>
    <row r="509">
      <c r="A509" s="23"/>
      <c r="B509" s="23"/>
      <c r="C509" s="23"/>
      <c r="D509" s="23"/>
      <c r="E509" s="23"/>
      <c r="F509" s="23"/>
      <c r="G509" s="24"/>
    </row>
    <row r="510">
      <c r="A510" s="23"/>
      <c r="B510" s="23"/>
      <c r="C510" s="23"/>
      <c r="D510" s="23"/>
      <c r="E510" s="23"/>
      <c r="F510" s="23"/>
      <c r="G510" s="24"/>
    </row>
    <row r="511">
      <c r="A511" s="23"/>
      <c r="B511" s="23"/>
      <c r="C511" s="23"/>
      <c r="D511" s="23"/>
      <c r="E511" s="23"/>
      <c r="F511" s="23"/>
      <c r="G511" s="24"/>
    </row>
    <row r="512">
      <c r="A512" s="23"/>
      <c r="B512" s="23"/>
      <c r="C512" s="23"/>
      <c r="D512" s="23"/>
      <c r="E512" s="23"/>
      <c r="F512" s="23"/>
      <c r="G512" s="24"/>
    </row>
    <row r="513">
      <c r="A513" s="23"/>
      <c r="B513" s="23"/>
      <c r="C513" s="23"/>
      <c r="D513" s="23"/>
      <c r="E513" s="23"/>
      <c r="F513" s="23"/>
      <c r="G513" s="24"/>
    </row>
    <row r="514">
      <c r="A514" s="23"/>
      <c r="B514" s="23"/>
      <c r="C514" s="23"/>
      <c r="D514" s="23"/>
      <c r="E514" s="23"/>
      <c r="F514" s="23"/>
      <c r="G514" s="24"/>
    </row>
    <row r="515">
      <c r="A515" s="23"/>
      <c r="B515" s="23"/>
      <c r="C515" s="23"/>
      <c r="D515" s="23"/>
      <c r="E515" s="23"/>
      <c r="F515" s="23"/>
      <c r="G515" s="24"/>
    </row>
    <row r="516">
      <c r="A516" s="23"/>
      <c r="B516" s="23"/>
      <c r="C516" s="23"/>
      <c r="D516" s="23"/>
      <c r="E516" s="23"/>
      <c r="F516" s="23"/>
      <c r="G516" s="24"/>
    </row>
    <row r="517">
      <c r="A517" s="23"/>
      <c r="B517" s="23"/>
      <c r="C517" s="23"/>
      <c r="D517" s="23"/>
      <c r="E517" s="23"/>
      <c r="F517" s="23"/>
      <c r="G517" s="24"/>
    </row>
    <row r="518">
      <c r="A518" s="23"/>
      <c r="B518" s="23"/>
      <c r="C518" s="23"/>
      <c r="D518" s="23"/>
      <c r="E518" s="23"/>
      <c r="F518" s="23"/>
      <c r="G518" s="24"/>
    </row>
    <row r="519">
      <c r="A519" s="23"/>
      <c r="B519" s="23"/>
      <c r="C519" s="23"/>
      <c r="D519" s="23"/>
      <c r="E519" s="23"/>
      <c r="F519" s="23"/>
      <c r="G519" s="24"/>
    </row>
    <row r="520">
      <c r="A520" s="23"/>
      <c r="B520" s="23"/>
      <c r="C520" s="23"/>
      <c r="D520" s="23"/>
      <c r="E520" s="23"/>
      <c r="F520" s="23"/>
      <c r="G520" s="24"/>
    </row>
    <row r="521">
      <c r="A521" s="23"/>
      <c r="B521" s="23"/>
      <c r="C521" s="23"/>
      <c r="D521" s="23"/>
      <c r="E521" s="23"/>
      <c r="F521" s="23"/>
      <c r="G521" s="24"/>
    </row>
    <row r="522">
      <c r="A522" s="23"/>
      <c r="B522" s="23"/>
      <c r="C522" s="23"/>
      <c r="D522" s="23"/>
      <c r="E522" s="23"/>
      <c r="F522" s="23"/>
      <c r="G522" s="24"/>
    </row>
    <row r="523">
      <c r="A523" s="23"/>
      <c r="B523" s="23"/>
      <c r="C523" s="23"/>
      <c r="D523" s="23"/>
      <c r="E523" s="23"/>
      <c r="F523" s="23"/>
      <c r="G523" s="24"/>
    </row>
    <row r="524">
      <c r="A524" s="23"/>
      <c r="B524" s="23"/>
      <c r="C524" s="23"/>
      <c r="D524" s="23"/>
      <c r="E524" s="23"/>
      <c r="F524" s="23"/>
      <c r="G524" s="24"/>
    </row>
    <row r="525">
      <c r="A525" s="23"/>
      <c r="B525" s="23"/>
      <c r="C525" s="23"/>
      <c r="D525" s="23"/>
      <c r="E525" s="23"/>
      <c r="F525" s="23"/>
      <c r="G525" s="24"/>
    </row>
    <row r="526">
      <c r="A526" s="23"/>
      <c r="B526" s="23"/>
      <c r="C526" s="23"/>
      <c r="D526" s="23"/>
      <c r="E526" s="23"/>
      <c r="F526" s="23"/>
      <c r="G526" s="24"/>
    </row>
    <row r="527">
      <c r="A527" s="23"/>
      <c r="B527" s="23"/>
      <c r="C527" s="23"/>
      <c r="D527" s="23"/>
      <c r="E527" s="23"/>
      <c r="F527" s="23"/>
      <c r="G527" s="24"/>
    </row>
    <row r="528">
      <c r="A528" s="23"/>
      <c r="B528" s="23"/>
      <c r="C528" s="23"/>
      <c r="D528" s="23"/>
      <c r="E528" s="23"/>
      <c r="F528" s="23"/>
      <c r="G528" s="24"/>
    </row>
    <row r="529">
      <c r="A529" s="23"/>
      <c r="B529" s="23"/>
      <c r="C529" s="23"/>
      <c r="D529" s="23"/>
      <c r="E529" s="23"/>
      <c r="F529" s="23"/>
      <c r="G529" s="24"/>
    </row>
    <row r="530">
      <c r="A530" s="23"/>
      <c r="B530" s="23"/>
      <c r="C530" s="23"/>
      <c r="D530" s="23"/>
      <c r="E530" s="23"/>
      <c r="F530" s="23"/>
      <c r="G530" s="24"/>
    </row>
    <row r="531">
      <c r="A531" s="23"/>
      <c r="B531" s="23"/>
      <c r="C531" s="23"/>
      <c r="D531" s="23"/>
      <c r="E531" s="23"/>
      <c r="F531" s="23"/>
      <c r="G531" s="24"/>
    </row>
    <row r="532">
      <c r="A532" s="23"/>
      <c r="B532" s="23"/>
      <c r="C532" s="23"/>
      <c r="D532" s="23"/>
      <c r="E532" s="23"/>
      <c r="F532" s="23"/>
      <c r="G532" s="24"/>
    </row>
    <row r="533">
      <c r="A533" s="23"/>
      <c r="B533" s="23"/>
      <c r="C533" s="23"/>
      <c r="D533" s="23"/>
      <c r="E533" s="23"/>
      <c r="F533" s="23"/>
      <c r="G533" s="24"/>
    </row>
    <row r="534">
      <c r="A534" s="23"/>
      <c r="B534" s="23"/>
      <c r="C534" s="23"/>
      <c r="D534" s="23"/>
      <c r="E534" s="23"/>
      <c r="F534" s="23"/>
      <c r="G534" s="24"/>
    </row>
    <row r="535">
      <c r="A535" s="23"/>
      <c r="B535" s="23"/>
      <c r="C535" s="23"/>
      <c r="D535" s="23"/>
      <c r="E535" s="23"/>
      <c r="F535" s="23"/>
      <c r="G535" s="24"/>
    </row>
    <row r="536">
      <c r="A536" s="23"/>
      <c r="B536" s="23"/>
      <c r="C536" s="23"/>
      <c r="D536" s="23"/>
      <c r="E536" s="23"/>
      <c r="F536" s="23"/>
      <c r="G536" s="24"/>
    </row>
    <row r="537">
      <c r="A537" s="23"/>
      <c r="B537" s="23"/>
      <c r="C537" s="23"/>
      <c r="D537" s="23"/>
      <c r="E537" s="23"/>
      <c r="F537" s="23"/>
      <c r="G537" s="24"/>
    </row>
    <row r="538">
      <c r="A538" s="23"/>
      <c r="B538" s="23"/>
      <c r="C538" s="23"/>
      <c r="D538" s="23"/>
      <c r="E538" s="23"/>
      <c r="F538" s="23"/>
      <c r="G538" s="24"/>
    </row>
    <row r="539">
      <c r="A539" s="23"/>
      <c r="B539" s="23"/>
      <c r="C539" s="23"/>
      <c r="D539" s="23"/>
      <c r="E539" s="23"/>
      <c r="F539" s="23"/>
      <c r="G539" s="24"/>
    </row>
    <row r="540">
      <c r="A540" s="23"/>
      <c r="B540" s="23"/>
      <c r="C540" s="23"/>
      <c r="D540" s="23"/>
      <c r="E540" s="23"/>
      <c r="F540" s="23"/>
      <c r="G540" s="24"/>
    </row>
    <row r="541">
      <c r="A541" s="23"/>
      <c r="B541" s="23"/>
      <c r="C541" s="23"/>
      <c r="D541" s="23"/>
      <c r="E541" s="23"/>
      <c r="F541" s="23"/>
      <c r="G541" s="24"/>
    </row>
    <row r="542">
      <c r="A542" s="23"/>
      <c r="B542" s="23"/>
      <c r="C542" s="23"/>
      <c r="D542" s="23"/>
      <c r="E542" s="23"/>
      <c r="F542" s="23"/>
      <c r="G542" s="24"/>
    </row>
    <row r="543">
      <c r="A543" s="23"/>
      <c r="B543" s="23"/>
      <c r="C543" s="23"/>
      <c r="D543" s="23"/>
      <c r="E543" s="23"/>
      <c r="F543" s="23"/>
      <c r="G543" s="24"/>
    </row>
    <row r="544">
      <c r="A544" s="23"/>
      <c r="B544" s="23"/>
      <c r="C544" s="23"/>
      <c r="D544" s="23"/>
      <c r="E544" s="23"/>
      <c r="F544" s="23"/>
      <c r="G544" s="24"/>
    </row>
    <row r="545">
      <c r="A545" s="23"/>
      <c r="B545" s="23"/>
      <c r="C545" s="23"/>
      <c r="D545" s="23"/>
      <c r="E545" s="23"/>
      <c r="F545" s="23"/>
      <c r="G545" s="24"/>
    </row>
    <row r="546">
      <c r="A546" s="23"/>
      <c r="B546" s="23"/>
      <c r="C546" s="23"/>
      <c r="D546" s="23"/>
      <c r="E546" s="23"/>
      <c r="F546" s="23"/>
      <c r="G546" s="24"/>
    </row>
    <row r="547">
      <c r="A547" s="23"/>
      <c r="B547" s="23"/>
      <c r="C547" s="23"/>
      <c r="D547" s="23"/>
      <c r="E547" s="23"/>
      <c r="F547" s="23"/>
      <c r="G547" s="24"/>
    </row>
    <row r="548">
      <c r="A548" s="23"/>
      <c r="B548" s="23"/>
      <c r="C548" s="23"/>
      <c r="D548" s="23"/>
      <c r="E548" s="23"/>
      <c r="F548" s="23"/>
      <c r="G548" s="24"/>
    </row>
    <row r="549">
      <c r="A549" s="23"/>
      <c r="B549" s="23"/>
      <c r="C549" s="23"/>
      <c r="D549" s="23"/>
      <c r="E549" s="23"/>
      <c r="F549" s="23"/>
      <c r="G549" s="24"/>
    </row>
    <row r="550">
      <c r="A550" s="23"/>
      <c r="B550" s="23"/>
      <c r="C550" s="23"/>
      <c r="D550" s="23"/>
      <c r="E550" s="23"/>
      <c r="F550" s="23"/>
      <c r="G550" s="24"/>
    </row>
    <row r="551">
      <c r="A551" s="23"/>
      <c r="B551" s="23"/>
      <c r="C551" s="23"/>
      <c r="D551" s="23"/>
      <c r="E551" s="23"/>
      <c r="F551" s="23"/>
      <c r="G551" s="24"/>
    </row>
    <row r="552">
      <c r="A552" s="23"/>
      <c r="B552" s="23"/>
      <c r="C552" s="23"/>
      <c r="D552" s="23"/>
      <c r="E552" s="23"/>
      <c r="F552" s="23"/>
      <c r="G552" s="24"/>
    </row>
    <row r="553">
      <c r="A553" s="23"/>
      <c r="B553" s="23"/>
      <c r="C553" s="23"/>
      <c r="D553" s="23"/>
      <c r="E553" s="23"/>
      <c r="F553" s="23"/>
      <c r="G553" s="24"/>
    </row>
    <row r="554">
      <c r="A554" s="23"/>
      <c r="B554" s="23"/>
      <c r="C554" s="23"/>
      <c r="D554" s="23"/>
      <c r="E554" s="23"/>
      <c r="F554" s="23"/>
      <c r="G554" s="24"/>
    </row>
    <row r="555">
      <c r="A555" s="23"/>
      <c r="B555" s="23"/>
      <c r="C555" s="23"/>
      <c r="D555" s="23"/>
      <c r="E555" s="23"/>
      <c r="F555" s="23"/>
      <c r="G555" s="24"/>
    </row>
    <row r="556">
      <c r="A556" s="23"/>
      <c r="B556" s="23"/>
      <c r="C556" s="23"/>
      <c r="D556" s="23"/>
      <c r="E556" s="23"/>
      <c r="F556" s="23"/>
      <c r="G556" s="24"/>
    </row>
    <row r="557">
      <c r="A557" s="23"/>
      <c r="B557" s="23"/>
      <c r="C557" s="23"/>
      <c r="D557" s="23"/>
      <c r="E557" s="23"/>
      <c r="F557" s="23"/>
      <c r="G557" s="24"/>
    </row>
    <row r="558">
      <c r="A558" s="23"/>
      <c r="B558" s="23"/>
      <c r="C558" s="23"/>
      <c r="D558" s="23"/>
      <c r="E558" s="23"/>
      <c r="F558" s="23"/>
      <c r="G558" s="24"/>
    </row>
    <row r="559">
      <c r="A559" s="23"/>
      <c r="B559" s="23"/>
      <c r="C559" s="23"/>
      <c r="D559" s="23"/>
      <c r="E559" s="23"/>
      <c r="F559" s="23"/>
      <c r="G559" s="24"/>
    </row>
    <row r="560">
      <c r="A560" s="23"/>
      <c r="B560" s="23"/>
      <c r="C560" s="23"/>
      <c r="D560" s="23"/>
      <c r="E560" s="23"/>
      <c r="F560" s="23"/>
      <c r="G560" s="24"/>
    </row>
    <row r="561">
      <c r="A561" s="23"/>
      <c r="B561" s="23"/>
      <c r="C561" s="23"/>
      <c r="D561" s="23"/>
      <c r="E561" s="23"/>
      <c r="F561" s="23"/>
      <c r="G561" s="24"/>
    </row>
    <row r="562">
      <c r="A562" s="23"/>
      <c r="B562" s="23"/>
      <c r="C562" s="23"/>
      <c r="D562" s="23"/>
      <c r="E562" s="23"/>
      <c r="F562" s="23"/>
      <c r="G562" s="24"/>
    </row>
    <row r="563">
      <c r="A563" s="23"/>
      <c r="B563" s="23"/>
      <c r="C563" s="23"/>
      <c r="D563" s="23"/>
      <c r="E563" s="23"/>
      <c r="F563" s="23"/>
      <c r="G563" s="24"/>
    </row>
    <row r="564">
      <c r="A564" s="23"/>
      <c r="B564" s="23"/>
      <c r="C564" s="23"/>
      <c r="D564" s="23"/>
      <c r="E564" s="23"/>
      <c r="F564" s="23"/>
      <c r="G564" s="24"/>
    </row>
    <row r="565">
      <c r="A565" s="23"/>
      <c r="B565" s="23"/>
      <c r="C565" s="23"/>
      <c r="D565" s="23"/>
      <c r="E565" s="23"/>
      <c r="F565" s="23"/>
      <c r="G565" s="24"/>
    </row>
    <row r="566">
      <c r="A566" s="23"/>
      <c r="B566" s="23"/>
      <c r="C566" s="23"/>
      <c r="D566" s="23"/>
      <c r="E566" s="23"/>
      <c r="F566" s="23"/>
      <c r="G566" s="24"/>
    </row>
    <row r="567">
      <c r="A567" s="23"/>
      <c r="B567" s="23"/>
      <c r="C567" s="23"/>
      <c r="D567" s="23"/>
      <c r="E567" s="23"/>
      <c r="F567" s="23"/>
      <c r="G567" s="24"/>
    </row>
    <row r="568">
      <c r="A568" s="23"/>
      <c r="B568" s="23"/>
      <c r="C568" s="23"/>
      <c r="D568" s="23"/>
      <c r="E568" s="23"/>
      <c r="F568" s="23"/>
      <c r="G568" s="24"/>
    </row>
    <row r="569">
      <c r="A569" s="23"/>
      <c r="B569" s="23"/>
      <c r="C569" s="23"/>
      <c r="D569" s="23"/>
      <c r="E569" s="23"/>
      <c r="F569" s="23"/>
      <c r="G569" s="24"/>
    </row>
    <row r="570">
      <c r="A570" s="23"/>
      <c r="B570" s="23"/>
      <c r="C570" s="23"/>
      <c r="D570" s="23"/>
      <c r="E570" s="23"/>
      <c r="F570" s="23"/>
      <c r="G570" s="24"/>
    </row>
    <row r="571">
      <c r="A571" s="23"/>
      <c r="B571" s="23"/>
      <c r="C571" s="23"/>
      <c r="D571" s="23"/>
      <c r="E571" s="23"/>
      <c r="F571" s="23"/>
      <c r="G571" s="24"/>
    </row>
    <row r="572">
      <c r="A572" s="23"/>
      <c r="B572" s="23"/>
      <c r="C572" s="23"/>
      <c r="D572" s="23"/>
      <c r="E572" s="23"/>
      <c r="F572" s="23"/>
      <c r="G572" s="24"/>
    </row>
    <row r="573">
      <c r="A573" s="23"/>
      <c r="B573" s="23"/>
      <c r="C573" s="23"/>
      <c r="D573" s="23"/>
      <c r="E573" s="23"/>
      <c r="F573" s="23"/>
      <c r="G573" s="24"/>
    </row>
    <row r="574">
      <c r="A574" s="23"/>
      <c r="B574" s="23"/>
      <c r="C574" s="23"/>
      <c r="D574" s="23"/>
      <c r="E574" s="23"/>
      <c r="F574" s="23"/>
      <c r="G574" s="24"/>
    </row>
    <row r="575">
      <c r="A575" s="23"/>
      <c r="B575" s="23"/>
      <c r="C575" s="23"/>
      <c r="D575" s="23"/>
      <c r="E575" s="23"/>
      <c r="F575" s="23"/>
      <c r="G575" s="24"/>
    </row>
    <row r="576">
      <c r="A576" s="23"/>
      <c r="B576" s="23"/>
      <c r="C576" s="23"/>
      <c r="D576" s="23"/>
      <c r="E576" s="23"/>
      <c r="F576" s="23"/>
      <c r="G576" s="24"/>
    </row>
    <row r="577">
      <c r="A577" s="23"/>
      <c r="B577" s="23"/>
      <c r="C577" s="23"/>
      <c r="D577" s="23"/>
      <c r="E577" s="23"/>
      <c r="F577" s="23"/>
      <c r="G577" s="24"/>
    </row>
    <row r="578">
      <c r="A578" s="23"/>
      <c r="B578" s="23"/>
      <c r="C578" s="23"/>
      <c r="D578" s="23"/>
      <c r="E578" s="23"/>
      <c r="F578" s="23"/>
      <c r="G578" s="24"/>
    </row>
    <row r="579">
      <c r="A579" s="23"/>
      <c r="B579" s="23"/>
      <c r="C579" s="23"/>
      <c r="D579" s="23"/>
      <c r="E579" s="23"/>
      <c r="F579" s="23"/>
      <c r="G579" s="24"/>
    </row>
    <row r="580">
      <c r="A580" s="23"/>
      <c r="B580" s="23"/>
      <c r="C580" s="23"/>
      <c r="D580" s="23"/>
      <c r="E580" s="23"/>
      <c r="F580" s="23"/>
      <c r="G580" s="24"/>
    </row>
    <row r="581">
      <c r="A581" s="23"/>
      <c r="B581" s="23"/>
      <c r="C581" s="23"/>
      <c r="D581" s="23"/>
      <c r="E581" s="23"/>
      <c r="F581" s="23"/>
      <c r="G581" s="24"/>
    </row>
    <row r="582">
      <c r="A582" s="23"/>
      <c r="B582" s="23"/>
      <c r="C582" s="23"/>
      <c r="D582" s="23"/>
      <c r="E582" s="23"/>
      <c r="F582" s="23"/>
      <c r="G582" s="24"/>
    </row>
    <row r="583">
      <c r="A583" s="23"/>
      <c r="B583" s="23"/>
      <c r="C583" s="23"/>
      <c r="D583" s="23"/>
      <c r="E583" s="23"/>
      <c r="F583" s="23"/>
      <c r="G583" s="24"/>
    </row>
    <row r="584">
      <c r="A584" s="23"/>
      <c r="B584" s="23"/>
      <c r="C584" s="23"/>
      <c r="D584" s="23"/>
      <c r="E584" s="23"/>
      <c r="F584" s="23"/>
      <c r="G584" s="24"/>
    </row>
    <row r="585">
      <c r="A585" s="23"/>
      <c r="B585" s="23"/>
      <c r="C585" s="23"/>
      <c r="D585" s="23"/>
      <c r="E585" s="23"/>
      <c r="F585" s="23"/>
      <c r="G585" s="24"/>
    </row>
    <row r="586">
      <c r="A586" s="23"/>
      <c r="B586" s="23"/>
      <c r="C586" s="23"/>
      <c r="D586" s="23"/>
      <c r="E586" s="23"/>
      <c r="F586" s="23"/>
      <c r="G586" s="24"/>
    </row>
    <row r="587">
      <c r="A587" s="23"/>
      <c r="B587" s="23"/>
      <c r="C587" s="23"/>
      <c r="D587" s="23"/>
      <c r="E587" s="23"/>
      <c r="F587" s="23"/>
      <c r="G587" s="24"/>
    </row>
    <row r="588">
      <c r="A588" s="23"/>
      <c r="B588" s="23"/>
      <c r="C588" s="23"/>
      <c r="D588" s="23"/>
      <c r="E588" s="23"/>
      <c r="F588" s="23"/>
      <c r="G588" s="24"/>
    </row>
    <row r="589">
      <c r="A589" s="23"/>
      <c r="B589" s="23"/>
      <c r="C589" s="23"/>
      <c r="D589" s="23"/>
      <c r="E589" s="23"/>
      <c r="F589" s="23"/>
      <c r="G589" s="24"/>
    </row>
    <row r="590">
      <c r="A590" s="23"/>
      <c r="B590" s="23"/>
      <c r="C590" s="23"/>
      <c r="D590" s="23"/>
      <c r="E590" s="23"/>
      <c r="F590" s="23"/>
      <c r="G590" s="24"/>
    </row>
    <row r="591">
      <c r="A591" s="23"/>
      <c r="B591" s="23"/>
      <c r="C591" s="23"/>
      <c r="D591" s="23"/>
      <c r="E591" s="23"/>
      <c r="F591" s="23"/>
      <c r="G591" s="24"/>
    </row>
    <row r="592">
      <c r="A592" s="23"/>
      <c r="B592" s="23"/>
      <c r="C592" s="23"/>
      <c r="D592" s="23"/>
      <c r="E592" s="23"/>
      <c r="F592" s="23"/>
      <c r="G592" s="24"/>
    </row>
    <row r="593">
      <c r="A593" s="23"/>
      <c r="B593" s="23"/>
      <c r="C593" s="23"/>
      <c r="D593" s="23"/>
      <c r="E593" s="23"/>
      <c r="F593" s="23"/>
      <c r="G593" s="24"/>
    </row>
    <row r="594">
      <c r="A594" s="23"/>
      <c r="B594" s="23"/>
      <c r="C594" s="23"/>
      <c r="D594" s="23"/>
      <c r="E594" s="23"/>
      <c r="F594" s="23"/>
      <c r="G594" s="24"/>
    </row>
    <row r="595">
      <c r="A595" s="23"/>
      <c r="B595" s="23"/>
      <c r="C595" s="23"/>
      <c r="D595" s="23"/>
      <c r="E595" s="23"/>
      <c r="F595" s="23"/>
      <c r="G595" s="24"/>
    </row>
    <row r="596">
      <c r="A596" s="23"/>
      <c r="B596" s="23"/>
      <c r="C596" s="23"/>
      <c r="D596" s="23"/>
      <c r="E596" s="23"/>
      <c r="F596" s="23"/>
      <c r="G596" s="24"/>
    </row>
    <row r="597">
      <c r="A597" s="23"/>
      <c r="B597" s="23"/>
      <c r="C597" s="23"/>
      <c r="D597" s="23"/>
      <c r="E597" s="23"/>
      <c r="F597" s="23"/>
      <c r="G597" s="24"/>
    </row>
    <row r="598">
      <c r="A598" s="23"/>
      <c r="B598" s="23"/>
      <c r="C598" s="23"/>
      <c r="D598" s="23"/>
      <c r="E598" s="23"/>
      <c r="F598" s="23"/>
      <c r="G598" s="24"/>
    </row>
    <row r="599">
      <c r="A599" s="23"/>
      <c r="B599" s="23"/>
      <c r="C599" s="23"/>
      <c r="D599" s="23"/>
      <c r="E599" s="23"/>
      <c r="F599" s="23"/>
      <c r="G599" s="24"/>
    </row>
    <row r="600">
      <c r="A600" s="23"/>
      <c r="B600" s="23"/>
      <c r="C600" s="23"/>
      <c r="D600" s="23"/>
      <c r="E600" s="23"/>
      <c r="F600" s="23"/>
      <c r="G600" s="24"/>
    </row>
    <row r="601">
      <c r="A601" s="23"/>
      <c r="B601" s="23"/>
      <c r="C601" s="23"/>
      <c r="D601" s="23"/>
      <c r="E601" s="23"/>
      <c r="F601" s="23"/>
      <c r="G601" s="24"/>
    </row>
    <row r="602">
      <c r="A602" s="23"/>
      <c r="B602" s="23"/>
      <c r="C602" s="23"/>
      <c r="D602" s="23"/>
      <c r="E602" s="23"/>
      <c r="F602" s="23"/>
      <c r="G602" s="24"/>
    </row>
    <row r="603">
      <c r="A603" s="23"/>
      <c r="B603" s="23"/>
      <c r="C603" s="23"/>
      <c r="D603" s="23"/>
      <c r="E603" s="23"/>
      <c r="F603" s="23"/>
      <c r="G603" s="24"/>
    </row>
    <row r="604">
      <c r="A604" s="23"/>
      <c r="B604" s="23"/>
      <c r="C604" s="23"/>
      <c r="D604" s="23"/>
      <c r="E604" s="23"/>
      <c r="F604" s="23"/>
      <c r="G604" s="24"/>
    </row>
    <row r="605">
      <c r="A605" s="23"/>
      <c r="B605" s="23"/>
      <c r="C605" s="23"/>
      <c r="D605" s="23"/>
      <c r="E605" s="23"/>
      <c r="F605" s="23"/>
      <c r="G605" s="24"/>
    </row>
    <row r="606">
      <c r="A606" s="23"/>
      <c r="B606" s="23"/>
      <c r="C606" s="23"/>
      <c r="D606" s="23"/>
      <c r="E606" s="23"/>
      <c r="F606" s="23"/>
      <c r="G606" s="24"/>
    </row>
    <row r="607">
      <c r="A607" s="23"/>
      <c r="B607" s="23"/>
      <c r="C607" s="23"/>
      <c r="D607" s="23"/>
      <c r="E607" s="23"/>
      <c r="F607" s="23"/>
      <c r="G607" s="24"/>
    </row>
    <row r="608">
      <c r="A608" s="23"/>
      <c r="B608" s="23"/>
      <c r="C608" s="23"/>
      <c r="D608" s="23"/>
      <c r="E608" s="23"/>
      <c r="F608" s="23"/>
      <c r="G608" s="24"/>
    </row>
    <row r="609">
      <c r="A609" s="23"/>
      <c r="B609" s="23"/>
      <c r="C609" s="23"/>
      <c r="D609" s="23"/>
      <c r="E609" s="23"/>
      <c r="F609" s="23"/>
      <c r="G609" s="24"/>
    </row>
    <row r="610">
      <c r="A610" s="23"/>
      <c r="B610" s="23"/>
      <c r="C610" s="23"/>
      <c r="D610" s="23"/>
      <c r="E610" s="23"/>
      <c r="F610" s="23"/>
      <c r="G610" s="24"/>
    </row>
    <row r="611">
      <c r="A611" s="23"/>
      <c r="B611" s="23"/>
      <c r="C611" s="23"/>
      <c r="D611" s="23"/>
      <c r="E611" s="23"/>
      <c r="F611" s="23"/>
      <c r="G611" s="24"/>
    </row>
    <row r="612">
      <c r="A612" s="23"/>
      <c r="B612" s="23"/>
      <c r="C612" s="23"/>
      <c r="D612" s="23"/>
      <c r="E612" s="23"/>
      <c r="F612" s="23"/>
      <c r="G612" s="24"/>
    </row>
    <row r="613">
      <c r="A613" s="23"/>
      <c r="B613" s="23"/>
      <c r="C613" s="23"/>
      <c r="D613" s="23"/>
      <c r="E613" s="23"/>
      <c r="F613" s="23"/>
      <c r="G613" s="24"/>
    </row>
    <row r="614">
      <c r="A614" s="23"/>
      <c r="B614" s="23"/>
      <c r="C614" s="23"/>
      <c r="D614" s="23"/>
      <c r="E614" s="23"/>
      <c r="F614" s="23"/>
      <c r="G614" s="24"/>
    </row>
    <row r="615">
      <c r="A615" s="23"/>
      <c r="B615" s="23"/>
      <c r="C615" s="23"/>
      <c r="D615" s="23"/>
      <c r="E615" s="23"/>
      <c r="F615" s="23"/>
      <c r="G615" s="24"/>
    </row>
    <row r="616">
      <c r="A616" s="23"/>
      <c r="B616" s="23"/>
      <c r="C616" s="23"/>
      <c r="D616" s="23"/>
      <c r="E616" s="23"/>
      <c r="F616" s="23"/>
      <c r="G616" s="24"/>
    </row>
    <row r="617">
      <c r="A617" s="23"/>
      <c r="B617" s="23"/>
      <c r="C617" s="23"/>
      <c r="D617" s="23"/>
      <c r="E617" s="23"/>
      <c r="F617" s="23"/>
      <c r="G617" s="24"/>
    </row>
    <row r="618">
      <c r="A618" s="23"/>
      <c r="B618" s="23"/>
      <c r="C618" s="23"/>
      <c r="D618" s="23"/>
      <c r="E618" s="23"/>
      <c r="F618" s="23"/>
      <c r="G618" s="24"/>
    </row>
    <row r="619">
      <c r="A619" s="23"/>
      <c r="B619" s="23"/>
      <c r="C619" s="23"/>
      <c r="D619" s="23"/>
      <c r="E619" s="23"/>
      <c r="F619" s="23"/>
      <c r="G619" s="24"/>
    </row>
    <row r="620">
      <c r="A620" s="23"/>
      <c r="B620" s="23"/>
      <c r="C620" s="23"/>
      <c r="D620" s="23"/>
      <c r="E620" s="23"/>
      <c r="F620" s="23"/>
      <c r="G620" s="24"/>
    </row>
    <row r="621">
      <c r="A621" s="23"/>
      <c r="B621" s="23"/>
      <c r="C621" s="23"/>
      <c r="D621" s="23"/>
      <c r="E621" s="23"/>
      <c r="F621" s="23"/>
      <c r="G621" s="24"/>
    </row>
    <row r="622">
      <c r="A622" s="23"/>
      <c r="B622" s="23"/>
      <c r="C622" s="23"/>
      <c r="D622" s="23"/>
      <c r="E622" s="23"/>
      <c r="F622" s="23"/>
      <c r="G622" s="24"/>
    </row>
    <row r="623">
      <c r="A623" s="23"/>
      <c r="B623" s="23"/>
      <c r="C623" s="23"/>
      <c r="D623" s="23"/>
      <c r="E623" s="23"/>
      <c r="F623" s="23"/>
      <c r="G623" s="24"/>
    </row>
    <row r="624">
      <c r="A624" s="23"/>
      <c r="B624" s="23"/>
      <c r="C624" s="23"/>
      <c r="D624" s="23"/>
      <c r="E624" s="23"/>
      <c r="F624" s="23"/>
      <c r="G624" s="24"/>
    </row>
    <row r="625">
      <c r="A625" s="23"/>
      <c r="B625" s="23"/>
      <c r="C625" s="23"/>
      <c r="D625" s="23"/>
      <c r="E625" s="23"/>
      <c r="F625" s="23"/>
      <c r="G625" s="24"/>
    </row>
    <row r="626">
      <c r="A626" s="23"/>
      <c r="B626" s="23"/>
      <c r="C626" s="23"/>
      <c r="D626" s="23"/>
      <c r="E626" s="23"/>
      <c r="F626" s="23"/>
      <c r="G626" s="24"/>
    </row>
    <row r="627">
      <c r="A627" s="23"/>
      <c r="B627" s="23"/>
      <c r="C627" s="23"/>
      <c r="D627" s="23"/>
      <c r="E627" s="23"/>
      <c r="F627" s="23"/>
      <c r="G627" s="24"/>
    </row>
    <row r="628">
      <c r="A628" s="23"/>
      <c r="B628" s="23"/>
      <c r="C628" s="23"/>
      <c r="D628" s="23"/>
      <c r="E628" s="23"/>
      <c r="F628" s="23"/>
      <c r="G628" s="24"/>
    </row>
    <row r="629">
      <c r="A629" s="23"/>
      <c r="B629" s="23"/>
      <c r="C629" s="23"/>
      <c r="D629" s="23"/>
      <c r="E629" s="23"/>
      <c r="F629" s="23"/>
      <c r="G629" s="24"/>
    </row>
    <row r="630">
      <c r="A630" s="23"/>
      <c r="B630" s="23"/>
      <c r="C630" s="23"/>
      <c r="D630" s="23"/>
      <c r="E630" s="23"/>
      <c r="F630" s="23"/>
      <c r="G630" s="24"/>
    </row>
    <row r="631">
      <c r="A631" s="23"/>
      <c r="B631" s="23"/>
      <c r="C631" s="23"/>
      <c r="D631" s="23"/>
      <c r="E631" s="23"/>
      <c r="F631" s="23"/>
      <c r="G631" s="24"/>
    </row>
    <row r="632">
      <c r="A632" s="23"/>
      <c r="B632" s="23"/>
      <c r="C632" s="23"/>
      <c r="D632" s="23"/>
      <c r="E632" s="23"/>
      <c r="F632" s="23"/>
      <c r="G632" s="24"/>
    </row>
    <row r="633">
      <c r="A633" s="23"/>
      <c r="B633" s="23"/>
      <c r="C633" s="23"/>
      <c r="D633" s="23"/>
      <c r="E633" s="23"/>
      <c r="F633" s="23"/>
      <c r="G633" s="24"/>
    </row>
    <row r="634">
      <c r="A634" s="23"/>
      <c r="B634" s="23"/>
      <c r="C634" s="23"/>
      <c r="D634" s="23"/>
      <c r="E634" s="23"/>
      <c r="F634" s="23"/>
      <c r="G634" s="24"/>
    </row>
    <row r="635">
      <c r="A635" s="23"/>
      <c r="B635" s="23"/>
      <c r="C635" s="23"/>
      <c r="D635" s="23"/>
      <c r="E635" s="23"/>
      <c r="F635" s="23"/>
      <c r="G635" s="24"/>
    </row>
    <row r="636">
      <c r="A636" s="23"/>
      <c r="B636" s="23"/>
      <c r="C636" s="23"/>
      <c r="D636" s="23"/>
      <c r="E636" s="23"/>
      <c r="F636" s="23"/>
      <c r="G636" s="24"/>
    </row>
    <row r="637">
      <c r="A637" s="23"/>
      <c r="B637" s="23"/>
      <c r="C637" s="23"/>
      <c r="D637" s="23"/>
      <c r="E637" s="23"/>
      <c r="F637" s="23"/>
      <c r="G637" s="24"/>
    </row>
    <row r="638">
      <c r="A638" s="23"/>
      <c r="B638" s="23"/>
      <c r="C638" s="23"/>
      <c r="D638" s="23"/>
      <c r="E638" s="23"/>
      <c r="F638" s="23"/>
      <c r="G638" s="24"/>
    </row>
    <row r="639">
      <c r="A639" s="23"/>
      <c r="B639" s="23"/>
      <c r="C639" s="23"/>
      <c r="D639" s="23"/>
      <c r="E639" s="23"/>
      <c r="F639" s="23"/>
      <c r="G639" s="24"/>
    </row>
    <row r="640">
      <c r="A640" s="23"/>
      <c r="B640" s="23"/>
      <c r="C640" s="23"/>
      <c r="D640" s="23"/>
      <c r="E640" s="23"/>
      <c r="F640" s="23"/>
      <c r="G640" s="24"/>
    </row>
    <row r="641">
      <c r="A641" s="23"/>
      <c r="B641" s="23"/>
      <c r="C641" s="23"/>
      <c r="D641" s="23"/>
      <c r="E641" s="23"/>
      <c r="F641" s="23"/>
      <c r="G641" s="24"/>
    </row>
    <row r="642">
      <c r="A642" s="23"/>
      <c r="B642" s="23"/>
      <c r="C642" s="23"/>
      <c r="D642" s="23"/>
      <c r="E642" s="23"/>
      <c r="F642" s="23"/>
      <c r="G642" s="24"/>
    </row>
    <row r="643">
      <c r="A643" s="23"/>
      <c r="B643" s="23"/>
      <c r="C643" s="23"/>
      <c r="D643" s="23"/>
      <c r="E643" s="23"/>
      <c r="F643" s="23"/>
      <c r="G643" s="24"/>
    </row>
    <row r="644">
      <c r="A644" s="23"/>
      <c r="B644" s="23"/>
      <c r="C644" s="23"/>
      <c r="D644" s="23"/>
      <c r="E644" s="23"/>
      <c r="F644" s="23"/>
      <c r="G644" s="24"/>
    </row>
    <row r="645">
      <c r="A645" s="23"/>
      <c r="B645" s="23"/>
      <c r="C645" s="23"/>
      <c r="D645" s="23"/>
      <c r="E645" s="23"/>
      <c r="F645" s="23"/>
      <c r="G645" s="24"/>
    </row>
    <row r="646">
      <c r="A646" s="23"/>
      <c r="B646" s="23"/>
      <c r="C646" s="23"/>
      <c r="D646" s="23"/>
      <c r="E646" s="23"/>
      <c r="F646" s="23"/>
      <c r="G646" s="24"/>
    </row>
    <row r="647">
      <c r="A647" s="23"/>
      <c r="B647" s="23"/>
      <c r="C647" s="23"/>
      <c r="D647" s="23"/>
      <c r="E647" s="23"/>
      <c r="F647" s="23"/>
      <c r="G647" s="24"/>
    </row>
    <row r="648">
      <c r="A648" s="23"/>
      <c r="B648" s="23"/>
      <c r="C648" s="23"/>
      <c r="D648" s="23"/>
      <c r="E648" s="23"/>
      <c r="F648" s="23"/>
      <c r="G648" s="24"/>
    </row>
    <row r="649">
      <c r="A649" s="23"/>
      <c r="B649" s="23"/>
      <c r="C649" s="23"/>
      <c r="D649" s="23"/>
      <c r="E649" s="23"/>
      <c r="F649" s="23"/>
      <c r="G649" s="24"/>
    </row>
    <row r="650">
      <c r="A650" s="23"/>
      <c r="B650" s="23"/>
      <c r="C650" s="23"/>
      <c r="D650" s="23"/>
      <c r="E650" s="23"/>
      <c r="F650" s="23"/>
      <c r="G650" s="24"/>
    </row>
    <row r="651">
      <c r="A651" s="23"/>
      <c r="B651" s="23"/>
      <c r="C651" s="23"/>
      <c r="D651" s="23"/>
      <c r="E651" s="23"/>
      <c r="F651" s="23"/>
      <c r="G651" s="24"/>
    </row>
    <row r="652">
      <c r="A652" s="23"/>
      <c r="B652" s="23"/>
      <c r="C652" s="23"/>
      <c r="D652" s="23"/>
      <c r="E652" s="23"/>
      <c r="F652" s="23"/>
      <c r="G652" s="24"/>
    </row>
    <row r="653">
      <c r="A653" s="23"/>
      <c r="B653" s="23"/>
      <c r="C653" s="23"/>
      <c r="D653" s="23"/>
      <c r="E653" s="23"/>
      <c r="F653" s="23"/>
      <c r="G653" s="24"/>
    </row>
    <row r="654">
      <c r="A654" s="23"/>
      <c r="B654" s="23"/>
      <c r="C654" s="23"/>
      <c r="D654" s="23"/>
      <c r="E654" s="23"/>
      <c r="F654" s="23"/>
      <c r="G654" s="24"/>
    </row>
    <row r="655">
      <c r="A655" s="23"/>
      <c r="B655" s="23"/>
      <c r="C655" s="23"/>
      <c r="D655" s="23"/>
      <c r="E655" s="23"/>
      <c r="F655" s="23"/>
      <c r="G655" s="24"/>
    </row>
    <row r="656">
      <c r="A656" s="23"/>
      <c r="B656" s="23"/>
      <c r="C656" s="23"/>
      <c r="D656" s="23"/>
      <c r="E656" s="23"/>
      <c r="F656" s="23"/>
      <c r="G656" s="24"/>
    </row>
    <row r="657">
      <c r="A657" s="23"/>
      <c r="B657" s="23"/>
      <c r="C657" s="23"/>
      <c r="D657" s="23"/>
      <c r="E657" s="23"/>
      <c r="F657" s="23"/>
      <c r="G657" s="24"/>
    </row>
    <row r="658">
      <c r="A658" s="23"/>
      <c r="B658" s="23"/>
      <c r="C658" s="23"/>
      <c r="D658" s="23"/>
      <c r="E658" s="23"/>
      <c r="F658" s="23"/>
      <c r="G658" s="24"/>
    </row>
    <row r="659">
      <c r="A659" s="23"/>
      <c r="B659" s="23"/>
      <c r="C659" s="23"/>
      <c r="D659" s="23"/>
      <c r="E659" s="23"/>
      <c r="F659" s="23"/>
      <c r="G659" s="24"/>
    </row>
    <row r="660">
      <c r="A660" s="23"/>
      <c r="B660" s="23"/>
      <c r="C660" s="23"/>
      <c r="D660" s="23"/>
      <c r="E660" s="23"/>
      <c r="F660" s="23"/>
      <c r="G660" s="24"/>
    </row>
    <row r="661">
      <c r="A661" s="23"/>
      <c r="B661" s="23"/>
      <c r="C661" s="23"/>
      <c r="D661" s="23"/>
      <c r="E661" s="23"/>
      <c r="F661" s="23"/>
      <c r="G661" s="24"/>
    </row>
    <row r="662">
      <c r="A662" s="23"/>
      <c r="B662" s="23"/>
      <c r="C662" s="23"/>
      <c r="D662" s="23"/>
      <c r="E662" s="23"/>
      <c r="F662" s="23"/>
      <c r="G662" s="24"/>
    </row>
    <row r="663">
      <c r="A663" s="23"/>
      <c r="B663" s="23"/>
      <c r="C663" s="23"/>
      <c r="D663" s="23"/>
      <c r="E663" s="23"/>
      <c r="F663" s="23"/>
      <c r="G663" s="24"/>
    </row>
    <row r="664">
      <c r="A664" s="23"/>
      <c r="B664" s="23"/>
      <c r="C664" s="23"/>
      <c r="D664" s="23"/>
      <c r="E664" s="23"/>
      <c r="F664" s="23"/>
      <c r="G664" s="24"/>
    </row>
    <row r="665">
      <c r="A665" s="23"/>
      <c r="B665" s="23"/>
      <c r="C665" s="23"/>
      <c r="D665" s="23"/>
      <c r="E665" s="23"/>
      <c r="F665" s="23"/>
      <c r="G665" s="24"/>
    </row>
    <row r="666">
      <c r="A666" s="23"/>
      <c r="B666" s="23"/>
      <c r="C666" s="23"/>
      <c r="D666" s="23"/>
      <c r="E666" s="23"/>
      <c r="F666" s="23"/>
      <c r="G666" s="24"/>
    </row>
    <row r="667">
      <c r="A667" s="23"/>
      <c r="B667" s="23"/>
      <c r="C667" s="23"/>
      <c r="D667" s="23"/>
      <c r="E667" s="23"/>
      <c r="F667" s="23"/>
      <c r="G667" s="24"/>
    </row>
    <row r="668">
      <c r="A668" s="23"/>
      <c r="B668" s="23"/>
      <c r="C668" s="23"/>
      <c r="D668" s="23"/>
      <c r="E668" s="23"/>
      <c r="F668" s="23"/>
      <c r="G668" s="24"/>
    </row>
    <row r="669">
      <c r="A669" s="23"/>
      <c r="B669" s="23"/>
      <c r="C669" s="23"/>
      <c r="D669" s="23"/>
      <c r="E669" s="23"/>
      <c r="F669" s="23"/>
      <c r="G669" s="24"/>
    </row>
    <row r="670">
      <c r="A670" s="23"/>
      <c r="B670" s="23"/>
      <c r="C670" s="23"/>
      <c r="D670" s="23"/>
      <c r="E670" s="23"/>
      <c r="F670" s="23"/>
      <c r="G670" s="24"/>
    </row>
    <row r="671">
      <c r="A671" s="23"/>
      <c r="B671" s="23"/>
      <c r="C671" s="23"/>
      <c r="D671" s="23"/>
      <c r="E671" s="23"/>
      <c r="F671" s="23"/>
      <c r="G671" s="24"/>
    </row>
    <row r="672">
      <c r="A672" s="23"/>
      <c r="B672" s="23"/>
      <c r="C672" s="23"/>
      <c r="D672" s="23"/>
      <c r="E672" s="23"/>
      <c r="F672" s="23"/>
      <c r="G672" s="24"/>
    </row>
    <row r="673">
      <c r="A673" s="23"/>
      <c r="B673" s="23"/>
      <c r="C673" s="23"/>
      <c r="D673" s="23"/>
      <c r="E673" s="23"/>
      <c r="F673" s="23"/>
      <c r="G673" s="24"/>
    </row>
    <row r="674">
      <c r="A674" s="23"/>
      <c r="B674" s="23"/>
      <c r="C674" s="23"/>
      <c r="D674" s="23"/>
      <c r="E674" s="23"/>
      <c r="F674" s="23"/>
      <c r="G674" s="24"/>
    </row>
    <row r="675">
      <c r="A675" s="23"/>
      <c r="B675" s="23"/>
      <c r="C675" s="23"/>
      <c r="D675" s="23"/>
      <c r="E675" s="23"/>
      <c r="F675" s="23"/>
      <c r="G675" s="24"/>
    </row>
    <row r="676">
      <c r="A676" s="23"/>
      <c r="B676" s="23"/>
      <c r="C676" s="23"/>
      <c r="D676" s="23"/>
      <c r="E676" s="23"/>
      <c r="F676" s="23"/>
      <c r="G676" s="24"/>
    </row>
    <row r="677">
      <c r="A677" s="23"/>
      <c r="B677" s="23"/>
      <c r="C677" s="23"/>
      <c r="D677" s="23"/>
      <c r="E677" s="23"/>
      <c r="F677" s="23"/>
      <c r="G677" s="24"/>
    </row>
    <row r="678">
      <c r="A678" s="23"/>
      <c r="B678" s="23"/>
      <c r="C678" s="23"/>
      <c r="D678" s="23"/>
      <c r="E678" s="23"/>
      <c r="F678" s="23"/>
      <c r="G678" s="24"/>
    </row>
    <row r="679">
      <c r="A679" s="23"/>
      <c r="B679" s="23"/>
      <c r="C679" s="23"/>
      <c r="D679" s="23"/>
      <c r="E679" s="23"/>
      <c r="F679" s="23"/>
      <c r="G679" s="24"/>
    </row>
    <row r="680">
      <c r="A680" s="23"/>
      <c r="B680" s="23"/>
      <c r="C680" s="23"/>
      <c r="D680" s="23"/>
      <c r="E680" s="23"/>
      <c r="F680" s="23"/>
      <c r="G680" s="24"/>
    </row>
    <row r="681">
      <c r="A681" s="23"/>
      <c r="B681" s="23"/>
      <c r="C681" s="23"/>
      <c r="D681" s="23"/>
      <c r="E681" s="23"/>
      <c r="F681" s="23"/>
      <c r="G681" s="24"/>
    </row>
    <row r="682">
      <c r="A682" s="23"/>
      <c r="B682" s="23"/>
      <c r="C682" s="23"/>
      <c r="D682" s="23"/>
      <c r="E682" s="23"/>
      <c r="F682" s="23"/>
      <c r="G682" s="24"/>
    </row>
    <row r="683">
      <c r="A683" s="23"/>
      <c r="B683" s="23"/>
      <c r="C683" s="23"/>
      <c r="D683" s="23"/>
      <c r="E683" s="23"/>
      <c r="F683" s="23"/>
      <c r="G683" s="24"/>
    </row>
    <row r="684">
      <c r="A684" s="23"/>
      <c r="B684" s="23"/>
      <c r="C684" s="23"/>
      <c r="D684" s="23"/>
      <c r="E684" s="23"/>
      <c r="F684" s="23"/>
      <c r="G684" s="24"/>
    </row>
    <row r="685">
      <c r="A685" s="23"/>
      <c r="B685" s="23"/>
      <c r="C685" s="23"/>
      <c r="D685" s="23"/>
      <c r="E685" s="23"/>
      <c r="F685" s="23"/>
      <c r="G685" s="24"/>
    </row>
    <row r="686">
      <c r="A686" s="23"/>
      <c r="B686" s="23"/>
      <c r="C686" s="23"/>
      <c r="D686" s="23"/>
      <c r="E686" s="23"/>
      <c r="F686" s="23"/>
      <c r="G686" s="24"/>
    </row>
    <row r="687">
      <c r="A687" s="23"/>
      <c r="B687" s="23"/>
      <c r="C687" s="23"/>
      <c r="D687" s="23"/>
      <c r="E687" s="23"/>
      <c r="F687" s="23"/>
      <c r="G687" s="24"/>
    </row>
    <row r="688">
      <c r="A688" s="23"/>
      <c r="B688" s="23"/>
      <c r="C688" s="23"/>
      <c r="D688" s="23"/>
      <c r="E688" s="23"/>
      <c r="F688" s="23"/>
      <c r="G688" s="24"/>
    </row>
    <row r="689">
      <c r="A689" s="23"/>
      <c r="B689" s="23"/>
      <c r="C689" s="23"/>
      <c r="D689" s="23"/>
      <c r="E689" s="23"/>
      <c r="F689" s="23"/>
      <c r="G689" s="24"/>
    </row>
    <row r="690">
      <c r="A690" s="23"/>
      <c r="B690" s="23"/>
      <c r="C690" s="23"/>
      <c r="D690" s="23"/>
      <c r="E690" s="23"/>
      <c r="F690" s="23"/>
      <c r="G690" s="24"/>
    </row>
    <row r="691">
      <c r="A691" s="23"/>
      <c r="B691" s="23"/>
      <c r="C691" s="23"/>
      <c r="D691" s="23"/>
      <c r="E691" s="23"/>
      <c r="F691" s="23"/>
      <c r="G691" s="24"/>
    </row>
    <row r="692">
      <c r="A692" s="23"/>
      <c r="B692" s="23"/>
      <c r="C692" s="23"/>
      <c r="D692" s="23"/>
      <c r="E692" s="23"/>
      <c r="F692" s="23"/>
      <c r="G692" s="24"/>
    </row>
    <row r="693">
      <c r="A693" s="23"/>
      <c r="B693" s="23"/>
      <c r="C693" s="23"/>
      <c r="D693" s="23"/>
      <c r="E693" s="23"/>
      <c r="F693" s="23"/>
      <c r="G693" s="24"/>
    </row>
    <row r="694">
      <c r="A694" s="23"/>
      <c r="B694" s="23"/>
      <c r="C694" s="23"/>
      <c r="D694" s="23"/>
      <c r="E694" s="23"/>
      <c r="F694" s="23"/>
      <c r="G694" s="24"/>
    </row>
    <row r="695">
      <c r="A695" s="23"/>
      <c r="B695" s="23"/>
      <c r="C695" s="23"/>
      <c r="D695" s="23"/>
      <c r="E695" s="23"/>
      <c r="F695" s="23"/>
      <c r="G695" s="24"/>
    </row>
    <row r="696">
      <c r="A696" s="23"/>
      <c r="B696" s="23"/>
      <c r="C696" s="23"/>
      <c r="D696" s="23"/>
      <c r="E696" s="23"/>
      <c r="F696" s="23"/>
      <c r="G696" s="24"/>
    </row>
    <row r="697">
      <c r="A697" s="23"/>
      <c r="B697" s="23"/>
      <c r="C697" s="23"/>
      <c r="D697" s="23"/>
      <c r="E697" s="23"/>
      <c r="F697" s="23"/>
      <c r="G697" s="24"/>
    </row>
    <row r="698">
      <c r="A698" s="23"/>
      <c r="B698" s="23"/>
      <c r="C698" s="23"/>
      <c r="D698" s="23"/>
      <c r="E698" s="23"/>
      <c r="F698" s="23"/>
      <c r="G698" s="24"/>
    </row>
    <row r="699">
      <c r="A699" s="23"/>
      <c r="B699" s="23"/>
      <c r="C699" s="23"/>
      <c r="D699" s="23"/>
      <c r="E699" s="23"/>
      <c r="F699" s="23"/>
      <c r="G699" s="24"/>
    </row>
    <row r="700">
      <c r="A700" s="23"/>
      <c r="B700" s="23"/>
      <c r="C700" s="23"/>
      <c r="D700" s="23"/>
      <c r="E700" s="23"/>
      <c r="F700" s="23"/>
      <c r="G700" s="24"/>
    </row>
    <row r="701">
      <c r="A701" s="23"/>
      <c r="B701" s="23"/>
      <c r="C701" s="23"/>
      <c r="D701" s="23"/>
      <c r="E701" s="23"/>
      <c r="F701" s="23"/>
      <c r="G701" s="24"/>
    </row>
    <row r="702">
      <c r="A702" s="23"/>
      <c r="B702" s="23"/>
      <c r="C702" s="23"/>
      <c r="D702" s="23"/>
      <c r="E702" s="23"/>
      <c r="F702" s="23"/>
      <c r="G702" s="24"/>
    </row>
    <row r="703">
      <c r="A703" s="23"/>
      <c r="B703" s="23"/>
      <c r="C703" s="23"/>
      <c r="D703" s="23"/>
      <c r="E703" s="23"/>
      <c r="F703" s="23"/>
      <c r="G703" s="24"/>
    </row>
    <row r="704">
      <c r="A704" s="23"/>
      <c r="B704" s="23"/>
      <c r="C704" s="23"/>
      <c r="D704" s="23"/>
      <c r="E704" s="23"/>
      <c r="F704" s="23"/>
      <c r="G704" s="24"/>
    </row>
    <row r="705">
      <c r="A705" s="23"/>
      <c r="B705" s="23"/>
      <c r="C705" s="23"/>
      <c r="D705" s="23"/>
      <c r="E705" s="23"/>
      <c r="F705" s="23"/>
      <c r="G705" s="24"/>
    </row>
    <row r="706">
      <c r="A706" s="23"/>
      <c r="B706" s="23"/>
      <c r="C706" s="23"/>
      <c r="D706" s="23"/>
      <c r="E706" s="23"/>
      <c r="F706" s="23"/>
      <c r="G706" s="24"/>
    </row>
    <row r="707">
      <c r="A707" s="23"/>
      <c r="B707" s="23"/>
      <c r="C707" s="23"/>
      <c r="D707" s="23"/>
      <c r="E707" s="23"/>
      <c r="F707" s="23"/>
      <c r="G707" s="24"/>
    </row>
    <row r="708">
      <c r="A708" s="23"/>
      <c r="B708" s="23"/>
      <c r="C708" s="23"/>
      <c r="D708" s="23"/>
      <c r="E708" s="23"/>
      <c r="F708" s="23"/>
      <c r="G708" s="24"/>
    </row>
    <row r="709">
      <c r="A709" s="23"/>
      <c r="B709" s="23"/>
      <c r="C709" s="23"/>
      <c r="D709" s="23"/>
      <c r="E709" s="23"/>
      <c r="F709" s="23"/>
      <c r="G709" s="24"/>
    </row>
    <row r="710">
      <c r="A710" s="23"/>
      <c r="B710" s="23"/>
      <c r="C710" s="23"/>
      <c r="D710" s="23"/>
      <c r="E710" s="23"/>
      <c r="F710" s="23"/>
      <c r="G710" s="24"/>
    </row>
    <row r="711">
      <c r="A711" s="23"/>
      <c r="B711" s="23"/>
      <c r="C711" s="23"/>
      <c r="D711" s="23"/>
      <c r="E711" s="23"/>
      <c r="F711" s="23"/>
      <c r="G711" s="24"/>
    </row>
    <row r="712">
      <c r="A712" s="23"/>
      <c r="B712" s="23"/>
      <c r="C712" s="23"/>
      <c r="D712" s="23"/>
      <c r="E712" s="23"/>
      <c r="F712" s="23"/>
      <c r="G712" s="24"/>
    </row>
    <row r="713">
      <c r="A713" s="23"/>
      <c r="B713" s="23"/>
      <c r="C713" s="23"/>
      <c r="D713" s="23"/>
      <c r="E713" s="23"/>
      <c r="F713" s="23"/>
      <c r="G713" s="24"/>
    </row>
    <row r="714">
      <c r="A714" s="23"/>
      <c r="B714" s="23"/>
      <c r="C714" s="23"/>
      <c r="D714" s="23"/>
      <c r="E714" s="23"/>
      <c r="F714" s="23"/>
      <c r="G714" s="24"/>
    </row>
    <row r="715">
      <c r="A715" s="23"/>
      <c r="B715" s="23"/>
      <c r="C715" s="23"/>
      <c r="D715" s="23"/>
      <c r="E715" s="23"/>
      <c r="F715" s="23"/>
      <c r="G715" s="24"/>
    </row>
    <row r="716">
      <c r="A716" s="23"/>
      <c r="B716" s="23"/>
      <c r="C716" s="23"/>
      <c r="D716" s="23"/>
      <c r="E716" s="23"/>
      <c r="F716" s="23"/>
      <c r="G716" s="24"/>
    </row>
    <row r="717">
      <c r="A717" s="23"/>
      <c r="B717" s="23"/>
      <c r="C717" s="23"/>
      <c r="D717" s="23"/>
      <c r="E717" s="23"/>
      <c r="F717" s="23"/>
      <c r="G717" s="24"/>
    </row>
    <row r="718">
      <c r="A718" s="23"/>
      <c r="B718" s="23"/>
      <c r="C718" s="23"/>
      <c r="D718" s="23"/>
      <c r="E718" s="23"/>
      <c r="F718" s="23"/>
      <c r="G718" s="24"/>
    </row>
    <row r="719">
      <c r="A719" s="23"/>
      <c r="B719" s="23"/>
      <c r="C719" s="23"/>
      <c r="D719" s="23"/>
      <c r="E719" s="23"/>
      <c r="F719" s="23"/>
      <c r="G719" s="24"/>
    </row>
    <row r="720">
      <c r="A720" s="23"/>
      <c r="B720" s="23"/>
      <c r="C720" s="23"/>
      <c r="D720" s="23"/>
      <c r="E720" s="23"/>
      <c r="F720" s="23"/>
      <c r="G720" s="24"/>
    </row>
    <row r="721">
      <c r="A721" s="23"/>
      <c r="B721" s="23"/>
      <c r="C721" s="23"/>
      <c r="D721" s="23"/>
      <c r="E721" s="23"/>
      <c r="F721" s="23"/>
      <c r="G721" s="24"/>
    </row>
    <row r="722">
      <c r="A722" s="23"/>
      <c r="B722" s="23"/>
      <c r="C722" s="23"/>
      <c r="D722" s="23"/>
      <c r="E722" s="23"/>
      <c r="F722" s="23"/>
      <c r="G722" s="24"/>
    </row>
    <row r="723">
      <c r="A723" s="23"/>
      <c r="B723" s="23"/>
      <c r="C723" s="23"/>
      <c r="D723" s="23"/>
      <c r="E723" s="23"/>
      <c r="F723" s="23"/>
      <c r="G723" s="24"/>
    </row>
    <row r="724">
      <c r="A724" s="23"/>
      <c r="B724" s="23"/>
      <c r="C724" s="23"/>
      <c r="D724" s="23"/>
      <c r="E724" s="23"/>
      <c r="F724" s="23"/>
      <c r="G724" s="24"/>
    </row>
    <row r="725">
      <c r="A725" s="23"/>
      <c r="B725" s="23"/>
      <c r="C725" s="23"/>
      <c r="D725" s="23"/>
      <c r="E725" s="23"/>
      <c r="F725" s="23"/>
      <c r="G725" s="24"/>
    </row>
    <row r="726">
      <c r="A726" s="23"/>
      <c r="B726" s="23"/>
      <c r="C726" s="23"/>
      <c r="D726" s="23"/>
      <c r="E726" s="23"/>
      <c r="F726" s="23"/>
      <c r="G726" s="24"/>
    </row>
    <row r="727">
      <c r="A727" s="23"/>
      <c r="B727" s="23"/>
      <c r="C727" s="23"/>
      <c r="D727" s="23"/>
      <c r="E727" s="23"/>
      <c r="F727" s="23"/>
      <c r="G727" s="24"/>
    </row>
    <row r="728">
      <c r="A728" s="23"/>
      <c r="B728" s="23"/>
      <c r="C728" s="23"/>
      <c r="D728" s="23"/>
      <c r="E728" s="23"/>
      <c r="F728" s="23"/>
      <c r="G728" s="24"/>
    </row>
    <row r="729">
      <c r="A729" s="23"/>
      <c r="B729" s="23"/>
      <c r="C729" s="23"/>
      <c r="D729" s="23"/>
      <c r="E729" s="23"/>
      <c r="F729" s="23"/>
      <c r="G729" s="24"/>
    </row>
    <row r="730">
      <c r="A730" s="23"/>
      <c r="B730" s="23"/>
      <c r="C730" s="23"/>
      <c r="D730" s="23"/>
      <c r="E730" s="23"/>
      <c r="F730" s="23"/>
      <c r="G730" s="24"/>
    </row>
    <row r="731">
      <c r="A731" s="23"/>
      <c r="B731" s="23"/>
      <c r="C731" s="23"/>
      <c r="D731" s="23"/>
      <c r="E731" s="23"/>
      <c r="F731" s="23"/>
      <c r="G731" s="24"/>
    </row>
    <row r="732">
      <c r="A732" s="23"/>
      <c r="B732" s="23"/>
      <c r="C732" s="23"/>
      <c r="D732" s="23"/>
      <c r="E732" s="23"/>
      <c r="F732" s="23"/>
      <c r="G732" s="24"/>
    </row>
    <row r="733">
      <c r="A733" s="23"/>
      <c r="B733" s="23"/>
      <c r="C733" s="23"/>
      <c r="D733" s="23"/>
      <c r="E733" s="23"/>
      <c r="F733" s="23"/>
      <c r="G733" s="24"/>
    </row>
    <row r="734">
      <c r="A734" s="23"/>
      <c r="B734" s="23"/>
      <c r="C734" s="23"/>
      <c r="D734" s="23"/>
      <c r="E734" s="23"/>
      <c r="F734" s="23"/>
      <c r="G734" s="24"/>
    </row>
    <row r="735">
      <c r="A735" s="23"/>
      <c r="B735" s="23"/>
      <c r="C735" s="23"/>
      <c r="D735" s="23"/>
      <c r="E735" s="23"/>
      <c r="F735" s="23"/>
      <c r="G735" s="24"/>
    </row>
    <row r="736">
      <c r="A736" s="23"/>
      <c r="B736" s="23"/>
      <c r="C736" s="23"/>
      <c r="D736" s="23"/>
      <c r="E736" s="23"/>
      <c r="F736" s="23"/>
      <c r="G736" s="24"/>
    </row>
    <row r="737">
      <c r="A737" s="23"/>
      <c r="B737" s="23"/>
      <c r="C737" s="23"/>
      <c r="D737" s="23"/>
      <c r="E737" s="23"/>
      <c r="F737" s="23"/>
      <c r="G737" s="24"/>
    </row>
    <row r="738">
      <c r="A738" s="23"/>
      <c r="B738" s="23"/>
      <c r="C738" s="23"/>
      <c r="D738" s="23"/>
      <c r="E738" s="23"/>
      <c r="F738" s="23"/>
      <c r="G738" s="24"/>
    </row>
    <row r="739">
      <c r="A739" s="23"/>
      <c r="B739" s="23"/>
      <c r="C739" s="23"/>
      <c r="D739" s="23"/>
      <c r="E739" s="23"/>
      <c r="F739" s="23"/>
      <c r="G739" s="24"/>
    </row>
    <row r="740">
      <c r="A740" s="23"/>
      <c r="B740" s="23"/>
      <c r="C740" s="23"/>
      <c r="D740" s="23"/>
      <c r="E740" s="23"/>
      <c r="F740" s="23"/>
      <c r="G740" s="24"/>
    </row>
    <row r="741">
      <c r="A741" s="23"/>
      <c r="B741" s="23"/>
      <c r="C741" s="23"/>
      <c r="D741" s="23"/>
      <c r="E741" s="23"/>
      <c r="F741" s="23"/>
      <c r="G741" s="24"/>
    </row>
    <row r="742">
      <c r="A742" s="23"/>
      <c r="B742" s="23"/>
      <c r="C742" s="23"/>
      <c r="D742" s="23"/>
      <c r="E742" s="23"/>
      <c r="F742" s="23"/>
      <c r="G742" s="24"/>
    </row>
    <row r="743">
      <c r="A743" s="23"/>
      <c r="B743" s="23"/>
      <c r="C743" s="23"/>
      <c r="D743" s="23"/>
      <c r="E743" s="23"/>
      <c r="F743" s="23"/>
      <c r="G743" s="24"/>
    </row>
    <row r="744">
      <c r="A744" s="23"/>
      <c r="B744" s="23"/>
      <c r="C744" s="23"/>
      <c r="D744" s="23"/>
      <c r="E744" s="23"/>
      <c r="F744" s="23"/>
      <c r="G744" s="24"/>
    </row>
    <row r="745">
      <c r="A745" s="23"/>
      <c r="B745" s="23"/>
      <c r="C745" s="23"/>
      <c r="D745" s="23"/>
      <c r="E745" s="23"/>
      <c r="F745" s="23"/>
      <c r="G745" s="24"/>
    </row>
    <row r="746">
      <c r="A746" s="23"/>
      <c r="B746" s="23"/>
      <c r="C746" s="23"/>
      <c r="D746" s="23"/>
      <c r="E746" s="23"/>
      <c r="F746" s="23"/>
      <c r="G746" s="24"/>
    </row>
    <row r="747">
      <c r="A747" s="23"/>
      <c r="B747" s="23"/>
      <c r="C747" s="23"/>
      <c r="D747" s="23"/>
      <c r="E747" s="23"/>
      <c r="F747" s="23"/>
      <c r="G747" s="24"/>
    </row>
    <row r="748">
      <c r="A748" s="23"/>
      <c r="B748" s="23"/>
      <c r="C748" s="23"/>
      <c r="D748" s="23"/>
      <c r="E748" s="23"/>
      <c r="F748" s="23"/>
      <c r="G748" s="24"/>
    </row>
    <row r="749">
      <c r="A749" s="23"/>
      <c r="B749" s="23"/>
      <c r="C749" s="23"/>
      <c r="D749" s="23"/>
      <c r="E749" s="23"/>
      <c r="F749" s="23"/>
      <c r="G749" s="24"/>
    </row>
    <row r="750">
      <c r="A750" s="23"/>
      <c r="B750" s="23"/>
      <c r="C750" s="23"/>
      <c r="D750" s="23"/>
      <c r="E750" s="23"/>
      <c r="F750" s="23"/>
      <c r="G750" s="24"/>
    </row>
    <row r="751">
      <c r="A751" s="23"/>
      <c r="B751" s="23"/>
      <c r="C751" s="23"/>
      <c r="D751" s="23"/>
      <c r="E751" s="23"/>
      <c r="F751" s="23"/>
      <c r="G751" s="24"/>
    </row>
    <row r="752">
      <c r="A752" s="23"/>
      <c r="B752" s="23"/>
      <c r="C752" s="23"/>
      <c r="D752" s="23"/>
      <c r="E752" s="23"/>
      <c r="F752" s="23"/>
      <c r="G752" s="24"/>
    </row>
    <row r="753">
      <c r="A753" s="23"/>
      <c r="B753" s="23"/>
      <c r="C753" s="23"/>
      <c r="D753" s="23"/>
      <c r="E753" s="23"/>
      <c r="F753" s="23"/>
      <c r="G753" s="24"/>
    </row>
    <row r="754">
      <c r="A754" s="23"/>
      <c r="B754" s="23"/>
      <c r="C754" s="23"/>
      <c r="D754" s="23"/>
      <c r="E754" s="23"/>
      <c r="F754" s="23"/>
      <c r="G754" s="24"/>
    </row>
    <row r="755">
      <c r="A755" s="23"/>
      <c r="B755" s="23"/>
      <c r="C755" s="23"/>
      <c r="D755" s="23"/>
      <c r="E755" s="23"/>
      <c r="F755" s="23"/>
      <c r="G755" s="24"/>
    </row>
    <row r="756">
      <c r="A756" s="23"/>
      <c r="B756" s="23"/>
      <c r="C756" s="23"/>
      <c r="D756" s="23"/>
      <c r="E756" s="23"/>
      <c r="F756" s="23"/>
      <c r="G756" s="24"/>
    </row>
    <row r="757">
      <c r="A757" s="23"/>
      <c r="B757" s="23"/>
      <c r="C757" s="23"/>
      <c r="D757" s="23"/>
      <c r="E757" s="23"/>
      <c r="F757" s="23"/>
      <c r="G757" s="24"/>
    </row>
    <row r="758">
      <c r="A758" s="23"/>
      <c r="B758" s="23"/>
      <c r="C758" s="23"/>
      <c r="D758" s="23"/>
      <c r="E758" s="23"/>
      <c r="F758" s="23"/>
      <c r="G758" s="24"/>
    </row>
    <row r="759">
      <c r="A759" s="23"/>
      <c r="B759" s="23"/>
      <c r="C759" s="23"/>
      <c r="D759" s="23"/>
      <c r="E759" s="23"/>
      <c r="F759" s="23"/>
      <c r="G759" s="24"/>
    </row>
    <row r="760">
      <c r="A760" s="23"/>
      <c r="B760" s="23"/>
      <c r="C760" s="23"/>
      <c r="D760" s="23"/>
      <c r="E760" s="23"/>
      <c r="F760" s="23"/>
      <c r="G760" s="24"/>
    </row>
    <row r="761">
      <c r="A761" s="23"/>
      <c r="B761" s="23"/>
      <c r="C761" s="23"/>
      <c r="D761" s="23"/>
      <c r="E761" s="23"/>
      <c r="F761" s="23"/>
      <c r="G761" s="24"/>
    </row>
    <row r="762">
      <c r="A762" s="23"/>
      <c r="B762" s="23"/>
      <c r="C762" s="23"/>
      <c r="D762" s="23"/>
      <c r="E762" s="23"/>
      <c r="F762" s="23"/>
      <c r="G762" s="24"/>
    </row>
    <row r="763">
      <c r="A763" s="23"/>
      <c r="B763" s="23"/>
      <c r="C763" s="23"/>
      <c r="D763" s="23"/>
      <c r="E763" s="23"/>
      <c r="F763" s="23"/>
      <c r="G763" s="24"/>
    </row>
    <row r="764">
      <c r="A764" s="23"/>
      <c r="B764" s="23"/>
      <c r="C764" s="23"/>
      <c r="D764" s="23"/>
      <c r="E764" s="23"/>
      <c r="F764" s="23"/>
      <c r="G764" s="24"/>
    </row>
    <row r="765">
      <c r="A765" s="23"/>
      <c r="B765" s="23"/>
      <c r="C765" s="23"/>
      <c r="D765" s="23"/>
      <c r="E765" s="23"/>
      <c r="F765" s="23"/>
      <c r="G765" s="24"/>
    </row>
    <row r="766">
      <c r="A766" s="23"/>
      <c r="B766" s="23"/>
      <c r="C766" s="23"/>
      <c r="D766" s="23"/>
      <c r="E766" s="23"/>
      <c r="F766" s="23"/>
      <c r="G766" s="24"/>
    </row>
    <row r="767">
      <c r="A767" s="23"/>
      <c r="B767" s="23"/>
      <c r="C767" s="23"/>
      <c r="D767" s="23"/>
      <c r="E767" s="23"/>
      <c r="F767" s="23"/>
      <c r="G767" s="24"/>
    </row>
    <row r="768">
      <c r="A768" s="23"/>
      <c r="B768" s="23"/>
      <c r="C768" s="23"/>
      <c r="D768" s="23"/>
      <c r="E768" s="23"/>
      <c r="F768" s="23"/>
      <c r="G768" s="24"/>
    </row>
    <row r="769">
      <c r="A769" s="23"/>
      <c r="B769" s="23"/>
      <c r="C769" s="23"/>
      <c r="D769" s="23"/>
      <c r="E769" s="23"/>
      <c r="F769" s="23"/>
      <c r="G769" s="24"/>
    </row>
    <row r="770">
      <c r="A770" s="23"/>
      <c r="B770" s="23"/>
      <c r="C770" s="23"/>
      <c r="D770" s="23"/>
      <c r="E770" s="23"/>
      <c r="F770" s="23"/>
      <c r="G770" s="24"/>
    </row>
    <row r="771">
      <c r="A771" s="23"/>
      <c r="B771" s="23"/>
      <c r="C771" s="23"/>
      <c r="D771" s="23"/>
      <c r="E771" s="23"/>
      <c r="F771" s="23"/>
      <c r="G771" s="24"/>
    </row>
    <row r="772">
      <c r="A772" s="23"/>
      <c r="B772" s="23"/>
      <c r="C772" s="23"/>
      <c r="D772" s="23"/>
      <c r="E772" s="23"/>
      <c r="F772" s="23"/>
      <c r="G772" s="24"/>
    </row>
    <row r="773">
      <c r="A773" s="23"/>
      <c r="B773" s="23"/>
      <c r="C773" s="23"/>
      <c r="D773" s="23"/>
      <c r="E773" s="23"/>
      <c r="F773" s="23"/>
      <c r="G773" s="24"/>
    </row>
    <row r="774">
      <c r="A774" s="23"/>
      <c r="B774" s="23"/>
      <c r="C774" s="23"/>
      <c r="D774" s="23"/>
      <c r="E774" s="23"/>
      <c r="F774" s="23"/>
      <c r="G774" s="24"/>
    </row>
    <row r="775">
      <c r="A775" s="23"/>
      <c r="B775" s="23"/>
      <c r="C775" s="23"/>
      <c r="D775" s="23"/>
      <c r="E775" s="23"/>
      <c r="F775" s="23"/>
      <c r="G775" s="24"/>
    </row>
    <row r="776">
      <c r="A776" s="23"/>
      <c r="B776" s="23"/>
      <c r="C776" s="23"/>
      <c r="D776" s="23"/>
      <c r="E776" s="23"/>
      <c r="F776" s="23"/>
      <c r="G776" s="24"/>
    </row>
    <row r="777">
      <c r="A777" s="23"/>
      <c r="B777" s="23"/>
      <c r="C777" s="23"/>
      <c r="D777" s="23"/>
      <c r="E777" s="23"/>
      <c r="F777" s="23"/>
      <c r="G777" s="24"/>
    </row>
    <row r="778">
      <c r="A778" s="23"/>
      <c r="B778" s="23"/>
      <c r="C778" s="23"/>
      <c r="D778" s="23"/>
      <c r="E778" s="23"/>
      <c r="F778" s="23"/>
      <c r="G778" s="24"/>
    </row>
    <row r="779">
      <c r="A779" s="23"/>
      <c r="B779" s="23"/>
      <c r="C779" s="23"/>
      <c r="D779" s="23"/>
      <c r="E779" s="23"/>
      <c r="F779" s="23"/>
      <c r="G779" s="24"/>
    </row>
    <row r="780">
      <c r="A780" s="23"/>
      <c r="B780" s="23"/>
      <c r="C780" s="23"/>
      <c r="D780" s="23"/>
      <c r="E780" s="23"/>
      <c r="F780" s="23"/>
      <c r="G780" s="24"/>
    </row>
    <row r="781">
      <c r="A781" s="23"/>
      <c r="B781" s="23"/>
      <c r="C781" s="23"/>
      <c r="D781" s="23"/>
      <c r="E781" s="23"/>
      <c r="F781" s="23"/>
      <c r="G781" s="24"/>
    </row>
    <row r="782">
      <c r="A782" s="23"/>
      <c r="B782" s="23"/>
      <c r="C782" s="23"/>
      <c r="D782" s="23"/>
      <c r="E782" s="23"/>
      <c r="F782" s="23"/>
      <c r="G782" s="24"/>
    </row>
    <row r="783">
      <c r="A783" s="23"/>
      <c r="B783" s="23"/>
      <c r="C783" s="23"/>
      <c r="D783" s="23"/>
      <c r="E783" s="23"/>
      <c r="F783" s="23"/>
      <c r="G783" s="24"/>
    </row>
    <row r="784">
      <c r="A784" s="23"/>
      <c r="B784" s="23"/>
      <c r="C784" s="23"/>
      <c r="D784" s="23"/>
      <c r="E784" s="23"/>
      <c r="F784" s="23"/>
      <c r="G784" s="24"/>
    </row>
    <row r="785">
      <c r="A785" s="23"/>
      <c r="B785" s="23"/>
      <c r="C785" s="23"/>
      <c r="D785" s="23"/>
      <c r="E785" s="23"/>
      <c r="F785" s="23"/>
      <c r="G785" s="24"/>
    </row>
    <row r="786">
      <c r="A786" s="23"/>
      <c r="B786" s="23"/>
      <c r="C786" s="23"/>
      <c r="D786" s="23"/>
      <c r="E786" s="23"/>
      <c r="F786" s="23"/>
      <c r="G786" s="24"/>
    </row>
    <row r="787">
      <c r="A787" s="23"/>
      <c r="B787" s="23"/>
      <c r="C787" s="23"/>
      <c r="D787" s="23"/>
      <c r="E787" s="23"/>
      <c r="F787" s="23"/>
      <c r="G787" s="24"/>
    </row>
    <row r="788">
      <c r="A788" s="23"/>
      <c r="B788" s="23"/>
      <c r="C788" s="23"/>
      <c r="D788" s="23"/>
      <c r="E788" s="23"/>
      <c r="F788" s="23"/>
      <c r="G788" s="24"/>
    </row>
    <row r="789">
      <c r="A789" s="23"/>
      <c r="B789" s="23"/>
      <c r="C789" s="23"/>
      <c r="D789" s="23"/>
      <c r="E789" s="23"/>
      <c r="F789" s="23"/>
      <c r="G789" s="24"/>
    </row>
    <row r="790">
      <c r="A790" s="23"/>
      <c r="B790" s="23"/>
      <c r="C790" s="23"/>
      <c r="D790" s="23"/>
      <c r="E790" s="23"/>
      <c r="F790" s="23"/>
      <c r="G790" s="24"/>
    </row>
    <row r="791">
      <c r="A791" s="23"/>
      <c r="B791" s="23"/>
      <c r="C791" s="23"/>
      <c r="D791" s="23"/>
      <c r="E791" s="23"/>
      <c r="F791" s="23"/>
      <c r="G791" s="24"/>
    </row>
    <row r="792">
      <c r="A792" s="23"/>
      <c r="B792" s="23"/>
      <c r="C792" s="23"/>
      <c r="D792" s="23"/>
      <c r="E792" s="23"/>
      <c r="F792" s="23"/>
      <c r="G792" s="24"/>
    </row>
    <row r="793">
      <c r="A793" s="23"/>
      <c r="B793" s="23"/>
      <c r="C793" s="23"/>
      <c r="D793" s="23"/>
      <c r="E793" s="23"/>
      <c r="F793" s="23"/>
      <c r="G793" s="24"/>
    </row>
    <row r="794">
      <c r="A794" s="23"/>
      <c r="B794" s="23"/>
      <c r="C794" s="23"/>
      <c r="D794" s="23"/>
      <c r="E794" s="23"/>
      <c r="F794" s="23"/>
      <c r="G794" s="24"/>
    </row>
    <row r="795">
      <c r="A795" s="23"/>
      <c r="B795" s="23"/>
      <c r="C795" s="23"/>
      <c r="D795" s="23"/>
      <c r="E795" s="23"/>
      <c r="F795" s="23"/>
      <c r="G795" s="24"/>
    </row>
    <row r="796">
      <c r="A796" s="23"/>
      <c r="B796" s="23"/>
      <c r="C796" s="23"/>
      <c r="D796" s="23"/>
      <c r="E796" s="23"/>
      <c r="F796" s="23"/>
      <c r="G796" s="24"/>
    </row>
    <row r="797">
      <c r="A797" s="23"/>
      <c r="B797" s="23"/>
      <c r="C797" s="23"/>
      <c r="D797" s="23"/>
      <c r="E797" s="23"/>
      <c r="F797" s="23"/>
      <c r="G797" s="24"/>
    </row>
    <row r="798">
      <c r="A798" s="23"/>
      <c r="B798" s="23"/>
      <c r="C798" s="23"/>
      <c r="D798" s="23"/>
      <c r="E798" s="23"/>
      <c r="F798" s="23"/>
      <c r="G798" s="24"/>
    </row>
    <row r="799">
      <c r="A799" s="23"/>
      <c r="B799" s="23"/>
      <c r="C799" s="23"/>
      <c r="D799" s="23"/>
      <c r="E799" s="23"/>
      <c r="F799" s="23"/>
      <c r="G799" s="24"/>
    </row>
    <row r="800">
      <c r="A800" s="23"/>
      <c r="B800" s="23"/>
      <c r="C800" s="23"/>
      <c r="D800" s="23"/>
      <c r="E800" s="23"/>
      <c r="F800" s="23"/>
      <c r="G800" s="24"/>
    </row>
    <row r="801">
      <c r="A801" s="23"/>
      <c r="B801" s="23"/>
      <c r="C801" s="23"/>
      <c r="D801" s="23"/>
      <c r="E801" s="23"/>
      <c r="F801" s="23"/>
      <c r="G801" s="24"/>
    </row>
    <row r="802">
      <c r="A802" s="23"/>
      <c r="B802" s="23"/>
      <c r="C802" s="23"/>
      <c r="D802" s="23"/>
      <c r="E802" s="23"/>
      <c r="F802" s="23"/>
      <c r="G802" s="24"/>
    </row>
    <row r="803">
      <c r="A803" s="23"/>
      <c r="B803" s="23"/>
      <c r="C803" s="23"/>
      <c r="D803" s="23"/>
      <c r="E803" s="23"/>
      <c r="F803" s="23"/>
      <c r="G803" s="24"/>
    </row>
    <row r="804">
      <c r="A804" s="23"/>
      <c r="B804" s="23"/>
      <c r="C804" s="23"/>
      <c r="D804" s="23"/>
      <c r="E804" s="23"/>
      <c r="F804" s="23"/>
      <c r="G804" s="24"/>
    </row>
    <row r="805">
      <c r="A805" s="23"/>
      <c r="B805" s="23"/>
      <c r="C805" s="23"/>
      <c r="D805" s="23"/>
      <c r="E805" s="23"/>
      <c r="F805" s="23"/>
      <c r="G805" s="24"/>
    </row>
    <row r="806">
      <c r="A806" s="23"/>
      <c r="B806" s="23"/>
      <c r="C806" s="23"/>
      <c r="D806" s="23"/>
      <c r="E806" s="23"/>
      <c r="F806" s="23"/>
      <c r="G806" s="24"/>
    </row>
    <row r="807">
      <c r="A807" s="23"/>
      <c r="B807" s="23"/>
      <c r="C807" s="23"/>
      <c r="D807" s="23"/>
      <c r="E807" s="23"/>
      <c r="F807" s="23"/>
      <c r="G807" s="24"/>
    </row>
    <row r="808">
      <c r="A808" s="23"/>
      <c r="B808" s="23"/>
      <c r="C808" s="23"/>
      <c r="D808" s="23"/>
      <c r="E808" s="23"/>
      <c r="F808" s="23"/>
      <c r="G808" s="24"/>
    </row>
    <row r="809">
      <c r="A809" s="23"/>
      <c r="B809" s="23"/>
      <c r="C809" s="23"/>
      <c r="D809" s="23"/>
      <c r="E809" s="23"/>
      <c r="F809" s="23"/>
      <c r="G809" s="24"/>
    </row>
    <row r="810">
      <c r="A810" s="23"/>
      <c r="B810" s="23"/>
      <c r="C810" s="23"/>
      <c r="D810" s="23"/>
      <c r="E810" s="23"/>
      <c r="F810" s="23"/>
      <c r="G810" s="24"/>
    </row>
    <row r="811">
      <c r="A811" s="23"/>
      <c r="B811" s="23"/>
      <c r="C811" s="23"/>
      <c r="D811" s="23"/>
      <c r="E811" s="23"/>
      <c r="F811" s="23"/>
      <c r="G811" s="24"/>
    </row>
    <row r="812">
      <c r="A812" s="23"/>
      <c r="B812" s="23"/>
      <c r="C812" s="23"/>
      <c r="D812" s="23"/>
      <c r="E812" s="23"/>
      <c r="F812" s="23"/>
      <c r="G812" s="24"/>
    </row>
    <row r="813">
      <c r="A813" s="23"/>
      <c r="B813" s="23"/>
      <c r="C813" s="23"/>
      <c r="D813" s="23"/>
      <c r="E813" s="23"/>
      <c r="F813" s="23"/>
      <c r="G813" s="24"/>
    </row>
    <row r="814">
      <c r="A814" s="23"/>
      <c r="B814" s="23"/>
      <c r="C814" s="23"/>
      <c r="D814" s="23"/>
      <c r="E814" s="23"/>
      <c r="F814" s="23"/>
      <c r="G814" s="24"/>
    </row>
    <row r="815">
      <c r="A815" s="23"/>
      <c r="B815" s="23"/>
      <c r="C815" s="23"/>
      <c r="D815" s="23"/>
      <c r="E815" s="23"/>
      <c r="F815" s="23"/>
      <c r="G815" s="24"/>
    </row>
    <row r="816">
      <c r="A816" s="23"/>
      <c r="B816" s="23"/>
      <c r="C816" s="23"/>
      <c r="D816" s="23"/>
      <c r="E816" s="23"/>
      <c r="F816" s="23"/>
      <c r="G816" s="24"/>
    </row>
    <row r="817">
      <c r="A817" s="23"/>
      <c r="B817" s="23"/>
      <c r="C817" s="23"/>
      <c r="D817" s="23"/>
      <c r="E817" s="23"/>
      <c r="F817" s="23"/>
      <c r="G817" s="24"/>
    </row>
    <row r="818">
      <c r="A818" s="23"/>
      <c r="B818" s="23"/>
      <c r="C818" s="23"/>
      <c r="D818" s="23"/>
      <c r="E818" s="23"/>
      <c r="F818" s="23"/>
      <c r="G818" s="24"/>
    </row>
    <row r="819">
      <c r="A819" s="23"/>
      <c r="B819" s="23"/>
      <c r="C819" s="23"/>
      <c r="D819" s="23"/>
      <c r="E819" s="23"/>
      <c r="F819" s="23"/>
      <c r="G819" s="24"/>
    </row>
    <row r="820">
      <c r="A820" s="23"/>
      <c r="B820" s="23"/>
      <c r="C820" s="23"/>
      <c r="D820" s="23"/>
      <c r="E820" s="23"/>
      <c r="F820" s="23"/>
      <c r="G820" s="24"/>
    </row>
    <row r="821">
      <c r="A821" s="23"/>
      <c r="B821" s="23"/>
      <c r="C821" s="23"/>
      <c r="D821" s="23"/>
      <c r="E821" s="23"/>
      <c r="F821" s="23"/>
      <c r="G821" s="24"/>
    </row>
    <row r="822">
      <c r="A822" s="23"/>
      <c r="B822" s="23"/>
      <c r="C822" s="23"/>
      <c r="D822" s="23"/>
      <c r="E822" s="23"/>
      <c r="F822" s="23"/>
      <c r="G822" s="24"/>
    </row>
    <row r="823">
      <c r="A823" s="23"/>
      <c r="B823" s="23"/>
      <c r="C823" s="23"/>
      <c r="D823" s="23"/>
      <c r="E823" s="23"/>
      <c r="F823" s="23"/>
      <c r="G823" s="24"/>
    </row>
    <row r="824">
      <c r="A824" s="23"/>
      <c r="B824" s="23"/>
      <c r="C824" s="23"/>
      <c r="D824" s="23"/>
      <c r="E824" s="23"/>
      <c r="F824" s="23"/>
      <c r="G824" s="24"/>
    </row>
    <row r="825">
      <c r="A825" s="23"/>
      <c r="B825" s="23"/>
      <c r="C825" s="23"/>
      <c r="D825" s="23"/>
      <c r="E825" s="23"/>
      <c r="F825" s="23"/>
      <c r="G825" s="24"/>
    </row>
    <row r="826">
      <c r="A826" s="23"/>
      <c r="B826" s="23"/>
      <c r="C826" s="23"/>
      <c r="D826" s="23"/>
      <c r="E826" s="23"/>
      <c r="F826" s="23"/>
      <c r="G826" s="24"/>
    </row>
    <row r="827">
      <c r="A827" s="23"/>
      <c r="B827" s="23"/>
      <c r="C827" s="23"/>
      <c r="D827" s="23"/>
      <c r="E827" s="23"/>
      <c r="F827" s="23"/>
      <c r="G827" s="24"/>
    </row>
    <row r="828">
      <c r="A828" s="23"/>
      <c r="B828" s="23"/>
      <c r="C828" s="23"/>
      <c r="D828" s="23"/>
      <c r="E828" s="23"/>
      <c r="F828" s="23"/>
      <c r="G828" s="24"/>
    </row>
    <row r="829">
      <c r="A829" s="23"/>
      <c r="B829" s="23"/>
      <c r="C829" s="23"/>
      <c r="D829" s="23"/>
      <c r="E829" s="23"/>
      <c r="F829" s="23"/>
      <c r="G829" s="24"/>
    </row>
    <row r="830">
      <c r="A830" s="23"/>
      <c r="B830" s="23"/>
      <c r="C830" s="23"/>
      <c r="D830" s="23"/>
      <c r="E830" s="23"/>
      <c r="F830" s="23"/>
      <c r="G830" s="24"/>
    </row>
    <row r="831">
      <c r="A831" s="23"/>
      <c r="B831" s="23"/>
      <c r="C831" s="23"/>
      <c r="D831" s="23"/>
      <c r="E831" s="23"/>
      <c r="F831" s="23"/>
      <c r="G831" s="24"/>
    </row>
    <row r="832">
      <c r="A832" s="23"/>
      <c r="B832" s="23"/>
      <c r="C832" s="23"/>
      <c r="D832" s="23"/>
      <c r="E832" s="23"/>
      <c r="F832" s="23"/>
      <c r="G832" s="24"/>
    </row>
    <row r="833">
      <c r="A833" s="23"/>
      <c r="B833" s="23"/>
      <c r="C833" s="23"/>
      <c r="D833" s="23"/>
      <c r="E833" s="23"/>
      <c r="F833" s="23"/>
      <c r="G833" s="24"/>
    </row>
    <row r="834">
      <c r="A834" s="23"/>
      <c r="B834" s="23"/>
      <c r="C834" s="23"/>
      <c r="D834" s="23"/>
      <c r="E834" s="23"/>
      <c r="F834" s="23"/>
      <c r="G834" s="24"/>
    </row>
    <row r="835">
      <c r="A835" s="23"/>
      <c r="B835" s="23"/>
      <c r="C835" s="23"/>
      <c r="D835" s="23"/>
      <c r="E835" s="23"/>
      <c r="F835" s="23"/>
      <c r="G835" s="24"/>
    </row>
    <row r="836">
      <c r="A836" s="23"/>
      <c r="B836" s="23"/>
      <c r="C836" s="23"/>
      <c r="D836" s="23"/>
      <c r="E836" s="23"/>
      <c r="F836" s="23"/>
      <c r="G836" s="24"/>
    </row>
    <row r="837">
      <c r="A837" s="23"/>
      <c r="B837" s="23"/>
      <c r="C837" s="23"/>
      <c r="D837" s="23"/>
      <c r="E837" s="23"/>
      <c r="F837" s="23"/>
      <c r="G837" s="24"/>
    </row>
    <row r="838">
      <c r="A838" s="23"/>
      <c r="B838" s="23"/>
      <c r="C838" s="23"/>
      <c r="D838" s="23"/>
      <c r="E838" s="23"/>
      <c r="F838" s="23"/>
      <c r="G838" s="24"/>
    </row>
    <row r="839">
      <c r="A839" s="23"/>
      <c r="B839" s="23"/>
      <c r="C839" s="23"/>
      <c r="D839" s="23"/>
      <c r="E839" s="23"/>
      <c r="F839" s="23"/>
      <c r="G839" s="24"/>
    </row>
    <row r="840">
      <c r="A840" s="23"/>
      <c r="B840" s="23"/>
      <c r="C840" s="23"/>
      <c r="D840" s="23"/>
      <c r="E840" s="23"/>
      <c r="F840" s="23"/>
      <c r="G840" s="24"/>
    </row>
    <row r="841">
      <c r="A841" s="23"/>
      <c r="B841" s="23"/>
      <c r="C841" s="23"/>
      <c r="D841" s="23"/>
      <c r="E841" s="23"/>
      <c r="F841" s="23"/>
      <c r="G841" s="24"/>
    </row>
    <row r="842">
      <c r="A842" s="23"/>
      <c r="B842" s="23"/>
      <c r="C842" s="23"/>
      <c r="D842" s="23"/>
      <c r="E842" s="23"/>
      <c r="F842" s="23"/>
      <c r="G842" s="24"/>
    </row>
    <row r="843">
      <c r="A843" s="23"/>
      <c r="B843" s="23"/>
      <c r="C843" s="23"/>
      <c r="D843" s="23"/>
      <c r="E843" s="23"/>
      <c r="F843" s="23"/>
      <c r="G843" s="24"/>
    </row>
    <row r="844">
      <c r="A844" s="23"/>
      <c r="B844" s="23"/>
      <c r="C844" s="23"/>
      <c r="D844" s="23"/>
      <c r="E844" s="23"/>
      <c r="F844" s="23"/>
      <c r="G844" s="24"/>
    </row>
    <row r="845">
      <c r="A845" s="23"/>
      <c r="B845" s="23"/>
      <c r="C845" s="23"/>
      <c r="D845" s="23"/>
      <c r="E845" s="23"/>
      <c r="F845" s="23"/>
      <c r="G845" s="24"/>
    </row>
    <row r="846">
      <c r="A846" s="23"/>
      <c r="B846" s="23"/>
      <c r="C846" s="23"/>
      <c r="D846" s="23"/>
      <c r="E846" s="23"/>
      <c r="F846" s="23"/>
      <c r="G846" s="24"/>
    </row>
    <row r="847">
      <c r="A847" s="23"/>
      <c r="B847" s="23"/>
      <c r="C847" s="23"/>
      <c r="D847" s="23"/>
      <c r="E847" s="23"/>
      <c r="F847" s="23"/>
      <c r="G847" s="24"/>
    </row>
    <row r="848">
      <c r="A848" s="23"/>
      <c r="B848" s="23"/>
      <c r="C848" s="23"/>
      <c r="D848" s="23"/>
      <c r="E848" s="23"/>
      <c r="F848" s="23"/>
      <c r="G848" s="24"/>
    </row>
    <row r="849">
      <c r="A849" s="23"/>
      <c r="B849" s="23"/>
      <c r="C849" s="23"/>
      <c r="D849" s="23"/>
      <c r="E849" s="23"/>
      <c r="F849" s="23"/>
      <c r="G849" s="24"/>
    </row>
    <row r="850">
      <c r="A850" s="23"/>
      <c r="B850" s="23"/>
      <c r="C850" s="23"/>
      <c r="D850" s="23"/>
      <c r="E850" s="23"/>
      <c r="F850" s="23"/>
      <c r="G850" s="24"/>
    </row>
    <row r="851">
      <c r="A851" s="23"/>
      <c r="B851" s="23"/>
      <c r="C851" s="23"/>
      <c r="D851" s="23"/>
      <c r="E851" s="23"/>
      <c r="F851" s="23"/>
      <c r="G851" s="24"/>
    </row>
    <row r="852">
      <c r="A852" s="23"/>
      <c r="B852" s="23"/>
      <c r="C852" s="23"/>
      <c r="D852" s="23"/>
      <c r="E852" s="23"/>
      <c r="F852" s="23"/>
      <c r="G852" s="24"/>
    </row>
    <row r="853">
      <c r="A853" s="23"/>
      <c r="B853" s="23"/>
      <c r="C853" s="23"/>
      <c r="D853" s="23"/>
      <c r="E853" s="23"/>
      <c r="F853" s="23"/>
      <c r="G853" s="24"/>
    </row>
    <row r="854">
      <c r="A854" s="23"/>
      <c r="B854" s="23"/>
      <c r="C854" s="23"/>
      <c r="D854" s="23"/>
      <c r="E854" s="23"/>
      <c r="F854" s="23"/>
      <c r="G854" s="24"/>
    </row>
    <row r="855">
      <c r="A855" s="23"/>
      <c r="B855" s="23"/>
      <c r="C855" s="23"/>
      <c r="D855" s="23"/>
      <c r="E855" s="23"/>
      <c r="F855" s="23"/>
      <c r="G855" s="24"/>
    </row>
    <row r="856">
      <c r="A856" s="23"/>
      <c r="B856" s="23"/>
      <c r="C856" s="23"/>
      <c r="D856" s="23"/>
      <c r="E856" s="23"/>
      <c r="F856" s="23"/>
      <c r="G856" s="24"/>
    </row>
    <row r="857">
      <c r="A857" s="23"/>
      <c r="B857" s="23"/>
      <c r="C857" s="23"/>
      <c r="D857" s="23"/>
      <c r="E857" s="23"/>
      <c r="F857" s="23"/>
      <c r="G857" s="24"/>
    </row>
    <row r="858">
      <c r="A858" s="23"/>
      <c r="B858" s="23"/>
      <c r="C858" s="23"/>
      <c r="D858" s="23"/>
      <c r="E858" s="23"/>
      <c r="F858" s="23"/>
      <c r="G858" s="24"/>
    </row>
    <row r="859">
      <c r="A859" s="23"/>
      <c r="B859" s="23"/>
      <c r="C859" s="23"/>
      <c r="D859" s="23"/>
      <c r="E859" s="23"/>
      <c r="F859" s="23"/>
      <c r="G859" s="24"/>
    </row>
    <row r="860">
      <c r="A860" s="23"/>
      <c r="B860" s="23"/>
      <c r="C860" s="23"/>
      <c r="D860" s="23"/>
      <c r="E860" s="23"/>
      <c r="F860" s="23"/>
      <c r="G860" s="24"/>
    </row>
    <row r="861">
      <c r="A861" s="23"/>
      <c r="B861" s="23"/>
      <c r="C861" s="23"/>
      <c r="D861" s="23"/>
      <c r="E861" s="23"/>
      <c r="F861" s="23"/>
      <c r="G861" s="24"/>
    </row>
    <row r="862">
      <c r="A862" s="23"/>
      <c r="B862" s="23"/>
      <c r="C862" s="23"/>
      <c r="D862" s="23"/>
      <c r="E862" s="23"/>
      <c r="F862" s="23"/>
      <c r="G862" s="24"/>
    </row>
    <row r="863">
      <c r="A863" s="23"/>
      <c r="B863" s="23"/>
      <c r="C863" s="23"/>
      <c r="D863" s="23"/>
      <c r="E863" s="23"/>
      <c r="F863" s="23"/>
      <c r="G863" s="24"/>
    </row>
    <row r="864">
      <c r="A864" s="23"/>
      <c r="B864" s="23"/>
      <c r="C864" s="23"/>
      <c r="D864" s="23"/>
      <c r="E864" s="23"/>
      <c r="F864" s="23"/>
      <c r="G864" s="24"/>
    </row>
    <row r="865">
      <c r="A865" s="23"/>
      <c r="B865" s="23"/>
      <c r="C865" s="23"/>
      <c r="D865" s="23"/>
      <c r="E865" s="23"/>
      <c r="F865" s="23"/>
      <c r="G865" s="24"/>
    </row>
    <row r="866">
      <c r="A866" s="23"/>
      <c r="B866" s="23"/>
      <c r="C866" s="23"/>
      <c r="D866" s="23"/>
      <c r="E866" s="23"/>
      <c r="F866" s="23"/>
      <c r="G866" s="24"/>
    </row>
    <row r="867">
      <c r="A867" s="23"/>
      <c r="B867" s="23"/>
      <c r="C867" s="23"/>
      <c r="D867" s="23"/>
      <c r="E867" s="23"/>
      <c r="F867" s="23"/>
      <c r="G867" s="24"/>
    </row>
    <row r="868">
      <c r="A868" s="23"/>
      <c r="B868" s="23"/>
      <c r="C868" s="23"/>
      <c r="D868" s="23"/>
      <c r="E868" s="23"/>
      <c r="F868" s="23"/>
      <c r="G868" s="24"/>
    </row>
    <row r="869">
      <c r="A869" s="23"/>
      <c r="B869" s="23"/>
      <c r="C869" s="23"/>
      <c r="D869" s="23"/>
      <c r="E869" s="23"/>
      <c r="F869" s="23"/>
      <c r="G869" s="24"/>
    </row>
    <row r="870">
      <c r="A870" s="23"/>
      <c r="B870" s="23"/>
      <c r="C870" s="23"/>
      <c r="D870" s="23"/>
      <c r="E870" s="23"/>
      <c r="F870" s="23"/>
      <c r="G870" s="24"/>
    </row>
    <row r="871">
      <c r="A871" s="23"/>
      <c r="B871" s="23"/>
      <c r="C871" s="23"/>
      <c r="D871" s="23"/>
      <c r="E871" s="23"/>
      <c r="F871" s="23"/>
      <c r="G871" s="24"/>
    </row>
    <row r="872">
      <c r="A872" s="23"/>
      <c r="B872" s="23"/>
      <c r="C872" s="23"/>
      <c r="D872" s="23"/>
      <c r="E872" s="23"/>
      <c r="F872" s="23"/>
      <c r="G872" s="24"/>
    </row>
    <row r="873">
      <c r="A873" s="23"/>
      <c r="B873" s="23"/>
      <c r="C873" s="23"/>
      <c r="D873" s="23"/>
      <c r="E873" s="23"/>
      <c r="F873" s="23"/>
      <c r="G873" s="24"/>
    </row>
    <row r="874">
      <c r="A874" s="23"/>
      <c r="B874" s="23"/>
      <c r="C874" s="23"/>
      <c r="D874" s="23"/>
      <c r="E874" s="23"/>
      <c r="F874" s="23"/>
      <c r="G874" s="24"/>
    </row>
    <row r="875">
      <c r="A875" s="23"/>
      <c r="B875" s="23"/>
      <c r="C875" s="23"/>
      <c r="D875" s="23"/>
      <c r="E875" s="23"/>
      <c r="F875" s="23"/>
      <c r="G875" s="24"/>
    </row>
    <row r="876">
      <c r="A876" s="23"/>
      <c r="B876" s="23"/>
      <c r="C876" s="23"/>
      <c r="D876" s="23"/>
      <c r="E876" s="23"/>
      <c r="F876" s="23"/>
      <c r="G876" s="24"/>
    </row>
    <row r="877">
      <c r="A877" s="23"/>
      <c r="B877" s="23"/>
      <c r="C877" s="23"/>
      <c r="D877" s="23"/>
      <c r="E877" s="23"/>
      <c r="F877" s="23"/>
      <c r="G877" s="24"/>
    </row>
    <row r="878">
      <c r="A878" s="23"/>
      <c r="B878" s="23"/>
      <c r="C878" s="23"/>
      <c r="D878" s="23"/>
      <c r="E878" s="23"/>
      <c r="F878" s="23"/>
      <c r="G878" s="24"/>
    </row>
    <row r="879">
      <c r="A879" s="23"/>
      <c r="B879" s="23"/>
      <c r="C879" s="23"/>
      <c r="D879" s="23"/>
      <c r="E879" s="23"/>
      <c r="F879" s="23"/>
      <c r="G879" s="24"/>
    </row>
    <row r="880">
      <c r="A880" s="23"/>
      <c r="B880" s="23"/>
      <c r="C880" s="23"/>
      <c r="D880" s="23"/>
      <c r="E880" s="23"/>
      <c r="F880" s="23"/>
      <c r="G880" s="24"/>
    </row>
    <row r="881">
      <c r="A881" s="23"/>
      <c r="B881" s="23"/>
      <c r="C881" s="23"/>
      <c r="D881" s="23"/>
      <c r="E881" s="23"/>
      <c r="F881" s="23"/>
      <c r="G881" s="24"/>
    </row>
    <row r="882">
      <c r="A882" s="23"/>
      <c r="B882" s="23"/>
      <c r="C882" s="23"/>
      <c r="D882" s="23"/>
      <c r="E882" s="23"/>
      <c r="F882" s="23"/>
      <c r="G882" s="24"/>
    </row>
    <row r="883">
      <c r="A883" s="23"/>
      <c r="B883" s="23"/>
      <c r="C883" s="23"/>
      <c r="D883" s="23"/>
      <c r="E883" s="23"/>
      <c r="F883" s="23"/>
      <c r="G883" s="24"/>
    </row>
    <row r="884">
      <c r="A884" s="23"/>
      <c r="B884" s="23"/>
      <c r="C884" s="23"/>
      <c r="D884" s="23"/>
      <c r="E884" s="23"/>
      <c r="F884" s="23"/>
      <c r="G884" s="24"/>
    </row>
    <row r="885">
      <c r="A885" s="23"/>
      <c r="B885" s="23"/>
      <c r="C885" s="23"/>
      <c r="D885" s="23"/>
      <c r="E885" s="23"/>
      <c r="F885" s="23"/>
      <c r="G885" s="24"/>
    </row>
    <row r="886">
      <c r="A886" s="23"/>
      <c r="B886" s="23"/>
      <c r="C886" s="23"/>
      <c r="D886" s="23"/>
      <c r="E886" s="23"/>
      <c r="F886" s="23"/>
      <c r="G886" s="24"/>
    </row>
    <row r="887">
      <c r="A887" s="23"/>
      <c r="B887" s="23"/>
      <c r="C887" s="23"/>
      <c r="D887" s="23"/>
      <c r="E887" s="23"/>
      <c r="F887" s="23"/>
      <c r="G887" s="24"/>
    </row>
    <row r="888">
      <c r="A888" s="23"/>
      <c r="B888" s="23"/>
      <c r="C888" s="23"/>
      <c r="D888" s="23"/>
      <c r="E888" s="23"/>
      <c r="F888" s="23"/>
      <c r="G888" s="24"/>
    </row>
    <row r="889">
      <c r="A889" s="23"/>
      <c r="B889" s="23"/>
      <c r="C889" s="23"/>
      <c r="D889" s="23"/>
      <c r="E889" s="23"/>
      <c r="F889" s="23"/>
      <c r="G889" s="24"/>
    </row>
    <row r="890">
      <c r="A890" s="23"/>
      <c r="B890" s="23"/>
      <c r="C890" s="23"/>
      <c r="D890" s="23"/>
      <c r="E890" s="23"/>
      <c r="F890" s="23"/>
      <c r="G890" s="24"/>
    </row>
    <row r="891">
      <c r="A891" s="23"/>
      <c r="B891" s="23"/>
      <c r="C891" s="23"/>
      <c r="D891" s="23"/>
      <c r="E891" s="23"/>
      <c r="F891" s="23"/>
      <c r="G891" s="24"/>
    </row>
    <row r="892">
      <c r="A892" s="23"/>
      <c r="B892" s="23"/>
      <c r="C892" s="23"/>
      <c r="D892" s="23"/>
      <c r="E892" s="23"/>
      <c r="F892" s="23"/>
      <c r="G892" s="24"/>
    </row>
    <row r="893">
      <c r="A893" s="23"/>
      <c r="B893" s="23"/>
      <c r="C893" s="23"/>
      <c r="D893" s="23"/>
      <c r="E893" s="23"/>
      <c r="F893" s="23"/>
      <c r="G893" s="24"/>
    </row>
    <row r="894">
      <c r="A894" s="23"/>
      <c r="B894" s="23"/>
      <c r="C894" s="23"/>
      <c r="D894" s="23"/>
      <c r="E894" s="23"/>
      <c r="F894" s="23"/>
      <c r="G894" s="24"/>
    </row>
    <row r="895">
      <c r="A895" s="23"/>
      <c r="B895" s="23"/>
      <c r="C895" s="23"/>
      <c r="D895" s="23"/>
      <c r="E895" s="23"/>
      <c r="F895" s="23"/>
      <c r="G895" s="24"/>
    </row>
    <row r="896">
      <c r="A896" s="23"/>
      <c r="B896" s="23"/>
      <c r="C896" s="23"/>
      <c r="D896" s="23"/>
      <c r="E896" s="23"/>
      <c r="F896" s="23"/>
      <c r="G896" s="24"/>
    </row>
    <row r="897">
      <c r="A897" s="23"/>
      <c r="B897" s="23"/>
      <c r="C897" s="23"/>
      <c r="D897" s="23"/>
      <c r="E897" s="23"/>
      <c r="F897" s="23"/>
      <c r="G897" s="24"/>
    </row>
    <row r="898">
      <c r="A898" s="23"/>
      <c r="B898" s="23"/>
      <c r="C898" s="23"/>
      <c r="D898" s="23"/>
      <c r="E898" s="23"/>
      <c r="F898" s="23"/>
      <c r="G898" s="24"/>
    </row>
    <row r="899">
      <c r="A899" s="23"/>
      <c r="B899" s="23"/>
      <c r="C899" s="23"/>
      <c r="D899" s="23"/>
      <c r="E899" s="23"/>
      <c r="F899" s="23"/>
      <c r="G899" s="24"/>
    </row>
    <row r="900">
      <c r="A900" s="23"/>
      <c r="B900" s="23"/>
      <c r="C900" s="23"/>
      <c r="D900" s="23"/>
      <c r="E900" s="23"/>
      <c r="F900" s="23"/>
      <c r="G900" s="24"/>
    </row>
    <row r="901">
      <c r="A901" s="23"/>
      <c r="B901" s="23"/>
      <c r="C901" s="23"/>
      <c r="D901" s="23"/>
      <c r="E901" s="23"/>
      <c r="F901" s="23"/>
      <c r="G901" s="24"/>
    </row>
    <row r="902">
      <c r="A902" s="23"/>
      <c r="B902" s="23"/>
      <c r="C902" s="23"/>
      <c r="D902" s="23"/>
      <c r="E902" s="23"/>
      <c r="F902" s="23"/>
      <c r="G902" s="24"/>
    </row>
    <row r="903">
      <c r="A903" s="23"/>
      <c r="B903" s="23"/>
      <c r="C903" s="23"/>
      <c r="D903" s="23"/>
      <c r="E903" s="23"/>
      <c r="F903" s="23"/>
      <c r="G903" s="24"/>
    </row>
    <row r="904">
      <c r="A904" s="23"/>
      <c r="B904" s="23"/>
      <c r="C904" s="23"/>
      <c r="D904" s="23"/>
      <c r="E904" s="23"/>
      <c r="F904" s="23"/>
      <c r="G904" s="24"/>
    </row>
    <row r="905">
      <c r="A905" s="23"/>
      <c r="B905" s="23"/>
      <c r="C905" s="23"/>
      <c r="D905" s="23"/>
      <c r="E905" s="23"/>
      <c r="F905" s="23"/>
      <c r="G905" s="24"/>
    </row>
    <row r="906">
      <c r="A906" s="23"/>
      <c r="B906" s="23"/>
      <c r="C906" s="23"/>
      <c r="D906" s="23"/>
      <c r="E906" s="23"/>
      <c r="F906" s="23"/>
      <c r="G906" s="24"/>
    </row>
    <row r="907">
      <c r="A907" s="23"/>
      <c r="B907" s="23"/>
      <c r="C907" s="23"/>
      <c r="D907" s="23"/>
      <c r="E907" s="23"/>
      <c r="F907" s="23"/>
      <c r="G907" s="24"/>
    </row>
    <row r="908">
      <c r="A908" s="23"/>
      <c r="B908" s="23"/>
      <c r="C908" s="23"/>
      <c r="D908" s="23"/>
      <c r="E908" s="23"/>
      <c r="F908" s="23"/>
      <c r="G908" s="24"/>
    </row>
    <row r="909">
      <c r="A909" s="23"/>
      <c r="B909" s="23"/>
      <c r="C909" s="23"/>
      <c r="D909" s="23"/>
      <c r="E909" s="23"/>
      <c r="F909" s="23"/>
      <c r="G909" s="24"/>
    </row>
    <row r="910">
      <c r="A910" s="23"/>
      <c r="B910" s="23"/>
      <c r="C910" s="23"/>
      <c r="D910" s="23"/>
      <c r="E910" s="23"/>
      <c r="F910" s="23"/>
      <c r="G910" s="24"/>
    </row>
    <row r="911">
      <c r="A911" s="23"/>
      <c r="B911" s="23"/>
      <c r="C911" s="23"/>
      <c r="D911" s="23"/>
      <c r="E911" s="23"/>
      <c r="F911" s="23"/>
      <c r="G911" s="24"/>
    </row>
    <row r="912">
      <c r="A912" s="23"/>
      <c r="B912" s="23"/>
      <c r="C912" s="23"/>
      <c r="D912" s="23"/>
      <c r="E912" s="23"/>
      <c r="F912" s="23"/>
      <c r="G912" s="24"/>
    </row>
    <row r="913">
      <c r="A913" s="23"/>
      <c r="B913" s="23"/>
      <c r="C913" s="23"/>
      <c r="D913" s="23"/>
      <c r="E913" s="23"/>
      <c r="F913" s="23"/>
      <c r="G913" s="24"/>
    </row>
    <row r="914">
      <c r="A914" s="23"/>
      <c r="B914" s="23"/>
      <c r="C914" s="23"/>
      <c r="D914" s="23"/>
      <c r="E914" s="23"/>
      <c r="F914" s="23"/>
      <c r="G914" s="24"/>
    </row>
    <row r="915">
      <c r="A915" s="23"/>
      <c r="B915" s="23"/>
      <c r="C915" s="23"/>
      <c r="D915" s="23"/>
      <c r="E915" s="23"/>
      <c r="F915" s="23"/>
      <c r="G915" s="24"/>
    </row>
    <row r="916">
      <c r="A916" s="23"/>
      <c r="B916" s="23"/>
      <c r="C916" s="23"/>
      <c r="D916" s="23"/>
      <c r="E916" s="23"/>
      <c r="F916" s="23"/>
      <c r="G916" s="24"/>
    </row>
    <row r="917">
      <c r="A917" s="23"/>
      <c r="B917" s="23"/>
      <c r="C917" s="23"/>
      <c r="D917" s="23"/>
      <c r="E917" s="23"/>
      <c r="F917" s="23"/>
      <c r="G917" s="24"/>
    </row>
    <row r="918">
      <c r="A918" s="23"/>
      <c r="B918" s="23"/>
      <c r="C918" s="23"/>
      <c r="D918" s="23"/>
      <c r="E918" s="23"/>
      <c r="F918" s="23"/>
      <c r="G918" s="24"/>
    </row>
    <row r="919">
      <c r="A919" s="23"/>
      <c r="B919" s="23"/>
      <c r="C919" s="23"/>
      <c r="D919" s="23"/>
      <c r="E919" s="23"/>
      <c r="F919" s="23"/>
      <c r="G919" s="24"/>
    </row>
    <row r="920">
      <c r="A920" s="23"/>
      <c r="B920" s="23"/>
      <c r="C920" s="23"/>
      <c r="D920" s="23"/>
      <c r="E920" s="23"/>
      <c r="F920" s="23"/>
      <c r="G920" s="24"/>
    </row>
    <row r="921">
      <c r="A921" s="23"/>
      <c r="B921" s="23"/>
      <c r="C921" s="23"/>
      <c r="D921" s="23"/>
      <c r="E921" s="23"/>
      <c r="F921" s="23"/>
      <c r="G921" s="24"/>
    </row>
    <row r="922">
      <c r="A922" s="23"/>
      <c r="B922" s="23"/>
      <c r="C922" s="23"/>
      <c r="D922" s="23"/>
      <c r="E922" s="23"/>
      <c r="F922" s="23"/>
      <c r="G922" s="24"/>
    </row>
    <row r="923">
      <c r="A923" s="23"/>
      <c r="B923" s="23"/>
      <c r="C923" s="23"/>
      <c r="D923" s="23"/>
      <c r="E923" s="23"/>
      <c r="F923" s="23"/>
      <c r="G923" s="24"/>
    </row>
    <row r="924">
      <c r="A924" s="23"/>
      <c r="B924" s="23"/>
      <c r="C924" s="23"/>
      <c r="D924" s="23"/>
      <c r="E924" s="23"/>
      <c r="F924" s="23"/>
      <c r="G924" s="24"/>
    </row>
    <row r="925">
      <c r="A925" s="23"/>
      <c r="B925" s="23"/>
      <c r="C925" s="23"/>
      <c r="D925" s="23"/>
      <c r="E925" s="23"/>
      <c r="F925" s="23"/>
      <c r="G925" s="24"/>
    </row>
    <row r="926">
      <c r="A926" s="23"/>
      <c r="B926" s="23"/>
      <c r="C926" s="23"/>
      <c r="D926" s="23"/>
      <c r="E926" s="23"/>
      <c r="F926" s="23"/>
      <c r="G926" s="24"/>
    </row>
    <row r="927">
      <c r="A927" s="23"/>
      <c r="B927" s="23"/>
      <c r="C927" s="23"/>
      <c r="D927" s="23"/>
      <c r="E927" s="23"/>
      <c r="F927" s="23"/>
      <c r="G927" s="24"/>
    </row>
    <row r="928">
      <c r="A928" s="23"/>
      <c r="B928" s="23"/>
      <c r="C928" s="23"/>
      <c r="D928" s="23"/>
      <c r="E928" s="23"/>
      <c r="F928" s="23"/>
      <c r="G928" s="24"/>
    </row>
    <row r="929">
      <c r="A929" s="23"/>
      <c r="B929" s="23"/>
      <c r="C929" s="23"/>
      <c r="D929" s="23"/>
      <c r="E929" s="23"/>
      <c r="F929" s="23"/>
      <c r="G929" s="24"/>
    </row>
    <row r="930">
      <c r="A930" s="23"/>
      <c r="B930" s="23"/>
      <c r="C930" s="23"/>
      <c r="D930" s="23"/>
      <c r="E930" s="23"/>
      <c r="F930" s="23"/>
      <c r="G930" s="24"/>
    </row>
    <row r="931">
      <c r="A931" s="23"/>
      <c r="B931" s="23"/>
      <c r="C931" s="23"/>
      <c r="D931" s="23"/>
      <c r="E931" s="23"/>
      <c r="F931" s="23"/>
      <c r="G931" s="24"/>
    </row>
    <row r="932">
      <c r="A932" s="23"/>
      <c r="B932" s="23"/>
      <c r="C932" s="23"/>
      <c r="D932" s="23"/>
      <c r="E932" s="23"/>
      <c r="F932" s="23"/>
      <c r="G932" s="24"/>
    </row>
    <row r="933">
      <c r="A933" s="23"/>
      <c r="B933" s="23"/>
      <c r="C933" s="23"/>
      <c r="D933" s="23"/>
      <c r="E933" s="23"/>
      <c r="F933" s="23"/>
      <c r="G933" s="24"/>
    </row>
    <row r="934">
      <c r="A934" s="23"/>
      <c r="B934" s="23"/>
      <c r="C934" s="23"/>
      <c r="D934" s="23"/>
      <c r="E934" s="23"/>
      <c r="F934" s="23"/>
      <c r="G934" s="24"/>
    </row>
    <row r="935">
      <c r="A935" s="23"/>
      <c r="B935" s="23"/>
      <c r="C935" s="23"/>
      <c r="D935" s="23"/>
      <c r="E935" s="23"/>
      <c r="F935" s="23"/>
      <c r="G935" s="24"/>
    </row>
    <row r="936">
      <c r="A936" s="23"/>
      <c r="B936" s="23"/>
      <c r="C936" s="23"/>
      <c r="D936" s="23"/>
      <c r="E936" s="23"/>
      <c r="F936" s="23"/>
      <c r="G936" s="24"/>
    </row>
    <row r="937">
      <c r="A937" s="23"/>
      <c r="B937" s="23"/>
      <c r="C937" s="23"/>
      <c r="D937" s="23"/>
      <c r="E937" s="23"/>
      <c r="F937" s="23"/>
      <c r="G937" s="24"/>
    </row>
    <row r="938">
      <c r="A938" s="23"/>
      <c r="B938" s="23"/>
      <c r="C938" s="23"/>
      <c r="D938" s="23"/>
      <c r="E938" s="23"/>
      <c r="F938" s="23"/>
      <c r="G938" s="24"/>
    </row>
    <row r="939">
      <c r="A939" s="23"/>
      <c r="B939" s="23"/>
      <c r="C939" s="23"/>
      <c r="D939" s="23"/>
      <c r="E939" s="23"/>
      <c r="F939" s="23"/>
      <c r="G939" s="24"/>
    </row>
    <row r="940">
      <c r="A940" s="23"/>
      <c r="B940" s="23"/>
      <c r="C940" s="23"/>
      <c r="D940" s="23"/>
      <c r="E940" s="23"/>
      <c r="F940" s="23"/>
      <c r="G940" s="24"/>
    </row>
    <row r="941">
      <c r="A941" s="23"/>
      <c r="B941" s="23"/>
      <c r="C941" s="23"/>
      <c r="D941" s="23"/>
      <c r="E941" s="23"/>
      <c r="F941" s="23"/>
      <c r="G941" s="24"/>
    </row>
    <row r="942">
      <c r="A942" s="23"/>
      <c r="B942" s="23"/>
      <c r="C942" s="23"/>
      <c r="D942" s="23"/>
      <c r="E942" s="23"/>
      <c r="F942" s="23"/>
      <c r="G942" s="24"/>
    </row>
    <row r="943">
      <c r="A943" s="23"/>
      <c r="B943" s="23"/>
      <c r="C943" s="23"/>
      <c r="D943" s="23"/>
      <c r="E943" s="23"/>
      <c r="F943" s="23"/>
      <c r="G943" s="24"/>
    </row>
    <row r="944">
      <c r="A944" s="23"/>
      <c r="B944" s="23"/>
      <c r="C944" s="23"/>
      <c r="D944" s="23"/>
      <c r="E944" s="23"/>
      <c r="F944" s="23"/>
      <c r="G944" s="24"/>
    </row>
    <row r="945">
      <c r="A945" s="23"/>
      <c r="B945" s="23"/>
      <c r="C945" s="23"/>
      <c r="D945" s="23"/>
      <c r="E945" s="23"/>
      <c r="F945" s="23"/>
      <c r="G945" s="24"/>
    </row>
    <row r="946">
      <c r="A946" s="23"/>
      <c r="B946" s="23"/>
      <c r="C946" s="23"/>
      <c r="D946" s="23"/>
      <c r="E946" s="23"/>
      <c r="F946" s="23"/>
      <c r="G946" s="24"/>
    </row>
    <row r="947">
      <c r="A947" s="23"/>
      <c r="B947" s="23"/>
      <c r="C947" s="23"/>
      <c r="D947" s="23"/>
      <c r="E947" s="23"/>
      <c r="F947" s="23"/>
      <c r="G947" s="24"/>
    </row>
    <row r="948">
      <c r="A948" s="23"/>
      <c r="B948" s="23"/>
      <c r="C948" s="23"/>
      <c r="D948" s="23"/>
      <c r="E948" s="23"/>
      <c r="F948" s="23"/>
      <c r="G948" s="24"/>
    </row>
    <row r="949">
      <c r="A949" s="23"/>
      <c r="B949" s="23"/>
      <c r="C949" s="23"/>
      <c r="D949" s="23"/>
      <c r="E949" s="23"/>
      <c r="F949" s="23"/>
      <c r="G949" s="24"/>
    </row>
    <row r="950">
      <c r="A950" s="23"/>
      <c r="B950" s="23"/>
      <c r="C950" s="23"/>
      <c r="D950" s="23"/>
      <c r="E950" s="23"/>
      <c r="F950" s="23"/>
      <c r="G950" s="24"/>
    </row>
    <row r="951">
      <c r="A951" s="23"/>
      <c r="B951" s="23"/>
      <c r="C951" s="23"/>
      <c r="D951" s="23"/>
      <c r="E951" s="23"/>
      <c r="F951" s="23"/>
      <c r="G951" s="24"/>
    </row>
    <row r="952">
      <c r="A952" s="23"/>
      <c r="B952" s="23"/>
      <c r="C952" s="23"/>
      <c r="D952" s="23"/>
      <c r="E952" s="23"/>
      <c r="F952" s="23"/>
      <c r="G952" s="24"/>
    </row>
    <row r="953">
      <c r="A953" s="23"/>
      <c r="B953" s="23"/>
      <c r="C953" s="23"/>
      <c r="D953" s="23"/>
      <c r="E953" s="23"/>
      <c r="F953" s="23"/>
      <c r="G953" s="24"/>
    </row>
    <row r="954">
      <c r="A954" s="23"/>
      <c r="B954" s="23"/>
      <c r="C954" s="23"/>
      <c r="D954" s="23"/>
      <c r="E954" s="23"/>
      <c r="F954" s="23"/>
      <c r="G954" s="24"/>
    </row>
    <row r="955">
      <c r="A955" s="23"/>
      <c r="B955" s="23"/>
      <c r="C955" s="23"/>
      <c r="D955" s="23"/>
      <c r="E955" s="23"/>
      <c r="F955" s="23"/>
      <c r="G955" s="24"/>
    </row>
    <row r="956">
      <c r="A956" s="23"/>
      <c r="B956" s="23"/>
      <c r="C956" s="23"/>
      <c r="D956" s="23"/>
      <c r="E956" s="23"/>
      <c r="F956" s="23"/>
      <c r="G956" s="24"/>
    </row>
    <row r="957">
      <c r="A957" s="23"/>
      <c r="B957" s="23"/>
      <c r="C957" s="23"/>
      <c r="D957" s="23"/>
      <c r="E957" s="23"/>
      <c r="F957" s="23"/>
      <c r="G957" s="24"/>
    </row>
    <row r="958">
      <c r="A958" s="23"/>
      <c r="B958" s="23"/>
      <c r="C958" s="23"/>
      <c r="D958" s="23"/>
      <c r="E958" s="23"/>
      <c r="F958" s="23"/>
      <c r="G958" s="24"/>
    </row>
    <row r="959">
      <c r="A959" s="23"/>
      <c r="B959" s="23"/>
      <c r="C959" s="23"/>
      <c r="D959" s="23"/>
      <c r="E959" s="23"/>
      <c r="F959" s="23"/>
      <c r="G959" s="24"/>
    </row>
    <row r="960">
      <c r="A960" s="23"/>
      <c r="B960" s="23"/>
      <c r="C960" s="23"/>
      <c r="D960" s="23"/>
      <c r="E960" s="23"/>
      <c r="F960" s="23"/>
      <c r="G960" s="24"/>
    </row>
    <row r="961">
      <c r="A961" s="23"/>
      <c r="B961" s="23"/>
      <c r="C961" s="23"/>
      <c r="D961" s="23"/>
      <c r="E961" s="23"/>
      <c r="F961" s="23"/>
      <c r="G961" s="24"/>
    </row>
    <row r="962">
      <c r="A962" s="23"/>
      <c r="B962" s="23"/>
      <c r="C962" s="23"/>
      <c r="D962" s="23"/>
      <c r="E962" s="23"/>
      <c r="F962" s="23"/>
      <c r="G962" s="24"/>
    </row>
    <row r="963">
      <c r="A963" s="23"/>
      <c r="B963" s="23"/>
      <c r="C963" s="23"/>
      <c r="D963" s="23"/>
      <c r="E963" s="23"/>
      <c r="F963" s="23"/>
      <c r="G963" s="24"/>
    </row>
    <row r="964">
      <c r="A964" s="23"/>
      <c r="B964" s="23"/>
      <c r="C964" s="23"/>
      <c r="D964" s="23"/>
      <c r="E964" s="23"/>
      <c r="F964" s="23"/>
      <c r="G964" s="24"/>
    </row>
    <row r="965">
      <c r="A965" s="23"/>
      <c r="B965" s="23"/>
      <c r="C965" s="23"/>
      <c r="D965" s="23"/>
      <c r="E965" s="23"/>
      <c r="F965" s="23"/>
      <c r="G965" s="24"/>
    </row>
    <row r="966">
      <c r="A966" s="23"/>
      <c r="B966" s="23"/>
      <c r="C966" s="23"/>
      <c r="D966" s="23"/>
      <c r="E966" s="23"/>
      <c r="F966" s="23"/>
      <c r="G966" s="24"/>
    </row>
    <row r="967">
      <c r="A967" s="23"/>
      <c r="B967" s="23"/>
      <c r="C967" s="23"/>
      <c r="D967" s="23"/>
      <c r="E967" s="23"/>
      <c r="F967" s="23"/>
      <c r="G967" s="24"/>
    </row>
    <row r="968">
      <c r="A968" s="23"/>
      <c r="B968" s="23"/>
      <c r="C968" s="23"/>
      <c r="D968" s="23"/>
      <c r="E968" s="23"/>
      <c r="F968" s="23"/>
      <c r="G968" s="24"/>
    </row>
    <row r="969">
      <c r="A969" s="23"/>
      <c r="B969" s="23"/>
      <c r="C969" s="23"/>
      <c r="D969" s="23"/>
      <c r="E969" s="23"/>
      <c r="F969" s="23"/>
      <c r="G969" s="24"/>
    </row>
    <row r="970">
      <c r="A970" s="23"/>
      <c r="B970" s="23"/>
      <c r="C970" s="23"/>
      <c r="D970" s="23"/>
      <c r="E970" s="23"/>
      <c r="F970" s="23"/>
      <c r="G970" s="24"/>
    </row>
    <row r="971">
      <c r="A971" s="23"/>
      <c r="B971" s="23"/>
      <c r="C971" s="23"/>
      <c r="D971" s="23"/>
      <c r="E971" s="23"/>
      <c r="F971" s="23"/>
      <c r="G971" s="24"/>
    </row>
    <row r="972">
      <c r="A972" s="23"/>
      <c r="B972" s="23"/>
      <c r="C972" s="23"/>
      <c r="D972" s="23"/>
      <c r="E972" s="23"/>
      <c r="F972" s="23"/>
      <c r="G972" s="24"/>
    </row>
    <row r="973">
      <c r="A973" s="23"/>
      <c r="B973" s="23"/>
      <c r="C973" s="23"/>
      <c r="D973" s="23"/>
      <c r="E973" s="23"/>
      <c r="F973" s="23"/>
      <c r="G973" s="24"/>
    </row>
    <row r="974">
      <c r="A974" s="23"/>
      <c r="B974" s="23"/>
      <c r="C974" s="23"/>
      <c r="D974" s="23"/>
      <c r="E974" s="23"/>
      <c r="F974" s="23"/>
      <c r="G974" s="24"/>
    </row>
    <row r="975">
      <c r="A975" s="23"/>
      <c r="B975" s="23"/>
      <c r="C975" s="23"/>
      <c r="D975" s="23"/>
      <c r="E975" s="23"/>
      <c r="F975" s="23"/>
      <c r="G975" s="24"/>
    </row>
    <row r="976">
      <c r="A976" s="23"/>
      <c r="B976" s="23"/>
      <c r="C976" s="23"/>
      <c r="D976" s="23"/>
      <c r="E976" s="23"/>
      <c r="F976" s="23"/>
      <c r="G976" s="24"/>
    </row>
    <row r="977">
      <c r="A977" s="23"/>
      <c r="B977" s="23"/>
      <c r="C977" s="23"/>
      <c r="D977" s="23"/>
      <c r="E977" s="23"/>
      <c r="F977" s="23"/>
      <c r="G977" s="24"/>
    </row>
    <row r="978">
      <c r="A978" s="23"/>
      <c r="B978" s="23"/>
      <c r="C978" s="23"/>
      <c r="D978" s="23"/>
      <c r="E978" s="23"/>
      <c r="F978" s="23"/>
      <c r="G978" s="24"/>
    </row>
    <row r="979">
      <c r="A979" s="23"/>
      <c r="B979" s="23"/>
      <c r="C979" s="23"/>
      <c r="D979" s="23"/>
      <c r="E979" s="23"/>
      <c r="F979" s="23"/>
      <c r="G979" s="24"/>
    </row>
    <row r="980">
      <c r="A980" s="23"/>
      <c r="B980" s="23"/>
      <c r="C980" s="23"/>
      <c r="D980" s="23"/>
      <c r="E980" s="23"/>
      <c r="F980" s="23"/>
      <c r="G980" s="24"/>
    </row>
    <row r="981">
      <c r="A981" s="23"/>
      <c r="B981" s="23"/>
      <c r="C981" s="23"/>
      <c r="D981" s="23"/>
      <c r="E981" s="23"/>
      <c r="F981" s="23"/>
      <c r="G981" s="24"/>
    </row>
    <row r="982">
      <c r="A982" s="23"/>
      <c r="B982" s="23"/>
      <c r="C982" s="23"/>
      <c r="D982" s="23"/>
      <c r="E982" s="23"/>
      <c r="F982" s="23"/>
      <c r="G982" s="24"/>
    </row>
    <row r="983">
      <c r="A983" s="23"/>
      <c r="B983" s="23"/>
      <c r="C983" s="23"/>
      <c r="D983" s="23"/>
      <c r="E983" s="23"/>
      <c r="F983" s="23"/>
      <c r="G983" s="24"/>
    </row>
    <row r="984">
      <c r="A984" s="23"/>
      <c r="B984" s="23"/>
      <c r="C984" s="23"/>
      <c r="D984" s="23"/>
      <c r="E984" s="23"/>
      <c r="F984" s="23"/>
      <c r="G984" s="24"/>
    </row>
    <row r="985">
      <c r="A985" s="23"/>
      <c r="B985" s="23"/>
      <c r="C985" s="23"/>
      <c r="D985" s="23"/>
      <c r="E985" s="23"/>
      <c r="F985" s="23"/>
      <c r="G985" s="24"/>
    </row>
    <row r="986">
      <c r="A986" s="23"/>
      <c r="B986" s="23"/>
      <c r="C986" s="23"/>
      <c r="D986" s="23"/>
      <c r="E986" s="23"/>
      <c r="F986" s="23"/>
      <c r="G986" s="24"/>
    </row>
    <row r="987">
      <c r="A987" s="23"/>
      <c r="B987" s="23"/>
      <c r="C987" s="23"/>
      <c r="D987" s="23"/>
      <c r="E987" s="23"/>
      <c r="F987" s="23"/>
      <c r="G987" s="24"/>
    </row>
    <row r="988">
      <c r="A988" s="23"/>
      <c r="B988" s="23"/>
      <c r="C988" s="23"/>
      <c r="D988" s="23"/>
      <c r="E988" s="23"/>
      <c r="F988" s="23"/>
      <c r="G988" s="24"/>
    </row>
    <row r="989">
      <c r="A989" s="23"/>
      <c r="B989" s="23"/>
      <c r="C989" s="23"/>
      <c r="D989" s="23"/>
      <c r="E989" s="23"/>
      <c r="F989" s="23"/>
      <c r="G989" s="24"/>
    </row>
    <row r="990">
      <c r="A990" s="23"/>
      <c r="B990" s="23"/>
      <c r="C990" s="23"/>
      <c r="D990" s="23"/>
      <c r="E990" s="23"/>
      <c r="F990" s="23"/>
      <c r="G990" s="24"/>
    </row>
    <row r="991">
      <c r="A991" s="23"/>
      <c r="B991" s="23"/>
      <c r="C991" s="23"/>
      <c r="D991" s="23"/>
      <c r="E991" s="23"/>
      <c r="F991" s="23"/>
      <c r="G991" s="24"/>
    </row>
    <row r="992">
      <c r="A992" s="23"/>
      <c r="B992" s="23"/>
      <c r="C992" s="23"/>
      <c r="D992" s="23"/>
      <c r="E992" s="23"/>
      <c r="F992" s="23"/>
      <c r="G992" s="24"/>
    </row>
    <row r="993">
      <c r="A993" s="23"/>
      <c r="B993" s="23"/>
      <c r="C993" s="23"/>
      <c r="D993" s="23"/>
      <c r="E993" s="23"/>
      <c r="F993" s="23"/>
      <c r="G993" s="24"/>
    </row>
    <row r="994">
      <c r="A994" s="23"/>
      <c r="B994" s="23"/>
      <c r="C994" s="23"/>
      <c r="D994" s="23"/>
      <c r="E994" s="23"/>
      <c r="F994" s="23"/>
      <c r="G994" s="24"/>
    </row>
    <row r="995">
      <c r="A995" s="23"/>
      <c r="B995" s="23"/>
      <c r="C995" s="23"/>
      <c r="D995" s="23"/>
      <c r="E995" s="23"/>
      <c r="F995" s="23"/>
      <c r="G995" s="24"/>
    </row>
    <row r="996">
      <c r="A996" s="23"/>
      <c r="B996" s="23"/>
      <c r="C996" s="23"/>
      <c r="D996" s="23"/>
      <c r="E996" s="23"/>
      <c r="F996" s="23"/>
      <c r="G996" s="24"/>
    </row>
    <row r="997">
      <c r="A997" s="23"/>
      <c r="B997" s="23"/>
      <c r="C997" s="23"/>
      <c r="D997" s="23"/>
      <c r="E997" s="23"/>
      <c r="F997" s="23"/>
      <c r="G997" s="24"/>
    </row>
    <row r="998">
      <c r="A998" s="23"/>
      <c r="B998" s="23"/>
      <c r="C998" s="23"/>
      <c r="D998" s="23"/>
      <c r="E998" s="23"/>
      <c r="F998" s="23"/>
      <c r="G998" s="24"/>
    </row>
    <row r="999">
      <c r="A999" s="23"/>
      <c r="B999" s="23"/>
      <c r="C999" s="23"/>
      <c r="D999" s="23"/>
      <c r="E999" s="23"/>
      <c r="F999" s="23"/>
      <c r="G999" s="2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19.43"/>
    <col customWidth="1" min="6" max="6" width="18.71"/>
    <col customWidth="1" min="7" max="7" width="20.14"/>
    <col customWidth="1" min="8" max="8" width="19.29"/>
    <col customWidth="1" min="9" max="9" width="17.43"/>
    <col customWidth="1" min="10" max="10" width="22.71"/>
    <col customWidth="1" min="11" max="11" width="22.29"/>
  </cols>
  <sheetData>
    <row r="1">
      <c r="A1" s="10" t="s">
        <v>22</v>
      </c>
      <c r="B1" t="s">
        <v>18</v>
      </c>
      <c r="C1" s="25" t="s">
        <v>15</v>
      </c>
      <c r="D1" s="10" t="s">
        <v>6</v>
      </c>
      <c r="E1" s="10" t="s">
        <v>17</v>
      </c>
      <c r="F1" s="10" t="str">
        <f>#REF!</f>
        <v>#REF!</v>
      </c>
      <c r="G1" s="10" t="s">
        <v>23</v>
      </c>
      <c r="H1" s="10" t="s">
        <v>24</v>
      </c>
      <c r="I1" s="10" t="s">
        <v>19</v>
      </c>
      <c r="J1" t="s">
        <v>11</v>
      </c>
      <c r="K1" t="s">
        <v>18</v>
      </c>
      <c r="L1" t="s">
        <v>19</v>
      </c>
      <c r="M1" s="25" t="s">
        <v>15</v>
      </c>
      <c r="N1" s="25" t="s">
        <v>21</v>
      </c>
    </row>
    <row r="2">
      <c r="A2" s="15">
        <f>'Real 모멘텀'!F15</f>
        <v>33634</v>
      </c>
      <c r="B2">
        <v>1.0</v>
      </c>
      <c r="C2">
        <v>1.0</v>
      </c>
      <c r="J2">
        <v>1.0</v>
      </c>
      <c r="K2">
        <v>1.0</v>
      </c>
      <c r="L2">
        <v>1.0</v>
      </c>
      <c r="M2">
        <v>1.0</v>
      </c>
      <c r="N2">
        <v>1.0</v>
      </c>
    </row>
    <row r="3">
      <c r="A3" s="15">
        <f>'Real 모멘텀'!F16</f>
        <v>33663</v>
      </c>
      <c r="B3">
        <v>0.9805518716000734</v>
      </c>
      <c r="C3">
        <v>0.987983692153637</v>
      </c>
      <c r="J3">
        <v>0.9493382252751061</v>
      </c>
      <c r="K3">
        <v>0.9805518716000734</v>
      </c>
      <c r="L3">
        <v>0.8913700249573099</v>
      </c>
      <c r="M3">
        <v>0.987983692153637</v>
      </c>
      <c r="N3">
        <v>1.0024662697723037</v>
      </c>
    </row>
    <row r="4">
      <c r="A4" s="15">
        <f>'Real 모멘텀'!F17</f>
        <v>33694</v>
      </c>
      <c r="B4">
        <v>0.9845981654306101</v>
      </c>
      <c r="C4">
        <v>0.9920606537443672</v>
      </c>
      <c r="J4">
        <v>0.9499381119475662</v>
      </c>
      <c r="K4">
        <v>0.9845981654306101</v>
      </c>
      <c r="L4">
        <v>0.8732431367397873</v>
      </c>
      <c r="M4">
        <v>0.9920606537443672</v>
      </c>
      <c r="N4">
        <v>1.004938622031197</v>
      </c>
    </row>
    <row r="5">
      <c r="A5" s="15">
        <f>'Real 모멘텀'!F18</f>
        <v>33724</v>
      </c>
      <c r="B5">
        <v>1.000499390308509</v>
      </c>
      <c r="C5">
        <v>1.008082397539518</v>
      </c>
      <c r="J5">
        <v>0.9652795782111752</v>
      </c>
      <c r="K5">
        <v>1.000499390308509</v>
      </c>
      <c r="L5">
        <v>0.8809930382240904</v>
      </c>
      <c r="M5">
        <v>1.008082397539518</v>
      </c>
      <c r="N5" s="10" t="s">
        <v>25</v>
      </c>
    </row>
    <row r="6">
      <c r="A6" s="15">
        <f>'Real 모멘텀'!F19</f>
        <v>33755</v>
      </c>
      <c r="B6">
        <v>1.0115734576341888</v>
      </c>
      <c r="C6">
        <v>1.0192403976825692</v>
      </c>
      <c r="G6" s="10">
        <v>1993.0</v>
      </c>
      <c r="J6">
        <v>0.9691194001433675</v>
      </c>
      <c r="K6">
        <v>1.0115734576341888</v>
      </c>
      <c r="L6">
        <v>0.8095363194535663</v>
      </c>
      <c r="M6">
        <v>1.0192403976825692</v>
      </c>
      <c r="N6">
        <v>1.0099016340499614</v>
      </c>
    </row>
    <row r="7">
      <c r="A7" s="15">
        <f>'Real 모멘텀'!F20</f>
        <v>33785</v>
      </c>
      <c r="B7">
        <v>1.0320888772311205</v>
      </c>
      <c r="C7">
        <v>1.039911308203991</v>
      </c>
      <c r="J7">
        <v>0.9887738216620644</v>
      </c>
      <c r="K7">
        <v>1.0320888772311205</v>
      </c>
      <c r="L7">
        <v>0.7998161040325759</v>
      </c>
      <c r="M7">
        <v>1.039911308203991</v>
      </c>
      <c r="N7">
        <v>1.0123923239230188</v>
      </c>
    </row>
    <row r="8">
      <c r="A8" s="15">
        <f>'Real 모멘텀'!F21</f>
        <v>33816</v>
      </c>
      <c r="C8">
        <v>1.0800371933338102</v>
      </c>
      <c r="J8">
        <v>1.0269265222571824</v>
      </c>
      <c r="K8">
        <v>1.0719129270369299</v>
      </c>
      <c r="L8">
        <v>0.7421515828188625</v>
      </c>
      <c r="M8">
        <v>1.0800371933338102</v>
      </c>
      <c r="N8">
        <v>1.0148891565092224</v>
      </c>
    </row>
    <row r="9">
      <c r="A9" s="15">
        <f>'Real 모멘텀'!F22</f>
        <v>33847</v>
      </c>
      <c r="B9">
        <v>1.0719129270369299</v>
      </c>
      <c r="C9">
        <v>1.0477076031757384</v>
      </c>
      <c r="H9" s="10">
        <v>1.0</v>
      </c>
      <c r="J9">
        <v>0.9961867349684242</v>
      </c>
      <c r="K9">
        <v>1.039826526836884</v>
      </c>
      <c r="L9">
        <v>0.8150531984762905</v>
      </c>
      <c r="M9">
        <v>1.0477076031757384</v>
      </c>
      <c r="N9">
        <v>1.01739214695816</v>
      </c>
    </row>
    <row r="10">
      <c r="A10" s="15">
        <f>'Real 모멘텀'!F23</f>
        <v>33877</v>
      </c>
      <c r="B10">
        <v>1.0523218924706024</v>
      </c>
      <c r="C10">
        <v>1.0776768471497031</v>
      </c>
      <c r="J10">
        <v>1.0015478689104145</v>
      </c>
      <c r="K10">
        <v>1.0523218924706024</v>
      </c>
      <c r="L10">
        <v>0.7437278339682123</v>
      </c>
      <c r="M10">
        <v>1.0776768471497031</v>
      </c>
      <c r="N10">
        <v>1.0199013104567818</v>
      </c>
    </row>
    <row r="11">
      <c r="A11" s="15">
        <f>'Real 모멘텀'!F24</f>
        <v>33908</v>
      </c>
      <c r="B11">
        <v>1.1687713591502988</v>
      </c>
      <c r="C11">
        <v>1.1888992203705029</v>
      </c>
      <c r="J11">
        <v>1.11237870501037</v>
      </c>
      <c r="K11">
        <v>1.1687713591502988</v>
      </c>
      <c r="L11">
        <v>0.8925522133193223</v>
      </c>
      <c r="M11">
        <v>1.1888992203705029</v>
      </c>
      <c r="N11">
        <v>1.0224166622294943</v>
      </c>
    </row>
    <row r="12">
      <c r="A12" s="15">
        <f>'Real 모멘텀'!F25</f>
        <v>33938</v>
      </c>
      <c r="B12">
        <v>1.161934278443683</v>
      </c>
      <c r="C12">
        <v>1.1657964380230312</v>
      </c>
      <c r="J12">
        <v>1.1330670529064841</v>
      </c>
      <c r="K12">
        <v>1.161934278443683</v>
      </c>
      <c r="L12">
        <v>0.9600683042164719</v>
      </c>
      <c r="M12">
        <v>1.1657964380230312</v>
      </c>
      <c r="N12">
        <v>1.0249382175382504</v>
      </c>
    </row>
    <row r="13">
      <c r="A13" s="15">
        <f>'Real 모멘텀'!F26</f>
        <v>33969</v>
      </c>
      <c r="B13">
        <v>1.17624426197115</v>
      </c>
      <c r="C13">
        <v>1.1761676561047134</v>
      </c>
      <c r="D13" s="10" t="s">
        <v>6</v>
      </c>
      <c r="E13" s="10" t="s">
        <v>17</v>
      </c>
      <c r="F13" s="10" t="str">
        <f>A1</f>
        <v> </v>
      </c>
      <c r="G13" s="10" t="s">
        <v>23</v>
      </c>
      <c r="H13" s="10" t="s">
        <v>24</v>
      </c>
      <c r="I13" s="10" t="s">
        <v>19</v>
      </c>
      <c r="J13">
        <v>1.1487060460525322</v>
      </c>
      <c r="K13">
        <v>1.17624426197115</v>
      </c>
      <c r="L13">
        <v>0.9784579009588861</v>
      </c>
      <c r="M13">
        <v>1.1761676561047134</v>
      </c>
      <c r="N13">
        <v>1.0274659916826439</v>
      </c>
    </row>
    <row r="14">
      <c r="A14" s="15">
        <f>'Real 모멘텀'!F27</f>
        <v>34000</v>
      </c>
      <c r="B14">
        <v>1.2059400709631143</v>
      </c>
      <c r="C14">
        <v>1.2346041055718475</v>
      </c>
      <c r="D14" t="str">
        <f>(IF(B14/B13&gt;1,1,0)+IF(B14/B12&gt;1,1,0)+IF(B14/B11&gt;1,1,0)+IF(B14/B10&gt;1,1,0)+IF(B14/#REF!&gt;1,1,0)+IF(B14/B9&gt;1,1,0)+IF(B14/B7&gt;1,1,0)+IF(B14/B6&gt;1,1,0)+IF(B14/B5&gt;1,1,0)+IF(B14/B4&gt;1,1,0)+IF(B14/B3&gt;1,1,0)+IF(B14/B2&gt;1,1,0))/12</f>
        <v>#REF!</v>
      </c>
      <c r="E14" t="str">
        <f>(IF(B14/B13&gt;C14/C13,1,0)+IF(B14/B12&gt;C14/C12,1,0)+IF(B14/B11&gt;C14/C11,1,0)+IF(B14/B10&gt;C14/C10,1,0)+IF(B14/#REF!&gt;C14/C9,1,0)+IF(B14/B9&gt;C14/C8,1,0)+IF(B14/B7&gt;C14/C7,1,0)+IF(B14/B6&gt;C14/C6,1,0)+IF(B14/B5&gt;C14/C5,1,0)+IF(B14/B4&gt;C14/C4,1,0)+IF(B14/B3&gt;C14/C3,1,0)+IF(B14/B2&gt;C14/C2,1,0))/12</f>
        <v>#REF!</v>
      </c>
      <c r="F14" s="15">
        <f t="shared" ref="F14:F307" si="1">A14</f>
        <v>34000</v>
      </c>
      <c r="G14" s="10">
        <v>1.0</v>
      </c>
      <c r="H14" s="10">
        <v>1.0</v>
      </c>
      <c r="I14" s="10">
        <v>1.0</v>
      </c>
      <c r="J14">
        <v>1.1693374796692622</v>
      </c>
      <c r="K14">
        <v>1.2059400709631143</v>
      </c>
      <c r="L14">
        <v>0.962169972415605</v>
      </c>
      <c r="M14">
        <v>1.2346041055718475</v>
      </c>
      <c r="N14">
        <v>1.030000000000001</v>
      </c>
    </row>
    <row r="15">
      <c r="A15" s="15">
        <f>'Real 모멘텀'!F28</f>
        <v>34028</v>
      </c>
      <c r="B15">
        <v>1.2146890815649067</v>
      </c>
      <c r="C15">
        <v>1.272083541949789</v>
      </c>
      <c r="D15" t="str">
        <f>(IF(B15/B14&gt;1,1,0)+IF(B15/B13&gt;1,1,0)+IF(B15/B12&gt;1,1,0)+IF(B15/B11&gt;1,1,0)+IF(B15/B10&gt;1,1,0)+IF(B15/#REF!&gt;1,1,0)+IF(B15/B9&gt;1,1,0)+IF(B15/B7&gt;1,1,0)+IF(B15/B6&gt;1,1,0)+IF(B15/B5&gt;1,1,0)+IF(B15/B4&gt;1,1,0)+IF(B15/B3&gt;1,1,0))/12</f>
        <v>#REF!</v>
      </c>
      <c r="E15" t="str">
        <f>(IF(B15/B14&gt;C15/C14,1,0)+IF(B15/B13&gt;C15/C13,1,0)+IF(B15/B12&gt;C15/C12,1,0)+IF(B15/B11&gt;C15/C11,1,0)+IF(B15/B10&gt;C15/C10,1,0)+IF(B15/#REF!&gt;C15/C9,1,0)+IF(B15/B9&gt;C15/C8,1,0)+IF(B15/B7&gt;C15/C7,1,0)+IF(B15/B6&gt;C15/C6,1,0)+IF(B15/B5&gt;C15/C5,1,0)+IF(B15/B4&gt;C15/C4,1,0)+IF(B15/B3&gt;C15/C3,1,0))/12</f>
        <v>#REF!</v>
      </c>
      <c r="F15" s="15">
        <f t="shared" si="1"/>
        <v>34028</v>
      </c>
      <c r="G15" t="str">
        <f>(B15/B14*D14+C15/C14*(1-D14))</f>
        <v>#REF!</v>
      </c>
      <c r="H15" t="str">
        <f t="shared" ref="H15:H295" si="2">(B15/B14*E14+C15/C14*(1-E14))*H14</f>
        <v>#REF!</v>
      </c>
      <c r="I15">
        <f t="shared" ref="I15:I295" si="3">L15/L$14</f>
        <v>0.9518088737</v>
      </c>
      <c r="J15">
        <v>1.163085679331058</v>
      </c>
      <c r="K15">
        <v>1.2146890815649067</v>
      </c>
      <c r="L15">
        <v>0.9158019177722317</v>
      </c>
      <c r="M15">
        <v>1.272083541949789</v>
      </c>
      <c r="N15">
        <v>1.0325402578654737</v>
      </c>
    </row>
    <row r="16">
      <c r="A16" s="15">
        <f>'Real 모멘텀'!F29</f>
        <v>34059</v>
      </c>
      <c r="B16">
        <v>1.257269564041177</v>
      </c>
      <c r="C16">
        <v>1.3132823117087478</v>
      </c>
      <c r="D16" t="str">
        <f>(IF(B16/B15&gt;1,1,0)+IF(B16/B14&gt;1,1,0)+IF(B16/B13&gt;1,1,0)+IF(B16/B12&gt;1,1,0)+IF(B16/B11&gt;1,1,0)+IF(B16/B10&gt;1,1,0)+IF(B16/#REF!&gt;1,1,0)+IF(B16/B9&gt;1,1,0)+IF(B16/B7&gt;1,1,0)+IF(B16/B6&gt;1,1,0)+IF(B16/B5&gt;1,1,0)+IF(B16/B4&gt;1,1,0))/12</f>
        <v>#REF!</v>
      </c>
      <c r="E16" t="str">
        <f>(IF(B16/B15&gt;C16/C15,1,0)+IF(B16/B14&gt;C16/C14,1,0)+IF(B16/B13&gt;C16/C13,1,0)+IF(B16/B12&gt;C16/C12,1,0)+IF(B16/B11&gt;C16/C11,1,0)+IF(B16/B10&gt;C16/C10,1,0)+IF(B16/#REF!&gt;C16/C9,1,0)+IF(B16/B9&gt;C16/C8,1,0)+IF(B16/B7&gt;C16/C7,1,0)+IF(B16/B6&gt;C16/C6,1,0)+IF(B16/B5&gt;C16/C5,1,0)+IF(B16/B4&gt;C16/C4,1,0))/12</f>
        <v>#REF!</v>
      </c>
      <c r="F16" s="15">
        <f t="shared" si="1"/>
        <v>34059</v>
      </c>
      <c r="G16" t="str">
        <f t="shared" ref="G16:G295" si="4">(B16/B15*D15+C16/C15*(1-D15))*G15</f>
        <v>#REF!</v>
      </c>
      <c r="H16" t="str">
        <f t="shared" si="2"/>
        <v>#REF!</v>
      </c>
      <c r="I16">
        <f t="shared" si="3"/>
        <v>1.000409556</v>
      </c>
      <c r="J16">
        <v>1.2100629652352775</v>
      </c>
      <c r="K16">
        <v>1.257269564041177</v>
      </c>
      <c r="L16">
        <v>0.9625640352029424</v>
      </c>
      <c r="M16">
        <v>1.3132823117087478</v>
      </c>
      <c r="N16">
        <v>1.035086780692134</v>
      </c>
    </row>
    <row r="17">
      <c r="A17" s="15">
        <f>'Real 모멘텀'!F30</f>
        <v>34089</v>
      </c>
      <c r="B17">
        <v>1.2892198050737143</v>
      </c>
      <c r="C17">
        <v>1.3270867606036763</v>
      </c>
      <c r="D17" t="str">
        <f>(IF(B17/B16&gt;1,1,0)+IF(B17/B15&gt;1,1,0)+IF(B17/B14&gt;1,1,0)+IF(B17/B13&gt;1,1,0)+IF(B17/B12&gt;1,1,0)+IF(B17/B11&gt;1,1,0)+IF(B17/B10&gt;1,1,0)+IF(B17/#REF!&gt;1,1,0)+IF(B17/B9&gt;1,1,0)+IF(B17/B7&gt;1,1,0)+IF(B17/B6&gt;1,1,0)+IF(B17/B5&gt;1,1,0))/12</f>
        <v>#REF!</v>
      </c>
      <c r="E17" t="str">
        <f>(IF(B17/B16&gt;C17/C16,1,0)+IF(B17/B15&gt;C17/C15,1,0)+IF(B17/B14&gt;C17/C14,1,0)+IF(B17/B13&gt;C17/C13,1,0)+IF(B17/B12&gt;C17/C12,1,0)+IF(B17/B11&gt;C17/C11,1,0)+IF(B17/B10&gt;C17/C10,1,0)+IF(B17/#REF!&gt;C17/C9,1,0)+IF(B17/B9&gt;C17/C8,1,0)+IF(B17/B7&gt;C17/C7,1,0)+IF(B17/B6&gt;C17/C6,1,0)+IF(B17/B5&gt;C17/C5,1,0))/12</f>
        <v>#REF!</v>
      </c>
      <c r="F17" s="15">
        <f t="shared" si="1"/>
        <v>34089</v>
      </c>
      <c r="G17" t="str">
        <f t="shared" si="4"/>
        <v>#REF!</v>
      </c>
      <c r="H17" t="str">
        <f t="shared" si="2"/>
        <v>#REF!</v>
      </c>
      <c r="I17">
        <f t="shared" si="3"/>
        <v>1.085460751</v>
      </c>
      <c r="J17">
        <v>1.265900376477714</v>
      </c>
      <c r="K17">
        <v>1.2892198050737143</v>
      </c>
      <c r="L17">
        <v>1.044397740706686</v>
      </c>
      <c r="M17">
        <v>1.3270867606036763</v>
      </c>
      <c r="N17">
        <v>1.0376395839310661</v>
      </c>
    </row>
    <row r="18">
      <c r="A18" s="15">
        <f>'Real 모멘텀'!F31</f>
        <v>34120</v>
      </c>
      <c r="B18">
        <v>1.3131662728225377</v>
      </c>
      <c r="C18">
        <v>1.3294471067877833</v>
      </c>
      <c r="D18" t="str">
        <f>(IF(B18/B17&gt;1,1,0)+IF(B18/B16&gt;1,1,0)+IF(B18/B15&gt;1,1,0)+IF(B18/B14&gt;1,1,0)+IF(B18/B13&gt;1,1,0)+IF(B18/B12&gt;1,1,0)+IF(B18/B11&gt;1,1,0)+IF(B18/B10&gt;1,1,0)+IF(B18/#REF!&gt;1,1,0)+IF(B18/B9&gt;1,1,0)+IF(B18/B7&gt;1,1,0)+IF(B18/B6&gt;1,1,0))/12</f>
        <v>#REF!</v>
      </c>
      <c r="E18" t="str">
        <f>(IF(B18/B17&gt;C18/C17,1,0)+IF(B18/B16&gt;C18/C16,1,0)+IF(B18/B15&gt;C18/C15,1,0)+IF(B18/B14&gt;C18/C14,1,0)+IF(B18/B13&gt;C18/C13,1,0)+IF(B18/B12&gt;C18/C12,1,0)+IF(B18/B11&gt;C18/C11,1,0)+IF(B18/B10&gt;C18/C10,1,0)+IF(B18/#REF!&gt;C18/C9,1,0)+IF(B18/B9&gt;C18/C8,1,0)+IF(B18/B7&gt;C18/C7,1,0)+IF(B18/B6&gt;C18/C6,1,0))/12</f>
        <v>#REF!</v>
      </c>
      <c r="F18" s="15">
        <f t="shared" si="1"/>
        <v>34120</v>
      </c>
      <c r="G18" t="str">
        <f t="shared" si="4"/>
        <v>#REF!</v>
      </c>
      <c r="H18" t="str">
        <f t="shared" si="2"/>
        <v>#REF!</v>
      </c>
      <c r="I18">
        <f t="shared" si="3"/>
        <v>1.132969283</v>
      </c>
      <c r="J18">
        <v>1.2947291509065209</v>
      </c>
      <c r="K18">
        <v>1.3131662728225377</v>
      </c>
      <c r="L18">
        <v>1.09010902403783</v>
      </c>
      <c r="M18">
        <v>1.3294471067877833</v>
      </c>
      <c r="N18">
        <v>1.0401986830714611</v>
      </c>
    </row>
    <row r="19">
      <c r="A19" s="15">
        <f>'Real 모멘텀'!F32</f>
        <v>34150</v>
      </c>
      <c r="B19">
        <v>1.2942874666441362</v>
      </c>
      <c r="C19">
        <v>1.3114941706601817</v>
      </c>
      <c r="D19" t="str">
        <f>(IF(B19/B18&gt;1,1,0)+IF(B19/B17&gt;1,1,0)+IF(B19/B16&gt;1,1,0)+IF(B19/B15&gt;1,1,0)+IF(B19/B14&gt;1,1,0)+IF(B19/B13&gt;1,1,0)+IF(B19/B12&gt;1,1,0)+IF(B19/B11&gt;1,1,0)+IF(B19/B10&gt;1,1,0)+IF(B19/#REF!&gt;1,1,0)+IF(B19/B9&gt;1,1,0)+IF(B19/B7&gt;1,1,0))/12</f>
        <v>#REF!</v>
      </c>
      <c r="E19" t="str">
        <f>(IF(B19/B18&gt;C19/C18,1,0)+IF(B19/B17&gt;C19/C17,1,0)+IF(B19/B16&gt;C19/C16,1,0)+IF(B19/B15&gt;C19/C15,1,0)+IF(B19/B14&gt;C19/C14,1,0)+IF(B19/B13&gt;C19/C13,1,0)+IF(B19/B12&gt;C19/C12,1,0)+IF(B19/B11&gt;C19/C11,1,0)+IF(B19/B10&gt;C19/C10,1,0)+IF(B19/#REF!&gt;C19/C9,1,0)+IF(B19/B9&gt;C19/C8,1,0)+IF(B19/B7&gt;C19/C7,1,0))/12</f>
        <v>#REF!</v>
      </c>
      <c r="F19" s="15">
        <f t="shared" si="1"/>
        <v>34150</v>
      </c>
      <c r="G19" t="str">
        <f t="shared" si="4"/>
        <v>#REF!</v>
      </c>
      <c r="H19" t="str">
        <f t="shared" si="2"/>
        <v>#REF!</v>
      </c>
      <c r="I19">
        <f t="shared" si="3"/>
        <v>1.115494881</v>
      </c>
      <c r="J19">
        <v>1.2760024428922996</v>
      </c>
      <c r="K19">
        <v>1.2942874666441362</v>
      </c>
      <c r="L19">
        <v>1.0732956784447656</v>
      </c>
      <c r="M19">
        <v>1.3114941706601817</v>
      </c>
      <c r="N19">
        <v>1.0427640936407105</v>
      </c>
    </row>
    <row r="20">
      <c r="A20" s="15">
        <f>'Real 모멘텀'!F33</f>
        <v>34181</v>
      </c>
      <c r="B20">
        <v>1.268906595315963</v>
      </c>
      <c r="C20">
        <v>1.2952578499392031</v>
      </c>
      <c r="D20" t="str">
        <f>(IF(B20/B19&gt;1,1,0)+IF(B20/B18&gt;1,1,0)+IF(B20/B17&gt;1,1,0)+IF(B20/B16&gt;1,1,0)+IF(B20/B15&gt;1,1,0)+IF(B20/B14&gt;1,1,0)+IF(B20/B13&gt;1,1,0)+IF(B20/B12&gt;1,1,0)+IF(B20/B11&gt;1,1,0)+IF(B20/B10&gt;1,1,0)+IF(B20/#REF!&gt;1,1,0)+IF(B20/B9&gt;1,1,0))/12</f>
        <v>#REF!</v>
      </c>
      <c r="E20" t="str">
        <f>(IF(B20/B19&gt;C20/C19,1,0)+IF(B20/B18&gt;C20/C18,1,0)+IF(B20/B17&gt;C20/C17,1,0)+IF(B20/B16&gt;C20/C16,1,0)+IF(B20/B15&gt;C20/C15,1,0)+IF(B20/B14&gt;C20/C14,1,0)+IF(B20/B13&gt;C20/C13,1,0)+IF(B20/B12&gt;C20/C12,1,0)+IF(B20/B11&gt;C20/C11,1,0)+IF(B20/B10&gt;C20/C10,1,0)+IF(B20/#REF!&gt;C20/C9,1,0)+IF(B20/B9&gt;C20/C8,1,0))/12</f>
        <v>#REF!</v>
      </c>
      <c r="F20" s="15">
        <f t="shared" si="1"/>
        <v>34181</v>
      </c>
      <c r="G20" t="str">
        <f t="shared" si="4"/>
        <v>#REF!</v>
      </c>
      <c r="H20" t="str">
        <f t="shared" si="2"/>
        <v>#REF!</v>
      </c>
      <c r="I20">
        <f t="shared" si="3"/>
        <v>1.082866894</v>
      </c>
      <c r="J20">
        <v>1.2499105311524144</v>
      </c>
      <c r="K20">
        <v>1.268906595315963</v>
      </c>
      <c r="L20">
        <v>1.0419020097202154</v>
      </c>
      <c r="M20">
        <v>1.2952578499392031</v>
      </c>
      <c r="N20">
        <v>1.0453358312045002</v>
      </c>
    </row>
    <row r="21">
      <c r="A21" s="15">
        <f>'Real 모멘텀'!F34</f>
        <v>34212</v>
      </c>
      <c r="B21">
        <v>1.2234845823928793</v>
      </c>
      <c r="C21">
        <v>1.2841713754380946</v>
      </c>
      <c r="D21" t="str">
        <f>(IF(B21/B20&gt;1,1,0)+IF(B21/B19&gt;1,1,0)+IF(B21/B18&gt;1,1,0)+IF(B21/B17&gt;1,1,0)+IF(B21/B16&gt;1,1,0)+IF(B21/B15&gt;1,1,0)+IF(B21/B14&gt;1,1,0)+IF(B21/B13&gt;1,1,0)+IF(B21/B12&gt;1,1,0)+IF(B21/B11&gt;1,1,0)+IF(B21/B10&gt;1,1,0)+IF(B21/#REF!&gt;1,1,0))/12</f>
        <v>#REF!</v>
      </c>
      <c r="E21" t="str">
        <f>(IF(B21/B20&gt;C21/C20,1,0)+IF(B21/B19&gt;C21/C19,1,0)+IF(B21/B18&gt;C21/C18,1,0)+IF(B21/B17&gt;C21/C17,1,0)+IF(B21/B16&gt;C21/C16,1,0)+IF(B21/B15&gt;C21/C15,1,0)+IF(B21/B14&gt;C21/C14,1,0)+IF(B21/B13&gt;C21/C13,1,0)+IF(B21/B12&gt;C21/C12,1,0)+IF(B21/B11&gt;C21/C11,1,0)+IF(B21/B10&gt;C21/C10,1,0)+IF(B21/#REF!&gt;C21/C9,1,0))/12</f>
        <v>#REF!</v>
      </c>
      <c r="F21" s="15">
        <f t="shared" si="1"/>
        <v>34212</v>
      </c>
      <c r="G21" t="str">
        <f t="shared" si="4"/>
        <v>#REF!</v>
      </c>
      <c r="H21" t="str">
        <f t="shared" si="2"/>
        <v>#REF!</v>
      </c>
      <c r="I21">
        <f t="shared" si="3"/>
        <v>0.9998634812</v>
      </c>
      <c r="J21">
        <v>1.2027368125200653</v>
      </c>
      <c r="K21">
        <v>1.2234845823928793</v>
      </c>
      <c r="L21">
        <v>0.962038618153159</v>
      </c>
      <c r="M21">
        <v>1.2841713754380946</v>
      </c>
      <c r="N21">
        <v>1.0479139113669058</v>
      </c>
    </row>
    <row r="22">
      <c r="A22" s="15">
        <f>'Real 모멘텀'!F35</f>
        <v>34242</v>
      </c>
      <c r="B22">
        <v>1.2765010638605478</v>
      </c>
      <c r="C22">
        <v>1.3302338888491523</v>
      </c>
      <c r="D22">
        <f t="shared" ref="D22:D295" si="5">(IF(B22/B21&gt;1,1,0)+IF(B22/B20&gt;1,1,0)+IF(B22/B19&gt;1,1,0)+IF(B22/B18&gt;1,1,0)+IF(B22/B17&gt;1,1,0)+IF(B22/B16&gt;1,1,0)+IF(B22/B15&gt;1,1,0)+IF(B22/B14&gt;1,1,0)+IF(B22/B13&gt;1,1,0)+IF(B22/B12&gt;1,1,0)+IF(B22/B11&gt;1,1,0)+IF(B22/B10&gt;1,1,0))/12</f>
        <v>0.75</v>
      </c>
      <c r="E22">
        <f t="shared" ref="E22:E295" si="6">(IF(B22/B21&gt;C22/C21,1,0)+IF(B22/B20&gt;C22/C20,1,0)+IF(B22/B19&gt;C22/C19,1,0)+IF(B22/B18&gt;C22/C18,1,0)+IF(B22/B17&gt;C22/C17,1,0)+IF(B22/B16&gt;C22/C16,1,0)+IF(B22/B15&gt;C22/C15,1,0)+IF(B22/B14&gt;C22/C14,1,0)+IF(B22/B13&gt;C22/C13,1,0)+IF(B22/B12&gt;C22/C12,1,0)+IF(B22/B11&gt;C22/C11,1,0)+IF(B22/B10&gt;C22/C10,1,0))/12</f>
        <v>0.25</v>
      </c>
      <c r="F22" s="15">
        <f t="shared" si="1"/>
        <v>34242</v>
      </c>
      <c r="G22" t="str">
        <f t="shared" si="4"/>
        <v>#REF!</v>
      </c>
      <c r="H22" t="str">
        <f t="shared" si="2"/>
        <v>#REF!</v>
      </c>
      <c r="I22">
        <f t="shared" si="3"/>
        <v>1.073037543</v>
      </c>
      <c r="J22">
        <v>1.2590782113792842</v>
      </c>
      <c r="K22">
        <v>1.2765010638605478</v>
      </c>
      <c r="L22">
        <v>1.0324445028241167</v>
      </c>
      <c r="M22">
        <v>1.3302338888491523</v>
      </c>
      <c r="N22">
        <v>1.0504983497704865</v>
      </c>
    </row>
    <row r="23">
      <c r="A23" s="15">
        <f>'Real 모멘텀'!F36</f>
        <v>34273</v>
      </c>
      <c r="B23">
        <v>1.3049890102195025</v>
      </c>
      <c r="C23">
        <v>1.3522637865674845</v>
      </c>
      <c r="D23">
        <f t="shared" si="5"/>
        <v>0.9166666667</v>
      </c>
      <c r="E23">
        <f t="shared" si="6"/>
        <v>0.3333333333</v>
      </c>
      <c r="F23" s="15">
        <f t="shared" si="1"/>
        <v>34273</v>
      </c>
      <c r="G23" t="str">
        <f t="shared" si="4"/>
        <v>#REF!</v>
      </c>
      <c r="H23" t="str">
        <f t="shared" si="2"/>
        <v>#REF!</v>
      </c>
      <c r="I23">
        <f t="shared" si="3"/>
        <v>1.111808874</v>
      </c>
      <c r="J23">
        <v>1.2897864723784063</v>
      </c>
      <c r="K23">
        <v>1.3049890102195025</v>
      </c>
      <c r="L23">
        <v>1.0697491133587285</v>
      </c>
      <c r="M23">
        <v>1.3522637865674845</v>
      </c>
      <c r="N23">
        <v>1.0530891620963805</v>
      </c>
    </row>
    <row r="24">
      <c r="A24" s="15">
        <f>'Real 모멘텀'!F37</f>
        <v>34303</v>
      </c>
      <c r="B24">
        <v>1.3703165053000756</v>
      </c>
      <c r="C24">
        <v>1.387382876761319</v>
      </c>
      <c r="D24">
        <f t="shared" si="5"/>
        <v>1</v>
      </c>
      <c r="E24">
        <f t="shared" si="6"/>
        <v>0.75</v>
      </c>
      <c r="F24" s="15">
        <f t="shared" si="1"/>
        <v>34303</v>
      </c>
      <c r="G24" t="str">
        <f t="shared" si="4"/>
        <v>#REF!</v>
      </c>
      <c r="H24" t="str">
        <f t="shared" si="2"/>
        <v>#REF!</v>
      </c>
      <c r="I24">
        <f t="shared" si="3"/>
        <v>1.21337884</v>
      </c>
      <c r="J24">
        <v>1.3616160346151058</v>
      </c>
      <c r="K24">
        <v>1.3703165053000756</v>
      </c>
      <c r="L24">
        <v>1.167476684618416</v>
      </c>
      <c r="M24">
        <v>1.387382876761319</v>
      </c>
      <c r="N24">
        <v>1.0556863640643992</v>
      </c>
    </row>
    <row r="25">
      <c r="A25" s="15">
        <f>'Real 모멘텀'!F38</f>
        <v>34334</v>
      </c>
      <c r="B25">
        <v>1.4372293887402972</v>
      </c>
      <c r="C25">
        <v>1.4087690437021672</v>
      </c>
      <c r="D25">
        <f t="shared" si="5"/>
        <v>1</v>
      </c>
      <c r="E25">
        <f t="shared" si="6"/>
        <v>1</v>
      </c>
      <c r="F25" s="15">
        <f t="shared" si="1"/>
        <v>34334</v>
      </c>
      <c r="G25" t="str">
        <f t="shared" si="4"/>
        <v>#REF!</v>
      </c>
      <c r="H25" t="str">
        <f t="shared" si="2"/>
        <v>#REF!</v>
      </c>
      <c r="I25">
        <f t="shared" si="3"/>
        <v>1.313174061</v>
      </c>
      <c r="J25">
        <v>1.4281040719861406</v>
      </c>
      <c r="K25">
        <v>1.4372293887402972</v>
      </c>
      <c r="L25">
        <v>1.2634966504663077</v>
      </c>
      <c r="M25">
        <v>1.4087690437021672</v>
      </c>
      <c r="N25">
        <v>1.0582899714331244</v>
      </c>
    </row>
    <row r="26">
      <c r="A26" s="15">
        <f>'Real 모멘텀'!F39</f>
        <v>34365</v>
      </c>
      <c r="B26">
        <f>SUM(B24:B25)</f>
        <v>2.807545894</v>
      </c>
      <c r="C26">
        <v>1.4338745440240326</v>
      </c>
      <c r="D26">
        <f t="shared" si="5"/>
        <v>1</v>
      </c>
      <c r="E26">
        <f t="shared" si="6"/>
        <v>1</v>
      </c>
      <c r="F26" s="15">
        <f t="shared" si="1"/>
        <v>34365</v>
      </c>
      <c r="G26" t="str">
        <f t="shared" si="4"/>
        <v>#REF!</v>
      </c>
      <c r="H26" t="str">
        <f t="shared" si="2"/>
        <v>#REF!</v>
      </c>
      <c r="I26">
        <f t="shared" si="3"/>
        <v>1.444505119</v>
      </c>
      <c r="J26">
        <v>1.5122417326800386</v>
      </c>
      <c r="K26">
        <v>1.5219046732809767</v>
      </c>
      <c r="L26">
        <v>1.389859450939183</v>
      </c>
      <c r="M26">
        <v>1.4338745440240326</v>
      </c>
      <c r="N26">
        <v>1.0609000000000022</v>
      </c>
    </row>
    <row r="27">
      <c r="A27" s="15">
        <f>'Real 모멘텀'!F40</f>
        <v>34393</v>
      </c>
      <c r="B27">
        <v>1.5073439208817792</v>
      </c>
      <c r="C27">
        <v>1.4468206852156498</v>
      </c>
      <c r="D27">
        <f t="shared" si="5"/>
        <v>0.9166666667</v>
      </c>
      <c r="E27">
        <f t="shared" si="6"/>
        <v>0.9166666667</v>
      </c>
      <c r="F27" s="15">
        <f t="shared" si="1"/>
        <v>34393</v>
      </c>
      <c r="G27" t="str">
        <f t="shared" si="4"/>
        <v>#REF!</v>
      </c>
      <c r="H27" t="str">
        <f t="shared" si="2"/>
        <v>#REF!</v>
      </c>
      <c r="I27">
        <f t="shared" si="3"/>
        <v>1.403822526</v>
      </c>
      <c r="J27">
        <v>1.4977734300170227</v>
      </c>
      <c r="K27">
        <v>1.5073439208817792</v>
      </c>
      <c r="L27">
        <v>1.3507158807303297</v>
      </c>
      <c r="M27">
        <v>1.4468206852156498</v>
      </c>
      <c r="N27">
        <v>1.063516465601439</v>
      </c>
    </row>
    <row r="28">
      <c r="A28" s="15">
        <f>'Real 모멘텀'!F41</f>
        <v>34424</v>
      </c>
      <c r="B28">
        <v>1.4645827818666348</v>
      </c>
      <c r="C28">
        <v>1.4429583005507476</v>
      </c>
      <c r="D28">
        <f t="shared" si="5"/>
        <v>0.8333333333</v>
      </c>
      <c r="E28">
        <f t="shared" si="6"/>
        <v>0.75</v>
      </c>
      <c r="F28" s="15">
        <f t="shared" si="1"/>
        <v>34424</v>
      </c>
      <c r="G28" t="str">
        <f t="shared" si="4"/>
        <v>#REF!</v>
      </c>
      <c r="H28" t="str">
        <f t="shared" si="2"/>
        <v>#REF!</v>
      </c>
      <c r="I28">
        <f t="shared" si="3"/>
        <v>1.324641638</v>
      </c>
      <c r="J28">
        <v>1.4552837918084571</v>
      </c>
      <c r="K28">
        <v>1.4645827818666348</v>
      </c>
      <c r="L28">
        <v>1.2745304085117564</v>
      </c>
      <c r="M28">
        <v>1.4429583005507476</v>
      </c>
      <c r="N28">
        <v>1.0661393841128992</v>
      </c>
    </row>
    <row r="29">
      <c r="A29" s="15">
        <f>'Real 모멘텀'!F42</f>
        <v>34454</v>
      </c>
      <c r="B29">
        <v>1.5098536786425996</v>
      </c>
      <c r="C29">
        <v>1.4575495315070452</v>
      </c>
      <c r="D29">
        <f t="shared" si="5"/>
        <v>0.9166666667</v>
      </c>
      <c r="E29">
        <f t="shared" si="6"/>
        <v>0.8333333333</v>
      </c>
      <c r="F29" s="15">
        <f t="shared" si="1"/>
        <v>34454</v>
      </c>
      <c r="G29" t="str">
        <f t="shared" si="4"/>
        <v>#REF!</v>
      </c>
      <c r="H29" t="str">
        <f t="shared" si="2"/>
        <v>#REF!</v>
      </c>
      <c r="I29">
        <f t="shared" si="3"/>
        <v>1.402320819</v>
      </c>
      <c r="J29">
        <v>1.5021016523722084</v>
      </c>
      <c r="K29">
        <v>1.5098536786425996</v>
      </c>
      <c r="L29">
        <v>1.3492709838434258</v>
      </c>
      <c r="M29">
        <v>1.4575495315070452</v>
      </c>
      <c r="N29">
        <v>1.0687687714489993</v>
      </c>
    </row>
    <row r="30">
      <c r="A30" s="15">
        <f>'Real 모멘텀'!F43</f>
        <v>34485</v>
      </c>
      <c r="B30">
        <v>1.545871279108498</v>
      </c>
      <c r="C30">
        <v>1.4763607753379586</v>
      </c>
      <c r="D30">
        <f t="shared" si="5"/>
        <v>0.9166666667</v>
      </c>
      <c r="E30">
        <f t="shared" si="6"/>
        <v>0.9166666667</v>
      </c>
      <c r="F30" s="15">
        <f t="shared" si="1"/>
        <v>34485</v>
      </c>
      <c r="G30" t="str">
        <f t="shared" si="4"/>
        <v>#REF!</v>
      </c>
      <c r="H30" t="str">
        <f t="shared" si="2"/>
        <v>#REF!</v>
      </c>
      <c r="I30">
        <f t="shared" si="3"/>
        <v>1.454197952</v>
      </c>
      <c r="J30">
        <v>1.5379343280411166</v>
      </c>
      <c r="K30">
        <v>1.545871279108498</v>
      </c>
      <c r="L30">
        <v>1.399185603572836</v>
      </c>
      <c r="M30">
        <v>1.4763607753379586</v>
      </c>
      <c r="N30">
        <v>1.071404643563606</v>
      </c>
    </row>
    <row r="31">
      <c r="A31" s="15">
        <f>'Real 모멘텀'!F44</f>
        <v>34515</v>
      </c>
      <c r="B31">
        <v>1.5452837987222212</v>
      </c>
      <c r="C31">
        <v>1.4911665832200842</v>
      </c>
      <c r="D31">
        <f t="shared" si="5"/>
        <v>0.8333333333</v>
      </c>
      <c r="E31">
        <f t="shared" si="6"/>
        <v>0.75</v>
      </c>
      <c r="F31" s="15">
        <f t="shared" si="1"/>
        <v>34515</v>
      </c>
      <c r="G31" t="str">
        <f t="shared" si="4"/>
        <v>#REF!</v>
      </c>
      <c r="H31" t="str">
        <f t="shared" si="2"/>
        <v>#REF!</v>
      </c>
      <c r="I31">
        <f t="shared" si="3"/>
        <v>1.437133106</v>
      </c>
      <c r="J31">
        <v>1.536622238153351</v>
      </c>
      <c r="K31">
        <v>1.5452837987222212</v>
      </c>
      <c r="L31">
        <v>1.3827663207671088</v>
      </c>
      <c r="M31">
        <v>1.4911665832200842</v>
      </c>
      <c r="N31">
        <v>1.0740470164499327</v>
      </c>
    </row>
    <row r="32">
      <c r="A32" s="15">
        <f>'Real 모멘텀'!F45</f>
        <v>34546</v>
      </c>
      <c r="B32">
        <v>1.546438491454459</v>
      </c>
      <c r="C32">
        <v>1.502253057721193</v>
      </c>
      <c r="D32">
        <f t="shared" si="5"/>
        <v>0.9166666667</v>
      </c>
      <c r="E32">
        <f t="shared" si="6"/>
        <v>0.5833333333</v>
      </c>
      <c r="F32" s="15">
        <f t="shared" si="1"/>
        <v>34546</v>
      </c>
      <c r="G32" t="str">
        <f t="shared" si="4"/>
        <v>#REF!</v>
      </c>
      <c r="H32" t="str">
        <f t="shared" si="2"/>
        <v>#REF!</v>
      </c>
      <c r="I32">
        <f t="shared" si="3"/>
        <v>1.425392491</v>
      </c>
      <c r="J32">
        <v>1.5371476582765708</v>
      </c>
      <c r="K32">
        <v>1.546438491454459</v>
      </c>
      <c r="L32">
        <v>1.3714698541967687</v>
      </c>
      <c r="M32">
        <v>1.502253057721193</v>
      </c>
      <c r="N32">
        <v>1.076695906140636</v>
      </c>
    </row>
    <row r="33">
      <c r="A33" s="15">
        <f>'Real 모멘텀'!F46</f>
        <v>34577</v>
      </c>
      <c r="B33">
        <v>1.5763276900092316</v>
      </c>
      <c r="C33">
        <v>1.5183463271582862</v>
      </c>
      <c r="D33">
        <f t="shared" si="5"/>
        <v>0.9166666667</v>
      </c>
      <c r="E33">
        <f t="shared" si="6"/>
        <v>0.75</v>
      </c>
      <c r="F33" s="15">
        <f t="shared" si="1"/>
        <v>34577</v>
      </c>
      <c r="G33" t="str">
        <f t="shared" si="4"/>
        <v>#REF!</v>
      </c>
      <c r="H33" t="str">
        <f t="shared" si="2"/>
        <v>#REF!</v>
      </c>
      <c r="I33">
        <f t="shared" si="3"/>
        <v>1.473993174</v>
      </c>
      <c r="J33">
        <v>1.569019333270334</v>
      </c>
      <c r="K33">
        <v>1.5763276900092316</v>
      </c>
      <c r="L33">
        <v>1.4182319716274794</v>
      </c>
      <c r="M33">
        <v>1.5183463271582862</v>
      </c>
      <c r="N33">
        <v>1.079351328707914</v>
      </c>
    </row>
    <row r="34">
      <c r="A34" s="15">
        <f>'Real 모멘텀'!F47</f>
        <v>34607</v>
      </c>
      <c r="B34">
        <v>1.6549954918502925</v>
      </c>
      <c r="C34">
        <v>1.5144124168514412</v>
      </c>
      <c r="D34">
        <f t="shared" si="5"/>
        <v>0.9166666667</v>
      </c>
      <c r="E34">
        <f t="shared" si="6"/>
        <v>0.9166666667</v>
      </c>
      <c r="F34" s="15">
        <f t="shared" si="1"/>
        <v>34607</v>
      </c>
      <c r="G34" t="str">
        <f t="shared" si="4"/>
        <v>#REF!</v>
      </c>
      <c r="H34" t="str">
        <f t="shared" si="2"/>
        <v>#REF!</v>
      </c>
      <c r="I34">
        <f t="shared" si="3"/>
        <v>1.640409556</v>
      </c>
      <c r="J34">
        <v>1.6555592334283025</v>
      </c>
      <c r="K34">
        <v>1.6549954918502925</v>
      </c>
      <c r="L34">
        <v>1.5783528175489294</v>
      </c>
      <c r="M34">
        <v>1.5144124168514412</v>
      </c>
      <c r="N34">
        <v>1.082013300263602</v>
      </c>
    </row>
    <row r="35">
      <c r="A35" s="15">
        <f>'Real 모멘텀'!F48</f>
        <v>34638</v>
      </c>
      <c r="B35">
        <v>1.7006310933526254</v>
      </c>
      <c r="C35">
        <v>1.5230670195265001</v>
      </c>
      <c r="D35">
        <f t="shared" si="5"/>
        <v>0.9166666667</v>
      </c>
      <c r="E35">
        <f t="shared" si="6"/>
        <v>0.9166666667</v>
      </c>
      <c r="F35" s="15">
        <f t="shared" si="1"/>
        <v>34638</v>
      </c>
      <c r="G35" t="str">
        <f t="shared" si="4"/>
        <v>#REF!</v>
      </c>
      <c r="H35" t="str">
        <f t="shared" si="2"/>
        <v>#REF!</v>
      </c>
      <c r="I35">
        <f t="shared" si="3"/>
        <v>1.721501706</v>
      </c>
      <c r="J35">
        <v>1.7012103797983593</v>
      </c>
      <c r="K35">
        <v>1.7006310933526254</v>
      </c>
      <c r="L35">
        <v>1.6563772494417444</v>
      </c>
      <c r="M35">
        <v>1.5230670195265001</v>
      </c>
      <c r="N35">
        <v>1.0846818369592728</v>
      </c>
    </row>
    <row r="36">
      <c r="A36" s="15">
        <f>'Real 모멘텀'!F49</f>
        <v>34668</v>
      </c>
      <c r="B36">
        <v>1.6669897665301374</v>
      </c>
      <c r="C36">
        <v>1.5239253272298119</v>
      </c>
      <c r="D36">
        <f t="shared" si="5"/>
        <v>0.8333333333</v>
      </c>
      <c r="E36">
        <f t="shared" si="6"/>
        <v>0.8333333333</v>
      </c>
      <c r="F36" s="15">
        <f t="shared" si="1"/>
        <v>34668</v>
      </c>
      <c r="G36" t="str">
        <f t="shared" si="4"/>
        <v>#REF!</v>
      </c>
      <c r="H36" t="str">
        <f t="shared" si="2"/>
        <v>#REF!</v>
      </c>
      <c r="I36">
        <f t="shared" si="3"/>
        <v>1.652423208</v>
      </c>
      <c r="J36">
        <v>1.6675575937212916</v>
      </c>
      <c r="K36">
        <v>1.6669897665301374</v>
      </c>
      <c r="L36">
        <v>1.5899119926441614</v>
      </c>
      <c r="M36">
        <v>1.5239253272298119</v>
      </c>
      <c r="N36">
        <v>1.0873569549863322</v>
      </c>
    </row>
    <row r="37">
      <c r="A37" s="15">
        <f>'Real 모멘텀'!F50</f>
        <v>34699</v>
      </c>
      <c r="B37">
        <v>1.615391570496916</v>
      </c>
      <c r="C37">
        <v>1.5204205707746226</v>
      </c>
      <c r="D37">
        <f t="shared" si="5"/>
        <v>0.6666666667</v>
      </c>
      <c r="E37">
        <f t="shared" si="6"/>
        <v>0.6666666667</v>
      </c>
      <c r="F37" s="15">
        <f t="shared" si="1"/>
        <v>34699</v>
      </c>
      <c r="G37" t="str">
        <f t="shared" si="4"/>
        <v>#REF!</v>
      </c>
      <c r="H37" t="str">
        <f t="shared" si="2"/>
        <v>#REF!</v>
      </c>
      <c r="I37">
        <f t="shared" si="3"/>
        <v>1.549624573</v>
      </c>
      <c r="J37">
        <v>1.615941821780101</v>
      </c>
      <c r="K37">
        <v>1.615391570496916</v>
      </c>
      <c r="L37">
        <v>1.4910022330224617</v>
      </c>
      <c r="M37">
        <v>1.5204205707746226</v>
      </c>
      <c r="N37">
        <v>1.0900386705761191</v>
      </c>
    </row>
    <row r="38">
      <c r="A38" s="15">
        <f>'Real 모멘텀'!F51</f>
        <v>34730</v>
      </c>
      <c r="B38">
        <v>1.55680186231241</v>
      </c>
      <c r="C38">
        <v>1.531006365782133</v>
      </c>
      <c r="D38">
        <f t="shared" si="5"/>
        <v>0.5</v>
      </c>
      <c r="E38">
        <f t="shared" si="6"/>
        <v>0.08333333333</v>
      </c>
      <c r="F38" s="15">
        <f t="shared" si="1"/>
        <v>34730</v>
      </c>
      <c r="G38" t="str">
        <f t="shared" si="4"/>
        <v>#REF!</v>
      </c>
      <c r="H38" t="str">
        <f t="shared" si="2"/>
        <v>#REF!</v>
      </c>
      <c r="I38">
        <f t="shared" si="3"/>
        <v>1.404095563</v>
      </c>
      <c r="J38">
        <v>1.557332156166883</v>
      </c>
      <c r="K38">
        <v>1.55680186231241</v>
      </c>
      <c r="L38">
        <v>1.3509785892552213</v>
      </c>
      <c r="M38">
        <v>1.531006365782133</v>
      </c>
      <c r="N38">
        <v>1.0927270000000033</v>
      </c>
    </row>
    <row r="39">
      <c r="A39" s="15">
        <f>'Real 모멘텀'!F52</f>
        <v>34758</v>
      </c>
      <c r="B39">
        <v>1.5676387451661613</v>
      </c>
      <c r="C39">
        <v>1.5416636864315856</v>
      </c>
      <c r="D39">
        <f t="shared" si="5"/>
        <v>0.5833333333</v>
      </c>
      <c r="E39">
        <f t="shared" si="6"/>
        <v>0.08333333333</v>
      </c>
      <c r="F39" s="15">
        <f t="shared" si="1"/>
        <v>34758</v>
      </c>
      <c r="G39" t="str">
        <f t="shared" si="4"/>
        <v>#REF!</v>
      </c>
      <c r="H39" t="str">
        <f t="shared" si="2"/>
        <v>#REF!</v>
      </c>
      <c r="I39">
        <f t="shared" si="3"/>
        <v>1.350170648</v>
      </c>
      <c r="J39">
        <v>1.5540426087074257</v>
      </c>
      <c r="K39">
        <v>1.5676387451661613</v>
      </c>
      <c r="L39">
        <v>1.299093655589124</v>
      </c>
      <c r="M39">
        <v>1.5416636864315856</v>
      </c>
      <c r="N39">
        <v>1.0954219595694834</v>
      </c>
    </row>
    <row r="40">
      <c r="A40" s="15">
        <f>'Real 모멘텀'!F53</f>
        <v>34789</v>
      </c>
      <c r="B40">
        <v>1.5866942036069858</v>
      </c>
      <c r="C40">
        <v>1.5604034046205564</v>
      </c>
      <c r="D40">
        <f t="shared" si="5"/>
        <v>0.6666666667</v>
      </c>
      <c r="E40">
        <f t="shared" si="6"/>
        <v>0.08333333333</v>
      </c>
      <c r="F40" s="15">
        <f t="shared" si="1"/>
        <v>34789</v>
      </c>
      <c r="G40" t="str">
        <f t="shared" si="4"/>
        <v>#REF!</v>
      </c>
      <c r="H40" t="str">
        <f t="shared" si="2"/>
        <v>#REF!</v>
      </c>
      <c r="I40">
        <f t="shared" si="3"/>
        <v>1.431535836</v>
      </c>
      <c r="J40">
        <v>1.578683638413094</v>
      </c>
      <c r="K40">
        <v>1.5866942036069858</v>
      </c>
      <c r="L40">
        <v>1.3773807960068305</v>
      </c>
      <c r="M40">
        <v>1.5604034046205564</v>
      </c>
      <c r="N40">
        <v>1.0981235656362873</v>
      </c>
    </row>
    <row r="41">
      <c r="A41" s="15">
        <f>'Real 모멘텀'!F54</f>
        <v>34819</v>
      </c>
      <c r="B41">
        <v>1.5817195196785068</v>
      </c>
      <c r="C41">
        <v>1.5623345969530076</v>
      </c>
      <c r="D41">
        <f t="shared" si="5"/>
        <v>0.5833333333</v>
      </c>
      <c r="E41">
        <f t="shared" si="6"/>
        <v>0</v>
      </c>
      <c r="F41" s="15">
        <f t="shared" si="1"/>
        <v>34819</v>
      </c>
      <c r="G41" t="str">
        <f t="shared" si="4"/>
        <v>#REF!</v>
      </c>
      <c r="H41" t="str">
        <f t="shared" si="2"/>
        <v>#REF!</v>
      </c>
      <c r="I41">
        <f t="shared" si="3"/>
        <v>1.389488055</v>
      </c>
      <c r="J41">
        <v>1.5664246029489868</v>
      </c>
      <c r="K41">
        <v>1.5817195196785068</v>
      </c>
      <c r="L41">
        <v>1.3369236831735192</v>
      </c>
      <c r="M41">
        <v>1.5623345969530076</v>
      </c>
      <c r="N41">
        <v>1.1008318345924706</v>
      </c>
    </row>
    <row r="42">
      <c r="A42" s="15">
        <f>'Real 모멘텀'!F55</f>
        <v>34850</v>
      </c>
      <c r="B42">
        <v>1.5895034269386967</v>
      </c>
      <c r="C42">
        <v>1.5729919176024603</v>
      </c>
      <c r="D42">
        <f t="shared" si="5"/>
        <v>0.6666666667</v>
      </c>
      <c r="E42">
        <f t="shared" si="6"/>
        <v>0</v>
      </c>
      <c r="F42" s="15">
        <f t="shared" si="1"/>
        <v>34850</v>
      </c>
      <c r="G42" t="str">
        <f t="shared" si="4"/>
        <v>#REF!</v>
      </c>
      <c r="H42" t="str">
        <f t="shared" si="2"/>
        <v>#REF!</v>
      </c>
      <c r="I42">
        <f t="shared" si="3"/>
        <v>1.364641638</v>
      </c>
      <c r="J42">
        <v>1.5741332413565807</v>
      </c>
      <c r="K42">
        <v>1.5895034269386967</v>
      </c>
      <c r="L42">
        <v>1.3130172074083803</v>
      </c>
      <c r="M42">
        <v>1.5729919176024603</v>
      </c>
      <c r="N42">
        <v>1.1035467828705157</v>
      </c>
    </row>
    <row r="43">
      <c r="A43" s="15">
        <f>'Real 모멘텀'!F56</f>
        <v>34880</v>
      </c>
      <c r="B43">
        <v>1.618558555059348</v>
      </c>
      <c r="C43">
        <v>1.6017452256634004</v>
      </c>
      <c r="D43">
        <f t="shared" si="5"/>
        <v>0.75</v>
      </c>
      <c r="E43">
        <f t="shared" si="6"/>
        <v>0</v>
      </c>
      <c r="F43" s="15">
        <f t="shared" si="1"/>
        <v>34880</v>
      </c>
      <c r="G43" t="str">
        <f t="shared" si="4"/>
        <v>#REF!</v>
      </c>
      <c r="H43" t="str">
        <f t="shared" si="2"/>
        <v>#REF!</v>
      </c>
      <c r="I43">
        <f t="shared" si="3"/>
        <v>1.382935154</v>
      </c>
      <c r="J43">
        <v>1.6023172317493006</v>
      </c>
      <c r="K43">
        <v>1.618558555059348</v>
      </c>
      <c r="L43">
        <v>1.3306186785761198</v>
      </c>
      <c r="M43">
        <v>1.6017452256634004</v>
      </c>
      <c r="N43">
        <v>1.1062684269434322</v>
      </c>
    </row>
    <row r="44">
      <c r="A44" s="15">
        <f>'Real 모멘텀'!F57</f>
        <v>34911</v>
      </c>
      <c r="B44">
        <v>1.670958972689875</v>
      </c>
      <c r="C44">
        <v>1.6536013160718117</v>
      </c>
      <c r="D44">
        <f t="shared" si="5"/>
        <v>0.9166666667</v>
      </c>
      <c r="E44">
        <f t="shared" si="6"/>
        <v>0</v>
      </c>
      <c r="F44" s="15">
        <f t="shared" si="1"/>
        <v>34911</v>
      </c>
      <c r="G44" t="str">
        <f t="shared" si="4"/>
        <v>#REF!</v>
      </c>
      <c r="H44" t="str">
        <f t="shared" si="2"/>
        <v>#REF!</v>
      </c>
      <c r="I44">
        <f t="shared" si="3"/>
        <v>1.442866894</v>
      </c>
      <c r="J44">
        <v>1.6567010421743449</v>
      </c>
      <c r="K44">
        <v>1.670958972689875</v>
      </c>
      <c r="L44">
        <v>1.3882831997898333</v>
      </c>
      <c r="M44">
        <v>1.6536013160718117</v>
      </c>
      <c r="N44">
        <v>1.1089967833248566</v>
      </c>
    </row>
    <row r="45">
      <c r="A45" s="15">
        <f>'Real 모멘텀'!F58</f>
        <v>34942</v>
      </c>
      <c r="B45">
        <v>1.714903197509097</v>
      </c>
      <c r="C45">
        <v>1.7101780988484372</v>
      </c>
      <c r="D45">
        <f t="shared" si="5"/>
        <v>1</v>
      </c>
      <c r="E45">
        <f t="shared" si="6"/>
        <v>0</v>
      </c>
      <c r="F45" s="15">
        <f t="shared" si="1"/>
        <v>34942</v>
      </c>
      <c r="G45" t="str">
        <f t="shared" si="4"/>
        <v>#REF!</v>
      </c>
      <c r="H45" t="str">
        <f t="shared" si="2"/>
        <v>#REF!</v>
      </c>
      <c r="I45">
        <f t="shared" si="3"/>
        <v>1.412286689</v>
      </c>
      <c r="J45">
        <v>1.6795646487663498</v>
      </c>
      <c r="K45">
        <v>1.714903197509097</v>
      </c>
      <c r="L45">
        <v>1.3588598450019704</v>
      </c>
      <c r="M45">
        <v>1.7101780988484372</v>
      </c>
      <c r="N45">
        <v>1.1117318685691528</v>
      </c>
    </row>
    <row r="46">
      <c r="A46" s="15">
        <f>'Real 모멘텀'!F59</f>
        <v>34972</v>
      </c>
      <c r="B46">
        <v>1.7483979609234321</v>
      </c>
      <c r="C46">
        <v>1.7435805736356484</v>
      </c>
      <c r="D46">
        <f t="shared" si="5"/>
        <v>1</v>
      </c>
      <c r="E46">
        <f t="shared" si="6"/>
        <v>0</v>
      </c>
      <c r="F46" s="15">
        <f t="shared" si="1"/>
        <v>34972</v>
      </c>
      <c r="G46" t="str">
        <f t="shared" si="4"/>
        <v>#REF!</v>
      </c>
      <c r="H46" t="str">
        <f t="shared" si="2"/>
        <v>#REF!</v>
      </c>
      <c r="I46">
        <f t="shared" si="3"/>
        <v>1.528600683</v>
      </c>
      <c r="J46">
        <v>1.7434051043658612</v>
      </c>
      <c r="K46">
        <v>1.7483979609234321</v>
      </c>
      <c r="L46">
        <v>1.470773676605806</v>
      </c>
      <c r="M46">
        <v>1.7435805736356484</v>
      </c>
      <c r="N46">
        <v>1.1144736992715116</v>
      </c>
    </row>
    <row r="47">
      <c r="A47" s="15">
        <f>'Real 모멘텀'!F60</f>
        <v>35003</v>
      </c>
      <c r="B47">
        <v>1.7838220423714892</v>
      </c>
      <c r="C47">
        <v>1.7864244331592876</v>
      </c>
      <c r="D47">
        <f t="shared" si="5"/>
        <v>1</v>
      </c>
      <c r="E47">
        <f t="shared" si="6"/>
        <v>0</v>
      </c>
      <c r="F47" s="15">
        <f t="shared" si="1"/>
        <v>35003</v>
      </c>
      <c r="G47" t="str">
        <f t="shared" si="4"/>
        <v>#REF!</v>
      </c>
      <c r="H47" t="str">
        <f t="shared" si="2"/>
        <v>#REF!</v>
      </c>
      <c r="I47">
        <f t="shared" si="3"/>
        <v>1.543754266</v>
      </c>
      <c r="J47">
        <v>1.7760220407669312</v>
      </c>
      <c r="K47">
        <v>1.7838220423714892</v>
      </c>
      <c r="L47">
        <v>1.4853539997372915</v>
      </c>
      <c r="M47">
        <v>1.7864244331592876</v>
      </c>
      <c r="N47">
        <v>1.1172222920680526</v>
      </c>
    </row>
    <row r="48">
      <c r="A48" s="15">
        <f>'Real 모멘텀'!F61</f>
        <v>35033</v>
      </c>
      <c r="B48">
        <v>1.7901847985273343</v>
      </c>
      <c r="C48">
        <v>1.8156068950718833</v>
      </c>
      <c r="D48">
        <f t="shared" si="5"/>
        <v>1</v>
      </c>
      <c r="E48">
        <f t="shared" si="6"/>
        <v>0</v>
      </c>
      <c r="F48" s="15">
        <f t="shared" si="1"/>
        <v>35033</v>
      </c>
      <c r="G48" t="str">
        <f t="shared" si="4"/>
        <v>#REF!</v>
      </c>
      <c r="H48" t="str">
        <f t="shared" si="2"/>
        <v>#REF!</v>
      </c>
      <c r="I48">
        <f t="shared" si="3"/>
        <v>1.430989761</v>
      </c>
      <c r="J48">
        <v>1.737001779743793</v>
      </c>
      <c r="K48">
        <v>1.7901847985273343</v>
      </c>
      <c r="L48">
        <v>1.3768553789570472</v>
      </c>
      <c r="M48">
        <v>1.8156068950718833</v>
      </c>
      <c r="N48">
        <v>1.1199776636359238</v>
      </c>
    </row>
    <row r="49">
      <c r="A49" s="15">
        <f>'Real 모멘텀'!F62</f>
        <v>35064</v>
      </c>
      <c r="B49">
        <v>1.8049948681653243</v>
      </c>
      <c r="C49">
        <v>1.8306272798798369</v>
      </c>
      <c r="D49">
        <f t="shared" si="5"/>
        <v>1</v>
      </c>
      <c r="E49">
        <f t="shared" si="6"/>
        <v>0</v>
      </c>
      <c r="F49" s="15">
        <f t="shared" si="1"/>
        <v>35064</v>
      </c>
      <c r="G49" t="str">
        <f t="shared" si="4"/>
        <v>#REF!</v>
      </c>
      <c r="H49" t="str">
        <f t="shared" si="2"/>
        <v>#REF!</v>
      </c>
      <c r="I49">
        <f t="shared" si="3"/>
        <v>1.365324232</v>
      </c>
      <c r="J49">
        <v>1.72001255117068</v>
      </c>
      <c r="K49">
        <v>1.8049948681653243</v>
      </c>
      <c r="L49">
        <v>1.3136739787206095</v>
      </c>
      <c r="M49">
        <v>1.8306272798798369</v>
      </c>
      <c r="N49">
        <v>1.1227398306934042</v>
      </c>
    </row>
    <row r="50">
      <c r="A50" s="15">
        <f>'Real 모멘텀'!F63</f>
        <v>35095</v>
      </c>
      <c r="B50">
        <v>1.8100020821857876</v>
      </c>
      <c r="C50">
        <v>1.8357056004577639</v>
      </c>
      <c r="D50">
        <f t="shared" si="5"/>
        <v>1</v>
      </c>
      <c r="E50">
        <f t="shared" si="6"/>
        <v>0</v>
      </c>
      <c r="F50" s="15">
        <f t="shared" si="1"/>
        <v>35095</v>
      </c>
      <c r="G50" t="str">
        <f t="shared" si="4"/>
        <v>#REF!</v>
      </c>
      <c r="H50" t="str">
        <f t="shared" si="2"/>
        <v>#REF!</v>
      </c>
      <c r="I50">
        <f t="shared" si="3"/>
        <v>1.351808874</v>
      </c>
      <c r="J50">
        <v>1.721670032901884</v>
      </c>
      <c r="K50">
        <v>1.8100020821857876</v>
      </c>
      <c r="L50">
        <v>1.3006699067384737</v>
      </c>
      <c r="M50">
        <v>1.8357056004577639</v>
      </c>
      <c r="N50">
        <v>1.1255088100000048</v>
      </c>
    </row>
    <row r="51">
      <c r="A51" s="15">
        <f>'Real 모멘텀'!F64</f>
        <v>35124</v>
      </c>
      <c r="B51">
        <v>1.832005614219373</v>
      </c>
      <c r="C51">
        <v>1.8580216007438666</v>
      </c>
      <c r="D51">
        <f t="shared" si="5"/>
        <v>1</v>
      </c>
      <c r="E51">
        <f t="shared" si="6"/>
        <v>0</v>
      </c>
      <c r="F51" s="15">
        <f t="shared" si="1"/>
        <v>35124</v>
      </c>
      <c r="G51" t="str">
        <f t="shared" si="4"/>
        <v>#REF!</v>
      </c>
      <c r="H51" t="str">
        <f t="shared" si="2"/>
        <v>#REF!</v>
      </c>
      <c r="I51">
        <f t="shared" si="3"/>
        <v>1.313583618</v>
      </c>
      <c r="J51">
        <v>1.7372448542390144</v>
      </c>
      <c r="K51">
        <v>1.832005614219373</v>
      </c>
      <c r="L51">
        <v>1.2638907132536452</v>
      </c>
      <c r="M51">
        <v>1.8580216007438666</v>
      </c>
      <c r="N51">
        <v>1.1282846183565693</v>
      </c>
    </row>
    <row r="52">
      <c r="A52" s="15">
        <f>'Real 모멘텀'!F65</f>
        <v>35155</v>
      </c>
      <c r="B52">
        <v>1.8667740157980832</v>
      </c>
      <c r="C52">
        <v>1.8932837422215862</v>
      </c>
      <c r="D52">
        <f t="shared" si="5"/>
        <v>1</v>
      </c>
      <c r="E52">
        <f t="shared" si="6"/>
        <v>0</v>
      </c>
      <c r="F52" s="15">
        <f t="shared" si="1"/>
        <v>35155</v>
      </c>
      <c r="G52" t="str">
        <f t="shared" si="4"/>
        <v>#REF!</v>
      </c>
      <c r="H52" t="str">
        <f t="shared" si="2"/>
        <v>#REF!</v>
      </c>
      <c r="I52">
        <f t="shared" si="3"/>
        <v>1.341433447</v>
      </c>
      <c r="J52">
        <v>1.770214855129796</v>
      </c>
      <c r="K52">
        <v>1.8667740157980832</v>
      </c>
      <c r="L52">
        <v>1.2906869827925918</v>
      </c>
      <c r="M52">
        <v>1.8932837422215862</v>
      </c>
      <c r="N52">
        <v>1.1310672726053774</v>
      </c>
    </row>
    <row r="53">
      <c r="A53" s="15">
        <f>'Real 모멘텀'!F66</f>
        <v>35185</v>
      </c>
      <c r="B53">
        <v>1.9575887116936628</v>
      </c>
      <c r="C53">
        <v>1.974036191974823</v>
      </c>
      <c r="D53">
        <f t="shared" si="5"/>
        <v>1</v>
      </c>
      <c r="E53">
        <f t="shared" si="6"/>
        <v>0.4166666667</v>
      </c>
      <c r="F53" s="15">
        <f t="shared" si="1"/>
        <v>35185</v>
      </c>
      <c r="G53" t="str">
        <f t="shared" si="4"/>
        <v>#REF!</v>
      </c>
      <c r="H53" t="str">
        <f t="shared" si="2"/>
        <v>#REF!</v>
      </c>
      <c r="I53">
        <f t="shared" si="3"/>
        <v>1.503208191</v>
      </c>
      <c r="J53">
        <v>1.8563321475165346</v>
      </c>
      <c r="K53">
        <v>1.9575887116936628</v>
      </c>
      <c r="L53">
        <v>1.446341783790884</v>
      </c>
      <c r="M53">
        <v>1.974036191974823</v>
      </c>
      <c r="N53">
        <v>1.133856789630246</v>
      </c>
    </row>
    <row r="54">
      <c r="A54" s="15">
        <f>'Real 모멘텀'!F67</f>
        <v>35216</v>
      </c>
      <c r="B54">
        <v>1.8854842990055505</v>
      </c>
      <c r="C54">
        <v>1.9437808454330876</v>
      </c>
      <c r="D54">
        <f t="shared" si="5"/>
        <v>0.9166666667</v>
      </c>
      <c r="E54">
        <f t="shared" si="6"/>
        <v>0</v>
      </c>
      <c r="F54" s="15">
        <f t="shared" si="1"/>
        <v>35216</v>
      </c>
      <c r="G54" t="str">
        <f t="shared" si="4"/>
        <v>#REF!</v>
      </c>
      <c r="H54" t="str">
        <f t="shared" si="2"/>
        <v>#REF!</v>
      </c>
      <c r="I54">
        <f t="shared" si="3"/>
        <v>1.350853242</v>
      </c>
      <c r="J54">
        <v>1.755292694989144</v>
      </c>
      <c r="K54">
        <v>1.8854842990055505</v>
      </c>
      <c r="L54">
        <v>1.2997504269013531</v>
      </c>
      <c r="M54">
        <v>1.9437808454330876</v>
      </c>
      <c r="N54">
        <v>1.1366531863566325</v>
      </c>
    </row>
    <row r="55">
      <c r="A55" s="15">
        <f>'Real 모멘텀'!F68</f>
        <v>35246</v>
      </c>
      <c r="B55">
        <v>1.8856230599931132</v>
      </c>
      <c r="C55">
        <v>1.9439238967169727</v>
      </c>
      <c r="D55">
        <f t="shared" si="5"/>
        <v>0.9166666667</v>
      </c>
      <c r="E55">
        <f t="shared" si="6"/>
        <v>0</v>
      </c>
      <c r="F55" s="15">
        <f t="shared" si="1"/>
        <v>35246</v>
      </c>
      <c r="G55" t="str">
        <f t="shared" si="4"/>
        <v>#REF!</v>
      </c>
      <c r="H55" t="str">
        <f t="shared" si="2"/>
        <v>#REF!</v>
      </c>
      <c r="I55">
        <f t="shared" si="3"/>
        <v>1.218976109</v>
      </c>
      <c r="J55">
        <v>1.7309233403477002</v>
      </c>
      <c r="K55">
        <v>1.8856230599931132</v>
      </c>
      <c r="L55">
        <v>1.1728622093786945</v>
      </c>
      <c r="M55">
        <v>1.9439238967169727</v>
      </c>
      <c r="N55">
        <v>1.1394564797517366</v>
      </c>
    </row>
    <row r="56">
      <c r="A56" s="15">
        <f>'Real 모멘텀'!F69</f>
        <v>35277</v>
      </c>
      <c r="B56">
        <v>1.89061845554538</v>
      </c>
      <c r="C56">
        <v>1.9490737429368428</v>
      </c>
      <c r="D56">
        <f t="shared" si="5"/>
        <v>0.9166666667</v>
      </c>
      <c r="E56">
        <f t="shared" si="6"/>
        <v>0</v>
      </c>
      <c r="F56" s="15">
        <f t="shared" si="1"/>
        <v>35277</v>
      </c>
      <c r="G56" t="str">
        <f t="shared" si="4"/>
        <v>#REF!</v>
      </c>
      <c r="H56" t="str">
        <f t="shared" si="2"/>
        <v>#REF!</v>
      </c>
      <c r="I56">
        <f t="shared" si="3"/>
        <v>1.210238908</v>
      </c>
      <c r="J56">
        <v>1.7355089051613377</v>
      </c>
      <c r="K56">
        <v>1.89061845554538</v>
      </c>
      <c r="L56">
        <v>1.1644555365821623</v>
      </c>
      <c r="M56">
        <v>1.9490737429368428</v>
      </c>
      <c r="N56">
        <v>1.1422666868246039</v>
      </c>
    </row>
    <row r="57">
      <c r="A57" s="15">
        <f>'Real 모멘텀'!F70</f>
        <v>35308</v>
      </c>
      <c r="B57">
        <v>1.8933242948028577</v>
      </c>
      <c r="C57">
        <v>1.9518632429726055</v>
      </c>
      <c r="D57">
        <f t="shared" si="5"/>
        <v>0.9166666667</v>
      </c>
      <c r="E57">
        <f t="shared" si="6"/>
        <v>0</v>
      </c>
      <c r="F57" s="15">
        <f t="shared" si="1"/>
        <v>35308</v>
      </c>
      <c r="G57" t="str">
        <f t="shared" si="4"/>
        <v>#REF!</v>
      </c>
      <c r="H57" t="str">
        <f t="shared" si="2"/>
        <v>#REF!</v>
      </c>
      <c r="I57">
        <f t="shared" si="3"/>
        <v>1.144163823</v>
      </c>
      <c r="J57">
        <v>1.7379927527687244</v>
      </c>
      <c r="K57">
        <v>1.8933242948028577</v>
      </c>
      <c r="L57">
        <v>1.100880073558387</v>
      </c>
      <c r="M57">
        <v>1.9518632429726055</v>
      </c>
      <c r="N57">
        <v>1.1450838246262287</v>
      </c>
    </row>
    <row r="58">
      <c r="A58" s="15">
        <f>'Real 모멘텀'!F71</f>
        <v>35338</v>
      </c>
      <c r="B58">
        <v>1.9172605651574688</v>
      </c>
      <c r="C58">
        <v>1.976539589442815</v>
      </c>
      <c r="D58">
        <f t="shared" si="5"/>
        <v>0.9166666667</v>
      </c>
      <c r="E58">
        <f t="shared" si="6"/>
        <v>0</v>
      </c>
      <c r="F58" s="15">
        <f t="shared" si="1"/>
        <v>35338</v>
      </c>
      <c r="G58" t="str">
        <f t="shared" si="4"/>
        <v>#REF!</v>
      </c>
      <c r="H58" t="str">
        <f t="shared" si="2"/>
        <v>#REF!</v>
      </c>
      <c r="I58">
        <f t="shared" si="3"/>
        <v>1.128464164</v>
      </c>
      <c r="J58">
        <v>1.7599652508340697</v>
      </c>
      <c r="K58">
        <v>1.9172605651574688</v>
      </c>
      <c r="L58">
        <v>1.0857743333771182</v>
      </c>
      <c r="M58">
        <v>1.976539589442815</v>
      </c>
      <c r="N58">
        <v>1.1479079102496583</v>
      </c>
    </row>
    <row r="59">
      <c r="A59" s="15">
        <f>'Real 모멘텀'!F72</f>
        <v>35369</v>
      </c>
      <c r="B59">
        <v>1.9444577187198098</v>
      </c>
      <c r="C59">
        <v>2.0045776410843286</v>
      </c>
      <c r="D59">
        <f t="shared" si="5"/>
        <v>0.9166666667</v>
      </c>
      <c r="E59">
        <f t="shared" si="6"/>
        <v>0</v>
      </c>
      <c r="F59" s="15">
        <f t="shared" si="1"/>
        <v>35369</v>
      </c>
      <c r="G59" t="str">
        <f t="shared" si="4"/>
        <v>#REF!</v>
      </c>
      <c r="H59" t="str">
        <f t="shared" si="2"/>
        <v>#REF!</v>
      </c>
      <c r="I59">
        <f t="shared" si="3"/>
        <v>1.079453925</v>
      </c>
      <c r="J59">
        <v>1.7849311037083173</v>
      </c>
      <c r="K59">
        <v>1.9444577187198098</v>
      </c>
      <c r="L59">
        <v>1.03861815315907</v>
      </c>
      <c r="M59">
        <v>2.0045776410843286</v>
      </c>
      <c r="N59">
        <v>1.1507389608300953</v>
      </c>
    </row>
    <row r="60">
      <c r="A60" s="15">
        <f>'Real 모멘텀'!F73</f>
        <v>35399</v>
      </c>
      <c r="B60">
        <v>1.9613865592024915</v>
      </c>
      <c r="C60">
        <v>2.022029897718332</v>
      </c>
      <c r="D60">
        <f t="shared" si="5"/>
        <v>1</v>
      </c>
      <c r="E60">
        <f t="shared" si="6"/>
        <v>0</v>
      </c>
      <c r="F60" s="15">
        <f t="shared" si="1"/>
        <v>35399</v>
      </c>
      <c r="G60" t="str">
        <f t="shared" si="4"/>
        <v>#REF!</v>
      </c>
      <c r="H60" t="str">
        <f t="shared" si="2"/>
        <v>#REF!</v>
      </c>
      <c r="I60">
        <f t="shared" si="3"/>
        <v>1.034675768</v>
      </c>
      <c r="J60">
        <v>1.8004710733545326</v>
      </c>
      <c r="K60">
        <v>1.9613865592024915</v>
      </c>
      <c r="L60">
        <v>0.9955339550768424</v>
      </c>
      <c r="M60">
        <v>2.022029897718332</v>
      </c>
      <c r="N60">
        <v>1.1535769935450029</v>
      </c>
    </row>
    <row r="61">
      <c r="A61" s="15">
        <f>'Real 모멘텀'!F74</f>
        <v>35430</v>
      </c>
      <c r="B61">
        <v>1.9792173461043323</v>
      </c>
      <c r="C61">
        <v>2.0404119876975892</v>
      </c>
      <c r="D61">
        <f t="shared" si="5"/>
        <v>1</v>
      </c>
      <c r="E61">
        <f t="shared" si="6"/>
        <v>0</v>
      </c>
      <c r="F61" s="15">
        <f t="shared" si="1"/>
        <v>35430</v>
      </c>
      <c r="G61" t="str">
        <f t="shared" si="4"/>
        <v>#REF!</v>
      </c>
      <c r="H61" t="str">
        <f t="shared" si="2"/>
        <v>#REF!</v>
      </c>
      <c r="I61">
        <f t="shared" si="3"/>
        <v>0.9273720137</v>
      </c>
      <c r="J61">
        <v>1.81683899220321</v>
      </c>
      <c r="K61">
        <v>1.9792173461043323</v>
      </c>
      <c r="L61">
        <v>0.8922895047944307</v>
      </c>
      <c r="M61">
        <v>2.0404119876975892</v>
      </c>
      <c r="N61">
        <v>1.156422025614208</v>
      </c>
    </row>
    <row r="62">
      <c r="A62" s="15">
        <f>'Real 모멘텀'!F75</f>
        <v>35461</v>
      </c>
      <c r="B62">
        <v>1.9997539722636513</v>
      </c>
      <c r="C62">
        <v>2.06158357771261</v>
      </c>
      <c r="D62">
        <f t="shared" si="5"/>
        <v>1</v>
      </c>
      <c r="E62">
        <f t="shared" si="6"/>
        <v>0</v>
      </c>
      <c r="F62" s="15">
        <f t="shared" si="1"/>
        <v>35461</v>
      </c>
      <c r="G62" t="str">
        <f t="shared" si="4"/>
        <v>#REF!</v>
      </c>
      <c r="H62" t="str">
        <f t="shared" si="2"/>
        <v>#REF!</v>
      </c>
      <c r="I62">
        <f t="shared" si="3"/>
        <v>0.9777474403</v>
      </c>
      <c r="J62">
        <v>1.8356907586592748</v>
      </c>
      <c r="K62">
        <v>1.9997539722636513</v>
      </c>
      <c r="L62">
        <v>0.940759227636937</v>
      </c>
      <c r="M62">
        <v>2.06158357771261</v>
      </c>
      <c r="N62">
        <v>1.1592740743000065</v>
      </c>
    </row>
    <row r="63">
      <c r="A63" s="15">
        <f>'Real 모멘텀'!F76</f>
        <v>35489</v>
      </c>
      <c r="B63">
        <v>2.011869858994729</v>
      </c>
      <c r="C63">
        <v>2.0808239753951794</v>
      </c>
      <c r="D63">
        <f t="shared" si="5"/>
        <v>1</v>
      </c>
      <c r="E63">
        <f t="shared" si="6"/>
        <v>0</v>
      </c>
      <c r="F63" s="15">
        <f t="shared" si="1"/>
        <v>35489</v>
      </c>
      <c r="G63" t="str">
        <f t="shared" si="4"/>
        <v>#REF!</v>
      </c>
      <c r="H63" t="str">
        <f t="shared" si="2"/>
        <v>#REF!</v>
      </c>
      <c r="I63">
        <f t="shared" si="3"/>
        <v>0.9452559727</v>
      </c>
      <c r="J63">
        <v>1.8468126374572083</v>
      </c>
      <c r="K63">
        <v>2.011869858994729</v>
      </c>
      <c r="L63">
        <v>0.9094969131748325</v>
      </c>
      <c r="M63">
        <v>2.0808239753951794</v>
      </c>
      <c r="N63">
        <v>1.162133156907268</v>
      </c>
    </row>
    <row r="64">
      <c r="A64" s="15">
        <f>'Real 모멘텀'!F77</f>
        <v>35520</v>
      </c>
      <c r="B64">
        <v>2.0225889511212305</v>
      </c>
      <c r="C64">
        <v>2.091910449896288</v>
      </c>
      <c r="D64">
        <f t="shared" si="5"/>
        <v>1</v>
      </c>
      <c r="E64">
        <f t="shared" si="6"/>
        <v>0</v>
      </c>
      <c r="F64" s="15">
        <f t="shared" si="1"/>
        <v>35520</v>
      </c>
      <c r="G64" t="str">
        <f t="shared" si="4"/>
        <v>#REF!</v>
      </c>
      <c r="H64" t="str">
        <f t="shared" si="2"/>
        <v>#REF!</v>
      </c>
      <c r="I64">
        <f t="shared" si="3"/>
        <v>0.9381569966</v>
      </c>
      <c r="J64">
        <v>1.8548285135750804</v>
      </c>
      <c r="K64">
        <v>2.0225889511212305</v>
      </c>
      <c r="L64">
        <v>0.9026664915276501</v>
      </c>
      <c r="M64">
        <v>2.091910449896288</v>
      </c>
      <c r="N64">
        <v>1.1649992907835403</v>
      </c>
    </row>
    <row r="65">
      <c r="A65" s="15">
        <f>'Real 모멘텀'!F78</f>
        <v>35550</v>
      </c>
      <c r="B65">
        <v>2.0433355810434914</v>
      </c>
      <c r="C65">
        <v>2.113368142479079</v>
      </c>
      <c r="D65">
        <f t="shared" si="5"/>
        <v>1</v>
      </c>
      <c r="E65">
        <f t="shared" si="6"/>
        <v>0</v>
      </c>
      <c r="F65" s="15">
        <f t="shared" si="1"/>
        <v>35550</v>
      </c>
      <c r="G65" t="str">
        <f t="shared" si="4"/>
        <v>#REF!</v>
      </c>
      <c r="H65" t="str">
        <f t="shared" si="2"/>
        <v>#REF!</v>
      </c>
      <c r="I65">
        <f t="shared" si="3"/>
        <v>0.9721501706</v>
      </c>
      <c r="J65">
        <v>1.877560655582915</v>
      </c>
      <c r="K65">
        <v>2.0433355810434914</v>
      </c>
      <c r="L65">
        <v>0.9353737028766583</v>
      </c>
      <c r="M65">
        <v>2.113368142479079</v>
      </c>
      <c r="N65">
        <v>1.1678724933191549</v>
      </c>
    </row>
    <row r="66">
      <c r="A66" s="15">
        <f>'Real 모멘텀'!F79</f>
        <v>35581</v>
      </c>
      <c r="B66">
        <v>2.098930568907151</v>
      </c>
      <c r="C66">
        <v>2.135755668407124</v>
      </c>
      <c r="D66">
        <f t="shared" si="5"/>
        <v>1</v>
      </c>
      <c r="E66">
        <f t="shared" si="6"/>
        <v>1</v>
      </c>
      <c r="F66" s="15">
        <f t="shared" si="1"/>
        <v>35581</v>
      </c>
      <c r="G66" t="str">
        <f t="shared" si="4"/>
        <v>#REF!</v>
      </c>
      <c r="H66" t="str">
        <f t="shared" si="2"/>
        <v>#REF!</v>
      </c>
      <c r="I66">
        <f t="shared" si="3"/>
        <v>1.063208191</v>
      </c>
      <c r="J66">
        <v>1.9286452463025219</v>
      </c>
      <c r="K66">
        <v>2.098930568907151</v>
      </c>
      <c r="L66">
        <v>1.0229869959280178</v>
      </c>
      <c r="M66">
        <v>2.135755668407124</v>
      </c>
      <c r="N66">
        <v>1.170752781947333</v>
      </c>
    </row>
    <row r="67">
      <c r="A67" s="15">
        <f>'Real 모멘텀'!F80</f>
        <v>35611</v>
      </c>
      <c r="B67">
        <v>2.139185446839276</v>
      </c>
      <c r="C67">
        <v>2.198126028181103</v>
      </c>
      <c r="D67">
        <f t="shared" si="5"/>
        <v>1</v>
      </c>
      <c r="E67">
        <f t="shared" si="6"/>
        <v>0.9166666667</v>
      </c>
      <c r="F67" s="15">
        <f t="shared" si="1"/>
        <v>35611</v>
      </c>
      <c r="G67" t="str">
        <f t="shared" si="4"/>
        <v>#REF!</v>
      </c>
      <c r="H67" t="str">
        <f t="shared" si="2"/>
        <v>#REF!</v>
      </c>
      <c r="I67">
        <f t="shared" si="3"/>
        <v>1.058020478</v>
      </c>
      <c r="J67">
        <v>1.9630565158123503</v>
      </c>
      <c r="K67">
        <v>2.139185446839276</v>
      </c>
      <c r="L67">
        <v>1.0179955339550768</v>
      </c>
      <c r="M67">
        <v>2.198126028181103</v>
      </c>
      <c r="N67">
        <v>1.17364017414429</v>
      </c>
    </row>
    <row r="68">
      <c r="A68" s="15">
        <f>'Real 모멘텀'!F81</f>
        <v>35642</v>
      </c>
      <c r="B68">
        <v>2.1332753761861674</v>
      </c>
      <c r="C68">
        <v>2.2200128746155494</v>
      </c>
      <c r="D68">
        <f t="shared" si="5"/>
        <v>0.9166666667</v>
      </c>
      <c r="E68">
        <f t="shared" si="6"/>
        <v>0</v>
      </c>
      <c r="F68" s="15">
        <f t="shared" si="1"/>
        <v>35642</v>
      </c>
      <c r="G68" t="str">
        <f t="shared" si="4"/>
        <v>#REF!</v>
      </c>
      <c r="H68" t="str">
        <f t="shared" si="2"/>
        <v>#REF!</v>
      </c>
      <c r="I68">
        <f t="shared" si="3"/>
        <v>1.022798635</v>
      </c>
      <c r="J68">
        <v>1.9543037529337706</v>
      </c>
      <c r="K68">
        <v>2.1332753761861674</v>
      </c>
      <c r="L68">
        <v>0.9841061342440564</v>
      </c>
      <c r="M68">
        <v>2.2200128746155494</v>
      </c>
      <c r="N68">
        <v>1.1765346874293434</v>
      </c>
    </row>
    <row r="69">
      <c r="A69" s="15">
        <f>'Real 모멘텀'!F82</f>
        <v>35673</v>
      </c>
      <c r="B69">
        <v>2.1336167151873866</v>
      </c>
      <c r="C69">
        <v>2.2413275159144552</v>
      </c>
      <c r="D69">
        <f t="shared" si="5"/>
        <v>0.9166666667</v>
      </c>
      <c r="E69">
        <f t="shared" si="6"/>
        <v>0</v>
      </c>
      <c r="F69" s="15">
        <f t="shared" si="1"/>
        <v>35673</v>
      </c>
      <c r="G69" t="str">
        <f t="shared" si="4"/>
        <v>#REF!</v>
      </c>
      <c r="H69" t="str">
        <f t="shared" si="2"/>
        <v>#REF!</v>
      </c>
      <c r="I69">
        <f t="shared" si="3"/>
        <v>0.9939931741</v>
      </c>
      <c r="J69">
        <v>1.9513604263799582</v>
      </c>
      <c r="K69">
        <v>2.1336167151873866</v>
      </c>
      <c r="L69">
        <v>0.9563903848679891</v>
      </c>
      <c r="M69">
        <v>2.2413275159144552</v>
      </c>
      <c r="N69">
        <v>1.1794363393650171</v>
      </c>
    </row>
    <row r="70">
      <c r="A70" s="15">
        <f>'Real 모멘텀'!F83</f>
        <v>35703</v>
      </c>
      <c r="B70">
        <v>2.1548602821754663</v>
      </c>
      <c r="C70">
        <v>2.263643516200558</v>
      </c>
      <c r="D70">
        <f t="shared" si="5"/>
        <v>1</v>
      </c>
      <c r="E70">
        <f t="shared" si="6"/>
        <v>0</v>
      </c>
      <c r="F70" s="15">
        <f t="shared" si="1"/>
        <v>35703</v>
      </c>
      <c r="G70" t="str">
        <f t="shared" si="4"/>
        <v>#REF!</v>
      </c>
      <c r="H70" t="str">
        <f t="shared" si="2"/>
        <v>#REF!</v>
      </c>
      <c r="I70">
        <f t="shared" si="3"/>
        <v>0.9292832765</v>
      </c>
      <c r="J70">
        <v>1.92771159723105</v>
      </c>
      <c r="K70">
        <v>2.1548602821754663</v>
      </c>
      <c r="L70">
        <v>0.894128464468672</v>
      </c>
      <c r="M70">
        <v>2.263643516200558</v>
      </c>
      <c r="N70">
        <v>1.1823451475571494</v>
      </c>
    </row>
    <row r="71">
      <c r="A71" s="15">
        <f>'Real 모멘텀'!F84</f>
        <v>35734</v>
      </c>
      <c r="B71">
        <v>2.176240025875008</v>
      </c>
      <c r="C71">
        <v>2.2861025677705458</v>
      </c>
      <c r="D71">
        <f t="shared" si="5"/>
        <v>1</v>
      </c>
      <c r="E71">
        <f t="shared" si="6"/>
        <v>0</v>
      </c>
      <c r="F71" s="15">
        <f t="shared" si="1"/>
        <v>35734</v>
      </c>
      <c r="G71" t="str">
        <f t="shared" si="4"/>
        <v>#REF!</v>
      </c>
      <c r="H71" t="str">
        <f t="shared" si="2"/>
        <v>#REF!</v>
      </c>
      <c r="I71">
        <f t="shared" si="3"/>
        <v>0.6789078498</v>
      </c>
      <c r="J71">
        <v>1.9054140725540727</v>
      </c>
      <c r="K71">
        <v>2.176240025875008</v>
      </c>
      <c r="L71">
        <v>0.6532247471430448</v>
      </c>
      <c r="M71">
        <v>2.2861025677705458</v>
      </c>
      <c r="N71">
        <v>1.1852611296549995</v>
      </c>
    </row>
    <row r="72">
      <c r="A72" s="15">
        <f>'Real 모멘텀'!F85</f>
        <v>35764</v>
      </c>
      <c r="B72">
        <v>2.071452046404961</v>
      </c>
      <c r="C72">
        <v>2.1760246048208285</v>
      </c>
      <c r="D72">
        <f t="shared" si="5"/>
        <v>0.5</v>
      </c>
      <c r="E72">
        <f t="shared" si="6"/>
        <v>0</v>
      </c>
      <c r="F72" s="15">
        <f t="shared" si="1"/>
        <v>35764</v>
      </c>
      <c r="G72" t="str">
        <f t="shared" si="4"/>
        <v>#REF!</v>
      </c>
      <c r="H72" t="str">
        <f t="shared" si="2"/>
        <v>#REF!</v>
      </c>
      <c r="I72">
        <f t="shared" si="3"/>
        <v>0.5954948805</v>
      </c>
      <c r="J72">
        <v>1.8136666143956122</v>
      </c>
      <c r="K72">
        <v>2.071452046404961</v>
      </c>
      <c r="L72">
        <v>0.572967292788651</v>
      </c>
      <c r="M72">
        <v>2.1760246048208285</v>
      </c>
      <c r="N72">
        <v>1.1881843033513542</v>
      </c>
    </row>
    <row r="73">
      <c r="A73" s="15">
        <f>'Real 모멘텀'!F86</f>
        <v>35795</v>
      </c>
      <c r="B73">
        <v>2.041561258239041</v>
      </c>
      <c r="C73">
        <v>2.144624848008011</v>
      </c>
      <c r="D73">
        <f t="shared" si="5"/>
        <v>0.3333333333</v>
      </c>
      <c r="E73">
        <f t="shared" si="6"/>
        <v>0</v>
      </c>
      <c r="F73" s="15">
        <f t="shared" si="1"/>
        <v>35795</v>
      </c>
      <c r="G73" t="str">
        <f t="shared" si="4"/>
        <v>#REF!</v>
      </c>
      <c r="H73" t="str">
        <f t="shared" si="2"/>
        <v>#REF!</v>
      </c>
      <c r="I73">
        <f t="shared" si="3"/>
        <v>0.5780204778</v>
      </c>
      <c r="J73">
        <v>1.7874956370521655</v>
      </c>
      <c r="K73">
        <v>2.041561258239041</v>
      </c>
      <c r="L73">
        <v>0.5561539471955865</v>
      </c>
      <c r="M73">
        <v>2.144624848008011</v>
      </c>
      <c r="N73">
        <v>1.1911146863826354</v>
      </c>
    </row>
    <row r="74">
      <c r="A74" s="15">
        <f>'Real 모멘텀'!F87</f>
        <v>35826</v>
      </c>
      <c r="B74">
        <v>2.0677071868397547</v>
      </c>
      <c r="C74">
        <v>2.172090694513983</v>
      </c>
      <c r="D74">
        <f t="shared" si="5"/>
        <v>0.4166666667</v>
      </c>
      <c r="E74">
        <f t="shared" si="6"/>
        <v>0</v>
      </c>
      <c r="F74" s="15">
        <f t="shared" si="1"/>
        <v>35826</v>
      </c>
      <c r="G74" t="str">
        <f t="shared" si="4"/>
        <v>#REF!</v>
      </c>
      <c r="H74" t="str">
        <f t="shared" si="2"/>
        <v>#REF!</v>
      </c>
      <c r="I74">
        <f t="shared" si="3"/>
        <v>0.8935153584</v>
      </c>
      <c r="J74">
        <v>1.8103877903548617</v>
      </c>
      <c r="K74">
        <v>2.0677071868397547</v>
      </c>
      <c r="L74">
        <v>0.8597136477078682</v>
      </c>
      <c r="M74">
        <v>2.172090694513983</v>
      </c>
      <c r="N74">
        <v>1.194052296529008</v>
      </c>
    </row>
    <row r="75">
      <c r="A75" s="15">
        <f>'Real 모멘텀'!F88</f>
        <v>35854</v>
      </c>
      <c r="B75">
        <v>2.088367846761628</v>
      </c>
      <c r="C75">
        <v>2.1972677204777913</v>
      </c>
      <c r="D75">
        <f t="shared" si="5"/>
        <v>0.5</v>
      </c>
      <c r="E75">
        <f t="shared" si="6"/>
        <v>0</v>
      </c>
      <c r="F75" s="15">
        <f t="shared" si="1"/>
        <v>35854</v>
      </c>
      <c r="G75" t="str">
        <f t="shared" si="4"/>
        <v>#REF!</v>
      </c>
      <c r="H75" t="str">
        <f t="shared" si="2"/>
        <v>#REF!</v>
      </c>
      <c r="I75">
        <f t="shared" si="3"/>
        <v>0.8981569966</v>
      </c>
      <c r="J75">
        <v>1.8290562918230948</v>
      </c>
      <c r="K75">
        <v>2.088367846761628</v>
      </c>
      <c r="L75">
        <v>0.864179692631026</v>
      </c>
      <c r="M75">
        <v>2.1972677204777913</v>
      </c>
      <c r="N75">
        <v>1.1969971516144873</v>
      </c>
    </row>
    <row r="76">
      <c r="A76" s="15">
        <f>'Real 모멘텀'!F89</f>
        <v>35885</v>
      </c>
      <c r="B76">
        <v>1.9408287075963615</v>
      </c>
      <c r="C76">
        <v>2.0909806165510334</v>
      </c>
      <c r="D76">
        <f t="shared" si="5"/>
        <v>0</v>
      </c>
      <c r="E76">
        <f t="shared" si="6"/>
        <v>0</v>
      </c>
      <c r="F76" s="15">
        <f t="shared" si="1"/>
        <v>35885</v>
      </c>
      <c r="G76" t="str">
        <f t="shared" si="4"/>
        <v>#REF!</v>
      </c>
      <c r="H76" t="str">
        <f t="shared" si="2"/>
        <v>#REF!</v>
      </c>
      <c r="I76">
        <f t="shared" si="3"/>
        <v>0.7546757679</v>
      </c>
      <c r="J76">
        <v>1.6896511498142535</v>
      </c>
      <c r="K76">
        <v>1.9408287075963615</v>
      </c>
      <c r="L76">
        <v>0.7261263628004729</v>
      </c>
      <c r="M76">
        <v>2.0909806165510334</v>
      </c>
      <c r="N76">
        <v>1.1999492695070477</v>
      </c>
    </row>
    <row r="77">
      <c r="A77" s="15">
        <f>'Real 모멘텀'!F90</f>
        <v>35915</v>
      </c>
      <c r="B77">
        <v>1.9459428413269502</v>
      </c>
      <c r="C77">
        <v>2.15356555325084</v>
      </c>
      <c r="D77">
        <f t="shared" si="5"/>
        <v>0.08333333333</v>
      </c>
      <c r="E77">
        <f t="shared" si="6"/>
        <v>0</v>
      </c>
      <c r="F77" s="15">
        <f t="shared" si="1"/>
        <v>35915</v>
      </c>
      <c r="G77" t="str">
        <f t="shared" si="4"/>
        <v>#REF!</v>
      </c>
      <c r="H77" t="str">
        <f t="shared" si="2"/>
        <v>#REF!</v>
      </c>
      <c r="I77">
        <f t="shared" si="3"/>
        <v>0.6742662116</v>
      </c>
      <c r="J77">
        <v>1.6941034241980628</v>
      </c>
      <c r="K77">
        <v>1.9459428413269502</v>
      </c>
      <c r="L77">
        <v>0.6487587022198871</v>
      </c>
      <c r="M77">
        <v>2.15356555325084</v>
      </c>
      <c r="N77">
        <v>1.2029086681187307</v>
      </c>
    </row>
    <row r="78">
      <c r="A78" s="15">
        <f>'Real 모멘텀'!F91</f>
        <v>35946</v>
      </c>
      <c r="B78">
        <v>1.8740882431890422</v>
      </c>
      <c r="C78">
        <v>2.17309205350118</v>
      </c>
      <c r="D78">
        <f t="shared" si="5"/>
        <v>0</v>
      </c>
      <c r="E78">
        <f t="shared" si="6"/>
        <v>0</v>
      </c>
      <c r="F78" s="15">
        <f t="shared" si="1"/>
        <v>35946</v>
      </c>
      <c r="G78" t="str">
        <f t="shared" si="4"/>
        <v>#REF!</v>
      </c>
      <c r="H78" t="str">
        <f t="shared" si="2"/>
        <v>#REF!</v>
      </c>
      <c r="I78">
        <f t="shared" si="3"/>
        <v>0.5253242321</v>
      </c>
      <c r="J78">
        <v>1.653809759970825</v>
      </c>
      <c r="K78">
        <v>1.8740882431890422</v>
      </c>
      <c r="L78">
        <v>0.5054512018915014</v>
      </c>
      <c r="M78">
        <v>2.17309205350118</v>
      </c>
      <c r="N78">
        <v>1.2058753654057541</v>
      </c>
    </row>
    <row r="79">
      <c r="A79" s="15">
        <f>'Real 모멘텀'!F92</f>
        <v>35976</v>
      </c>
      <c r="B79">
        <v>2.0424243242785987</v>
      </c>
      <c r="C79">
        <v>2.368285530362635</v>
      </c>
      <c r="D79">
        <f t="shared" si="5"/>
        <v>0.3333333333</v>
      </c>
      <c r="E79">
        <f t="shared" si="6"/>
        <v>0</v>
      </c>
      <c r="F79" s="15">
        <f t="shared" si="1"/>
        <v>35976</v>
      </c>
      <c r="G79" t="str">
        <f t="shared" si="4"/>
        <v>#REF!</v>
      </c>
      <c r="H79" t="str">
        <f t="shared" si="2"/>
        <v>#REF!</v>
      </c>
      <c r="I79">
        <f t="shared" si="3"/>
        <v>0.4692150171</v>
      </c>
      <c r="J79">
        <v>1.802359784161477</v>
      </c>
      <c r="K79">
        <v>2.0424243242785987</v>
      </c>
      <c r="L79">
        <v>0.45146460002627087</v>
      </c>
      <c r="M79">
        <v>2.368285530362635</v>
      </c>
      <c r="N79">
        <v>1.20884937936862</v>
      </c>
    </row>
    <row r="80">
      <c r="A80" s="15">
        <f>'Real 모멘텀'!F93</f>
        <v>36007</v>
      </c>
      <c r="B80">
        <v>2.1838661102582075</v>
      </c>
      <c r="C80">
        <v>2.5322938273371003</v>
      </c>
      <c r="D80">
        <f t="shared" si="5"/>
        <v>1</v>
      </c>
      <c r="E80">
        <f t="shared" si="6"/>
        <v>0</v>
      </c>
      <c r="F80" s="15">
        <f t="shared" si="1"/>
        <v>36007</v>
      </c>
      <c r="G80" t="str">
        <f t="shared" si="4"/>
        <v>#REF!</v>
      </c>
      <c r="H80" t="str">
        <f t="shared" si="2"/>
        <v>#REF!</v>
      </c>
      <c r="I80">
        <f t="shared" si="3"/>
        <v>0.5393856655</v>
      </c>
      <c r="J80">
        <v>1.9271766421567738</v>
      </c>
      <c r="K80">
        <v>2.1838661102582075</v>
      </c>
      <c r="L80">
        <v>0.5189806909234205</v>
      </c>
      <c r="M80">
        <v>2.5322938273371003</v>
      </c>
      <c r="N80">
        <v>1.211830728052225</v>
      </c>
    </row>
    <row r="81">
      <c r="A81" s="15">
        <f>'Real 모멘텀'!F94</f>
        <v>36038</v>
      </c>
      <c r="B81">
        <v>2.210245747384978</v>
      </c>
      <c r="C81">
        <v>2.5865817895715613</v>
      </c>
      <c r="D81">
        <f t="shared" si="5"/>
        <v>1</v>
      </c>
      <c r="E81">
        <f t="shared" si="6"/>
        <v>0</v>
      </c>
      <c r="F81" s="15">
        <f t="shared" si="1"/>
        <v>36038</v>
      </c>
      <c r="G81" t="str">
        <f t="shared" si="4"/>
        <v>#REF!</v>
      </c>
      <c r="H81" t="str">
        <f t="shared" si="2"/>
        <v>#REF!</v>
      </c>
      <c r="I81">
        <f t="shared" si="3"/>
        <v>0.4853242321</v>
      </c>
      <c r="J81">
        <v>1.934995952959067</v>
      </c>
      <c r="K81">
        <v>2.210245747384978</v>
      </c>
      <c r="L81">
        <v>0.4669644029948772</v>
      </c>
      <c r="M81">
        <v>2.5865817895715613</v>
      </c>
      <c r="N81">
        <v>1.2148194295459687</v>
      </c>
    </row>
    <row r="82">
      <c r="A82" s="15">
        <f>'Real 모멘텀'!F95</f>
        <v>36068</v>
      </c>
      <c r="B82">
        <v>2.2200247845108136</v>
      </c>
      <c r="C82">
        <v>2.5980258922823833</v>
      </c>
      <c r="D82">
        <f t="shared" si="5"/>
        <v>1</v>
      </c>
      <c r="E82">
        <f t="shared" si="6"/>
        <v>0</v>
      </c>
      <c r="F82" s="15">
        <f t="shared" si="1"/>
        <v>36068</v>
      </c>
      <c r="G82" t="str">
        <f t="shared" si="4"/>
        <v>#REF!</v>
      </c>
      <c r="H82" t="str">
        <f t="shared" si="2"/>
        <v>#REF!</v>
      </c>
      <c r="I82">
        <f t="shared" si="3"/>
        <v>0.4839590444</v>
      </c>
      <c r="J82">
        <v>1.9424799220372908</v>
      </c>
      <c r="K82">
        <v>2.2200247845108136</v>
      </c>
      <c r="L82">
        <v>0.4656508603704191</v>
      </c>
      <c r="M82">
        <v>2.5980258922823833</v>
      </c>
      <c r="N82">
        <v>1.2178155019838652</v>
      </c>
    </row>
    <row r="83">
      <c r="A83" s="15">
        <f>'Real 모멘텀'!F96</f>
        <v>36099</v>
      </c>
      <c r="B83">
        <v>2.4192115469676794</v>
      </c>
      <c r="C83">
        <v>2.8311279593734353</v>
      </c>
      <c r="D83">
        <f t="shared" si="5"/>
        <v>1</v>
      </c>
      <c r="E83">
        <f t="shared" si="6"/>
        <v>0</v>
      </c>
      <c r="F83" s="15">
        <f t="shared" si="1"/>
        <v>36099</v>
      </c>
      <c r="G83" t="str">
        <f t="shared" si="4"/>
        <v>#REF!</v>
      </c>
      <c r="H83" t="str">
        <f t="shared" si="2"/>
        <v>#REF!</v>
      </c>
      <c r="I83">
        <f t="shared" si="3"/>
        <v>0.6499658703</v>
      </c>
      <c r="J83">
        <v>2.15461240427838</v>
      </c>
      <c r="K83">
        <v>2.4192115469676794</v>
      </c>
      <c r="L83">
        <v>0.6253776435045317</v>
      </c>
      <c r="M83">
        <v>2.8311279593734353</v>
      </c>
      <c r="N83">
        <v>1.2208189635446507</v>
      </c>
    </row>
    <row r="84">
      <c r="A84" s="15">
        <f>'Real 모멘텀'!F97</f>
        <v>36129</v>
      </c>
      <c r="B84">
        <v>2.5060396395599724</v>
      </c>
      <c r="C84">
        <v>2.880981331807453</v>
      </c>
      <c r="D84">
        <f t="shared" si="5"/>
        <v>1</v>
      </c>
      <c r="E84">
        <f t="shared" si="6"/>
        <v>0.5</v>
      </c>
      <c r="F84" s="15">
        <f t="shared" si="1"/>
        <v>36129</v>
      </c>
      <c r="G84" t="str">
        <f t="shared" si="4"/>
        <v>#REF!</v>
      </c>
      <c r="H84" t="str">
        <f t="shared" si="2"/>
        <v>#REF!</v>
      </c>
      <c r="I84">
        <f t="shared" si="3"/>
        <v>0.7089419795</v>
      </c>
      <c r="J84">
        <v>2.2506025245944574</v>
      </c>
      <c r="K84">
        <v>2.5060396395599724</v>
      </c>
      <c r="L84">
        <v>0.6821226848811244</v>
      </c>
      <c r="M84">
        <v>2.880981331807453</v>
      </c>
      <c r="N84">
        <v>1.223829832451896</v>
      </c>
    </row>
    <row r="85">
      <c r="A85" s="15">
        <f>'Real 모멘텀'!F98</f>
        <v>36160</v>
      </c>
      <c r="B85">
        <v>2.778406707095225</v>
      </c>
      <c r="C85">
        <v>2.989771833202203</v>
      </c>
      <c r="D85">
        <f t="shared" si="5"/>
        <v>1</v>
      </c>
      <c r="E85">
        <f t="shared" si="6"/>
        <v>0.75</v>
      </c>
      <c r="F85" s="15">
        <f t="shared" si="1"/>
        <v>36160</v>
      </c>
      <c r="G85" t="str">
        <f t="shared" si="4"/>
        <v>#REF!</v>
      </c>
      <c r="H85" t="str">
        <f t="shared" si="2"/>
        <v>#REF!</v>
      </c>
      <c r="I85">
        <f t="shared" si="3"/>
        <v>0.886552901</v>
      </c>
      <c r="J85">
        <v>2.5408129385974454</v>
      </c>
      <c r="K85">
        <v>2.778406707095225</v>
      </c>
      <c r="L85">
        <v>0.8530145803231315</v>
      </c>
      <c r="M85">
        <v>2.989771833202203</v>
      </c>
      <c r="N85">
        <v>1.2268481269741154</v>
      </c>
    </row>
    <row r="86">
      <c r="A86" s="15">
        <f>'Real 모멘텀'!F99</f>
        <v>36191</v>
      </c>
      <c r="B86">
        <v>2.795623880432989</v>
      </c>
      <c r="C86">
        <v>2.996709820470639</v>
      </c>
      <c r="D86">
        <f t="shared" si="5"/>
        <v>1</v>
      </c>
      <c r="E86">
        <f t="shared" si="6"/>
        <v>0.8333333333</v>
      </c>
      <c r="F86" s="15">
        <f t="shared" si="1"/>
        <v>36191</v>
      </c>
      <c r="G86" t="str">
        <f t="shared" si="4"/>
        <v>#REF!</v>
      </c>
      <c r="H86" t="str">
        <f t="shared" si="2"/>
        <v>#REF!</v>
      </c>
      <c r="I86">
        <f t="shared" si="3"/>
        <v>0.8972013652</v>
      </c>
      <c r="J86">
        <v>2.557900801999761</v>
      </c>
      <c r="K86">
        <v>2.795623880432989</v>
      </c>
      <c r="L86">
        <v>0.8632602127939052</v>
      </c>
      <c r="M86">
        <v>2.996709820470639</v>
      </c>
      <c r="N86">
        <v>1.229873865424879</v>
      </c>
    </row>
    <row r="87">
      <c r="A87" s="15">
        <f>'Real 모멘텀'!F100</f>
        <v>36219</v>
      </c>
      <c r="B87">
        <v>2.7161920130188433</v>
      </c>
      <c r="C87">
        <v>3.0201702310278233</v>
      </c>
      <c r="D87">
        <f t="shared" si="5"/>
        <v>0.8333333333</v>
      </c>
      <c r="E87">
        <f t="shared" si="6"/>
        <v>0.5833333333</v>
      </c>
      <c r="F87" s="15">
        <f t="shared" si="1"/>
        <v>36219</v>
      </c>
      <c r="G87" t="str">
        <f t="shared" si="4"/>
        <v>#REF!</v>
      </c>
      <c r="H87" t="str">
        <f t="shared" si="2"/>
        <v>#REF!</v>
      </c>
      <c r="I87">
        <f t="shared" si="3"/>
        <v>0.8229351536</v>
      </c>
      <c r="J87">
        <v>2.46708588761852</v>
      </c>
      <c r="K87">
        <v>2.7161920130188433</v>
      </c>
      <c r="L87">
        <v>0.7918034940233811</v>
      </c>
      <c r="M87">
        <v>3.0201702310278233</v>
      </c>
      <c r="N87">
        <v>1.2329070661629227</v>
      </c>
    </row>
    <row r="88">
      <c r="A88" s="15">
        <f>'Real 모멘텀'!F101</f>
        <v>36250</v>
      </c>
      <c r="B88">
        <v>2.939869014884113</v>
      </c>
      <c r="C88">
        <v>3.0761032830269652</v>
      </c>
      <c r="D88">
        <f t="shared" si="5"/>
        <v>1</v>
      </c>
      <c r="E88">
        <f t="shared" si="6"/>
        <v>1</v>
      </c>
      <c r="F88" s="15">
        <f t="shared" si="1"/>
        <v>36250</v>
      </c>
      <c r="G88" t="str">
        <f t="shared" si="4"/>
        <v>#REF!</v>
      </c>
      <c r="H88" t="str">
        <f t="shared" si="2"/>
        <v>#REF!</v>
      </c>
      <c r="I88">
        <f t="shared" si="3"/>
        <v>0.9807508532</v>
      </c>
      <c r="J88">
        <v>2.6959590428999505</v>
      </c>
      <c r="K88">
        <v>2.939869014884113</v>
      </c>
      <c r="L88">
        <v>0.9436490214107449</v>
      </c>
      <c r="M88">
        <v>3.0761032830269652</v>
      </c>
      <c r="N88">
        <v>1.23594774759226</v>
      </c>
    </row>
    <row r="89">
      <c r="A89" s="15">
        <f>'Real 모멘텀'!F102</f>
        <v>36280</v>
      </c>
      <c r="B89">
        <v>3.240651611854288</v>
      </c>
      <c r="C89">
        <v>3.0783921035691293</v>
      </c>
      <c r="D89">
        <f t="shared" si="5"/>
        <v>1</v>
      </c>
      <c r="E89">
        <f t="shared" si="6"/>
        <v>1</v>
      </c>
      <c r="F89" s="15">
        <f t="shared" si="1"/>
        <v>36280</v>
      </c>
      <c r="G89" t="str">
        <f t="shared" si="4"/>
        <v>#REF!</v>
      </c>
      <c r="H89" t="str">
        <f t="shared" si="2"/>
        <v>#REF!</v>
      </c>
      <c r="I89">
        <f t="shared" si="3"/>
        <v>1.189761092</v>
      </c>
      <c r="J89">
        <v>2.984233275412025</v>
      </c>
      <c r="K89">
        <v>3.240651611854288</v>
      </c>
      <c r="L89">
        <v>1.1447523972152898</v>
      </c>
      <c r="M89">
        <v>3.0783921035691293</v>
      </c>
      <c r="N89">
        <v>1.2389959281622935</v>
      </c>
    </row>
    <row r="90">
      <c r="A90" s="15">
        <f>'Real 모멘텀'!F103</f>
        <v>36311</v>
      </c>
      <c r="B90">
        <v>3.2205115544324387</v>
      </c>
      <c r="C90">
        <v>3.0920535011801733</v>
      </c>
      <c r="D90">
        <f t="shared" si="5"/>
        <v>0.9166666667</v>
      </c>
      <c r="E90">
        <f t="shared" si="6"/>
        <v>0.9166666667</v>
      </c>
      <c r="F90" s="15">
        <f t="shared" si="1"/>
        <v>36311</v>
      </c>
      <c r="G90" t="str">
        <f t="shared" si="4"/>
        <v>#REF!</v>
      </c>
      <c r="H90" t="str">
        <f t="shared" si="2"/>
        <v>#REF!</v>
      </c>
      <c r="I90">
        <f t="shared" si="3"/>
        <v>1.169692833</v>
      </c>
      <c r="J90">
        <v>2.9656868110814765</v>
      </c>
      <c r="K90">
        <v>3.2205115544324387</v>
      </c>
      <c r="L90">
        <v>1.1254433206357548</v>
      </c>
      <c r="M90">
        <v>3.0920535011801733</v>
      </c>
      <c r="N90">
        <v>1.2420516263679275</v>
      </c>
    </row>
    <row r="91">
      <c r="A91" s="15">
        <f>'Real 모멘텀'!F104</f>
        <v>36341</v>
      </c>
      <c r="B91">
        <v>3.56126760142587</v>
      </c>
      <c r="C91">
        <v>3.0644446033903154</v>
      </c>
      <c r="D91">
        <f t="shared" si="5"/>
        <v>1</v>
      </c>
      <c r="E91">
        <f t="shared" si="6"/>
        <v>1</v>
      </c>
      <c r="F91" s="15">
        <f t="shared" si="1"/>
        <v>36341</v>
      </c>
      <c r="G91" t="str">
        <f t="shared" si="4"/>
        <v>#REF!</v>
      </c>
      <c r="H91" t="str">
        <f t="shared" si="2"/>
        <v>#REF!</v>
      </c>
      <c r="I91">
        <f t="shared" si="3"/>
        <v>1.439863481</v>
      </c>
      <c r="J91">
        <v>3.279480348935364</v>
      </c>
      <c r="K91">
        <v>3.56126760142587</v>
      </c>
      <c r="L91">
        <v>1.3853934060160253</v>
      </c>
      <c r="M91">
        <v>3.0644446033903154</v>
      </c>
      <c r="N91">
        <v>1.2451148607496794</v>
      </c>
    </row>
    <row r="92">
      <c r="A92" s="15">
        <f>'Real 모멘텀'!F105</f>
        <v>36372</v>
      </c>
      <c r="B92">
        <v>3.6934047698053276</v>
      </c>
      <c r="C92">
        <v>2.98183248694657</v>
      </c>
      <c r="D92">
        <f t="shared" si="5"/>
        <v>1</v>
      </c>
      <c r="E92">
        <f t="shared" si="6"/>
        <v>1</v>
      </c>
      <c r="F92" s="15">
        <f t="shared" si="1"/>
        <v>36372</v>
      </c>
      <c r="G92" t="str">
        <f t="shared" si="4"/>
        <v>#REF!</v>
      </c>
      <c r="H92" t="str">
        <f t="shared" si="2"/>
        <v>#REF!</v>
      </c>
      <c r="I92">
        <f t="shared" si="3"/>
        <v>1.58552901</v>
      </c>
      <c r="J92">
        <v>3.4011620913831635</v>
      </c>
      <c r="K92">
        <v>3.6934047698053276</v>
      </c>
      <c r="L92">
        <v>1.5255484040457115</v>
      </c>
      <c r="M92">
        <v>2.98183248694657</v>
      </c>
      <c r="N92">
        <v>1.2481856498937924</v>
      </c>
    </row>
    <row r="93">
      <c r="A93" s="15">
        <f>'Real 모멘텀'!F106</f>
        <v>36403</v>
      </c>
      <c r="B93">
        <v>3.621444184419666</v>
      </c>
      <c r="C93">
        <v>2.951648666046778</v>
      </c>
      <c r="D93">
        <f t="shared" si="5"/>
        <v>0.9166666667</v>
      </c>
      <c r="E93">
        <f t="shared" si="6"/>
        <v>0.9166666667</v>
      </c>
      <c r="F93" s="15">
        <f t="shared" si="1"/>
        <v>36403</v>
      </c>
      <c r="G93" t="str">
        <f t="shared" si="4"/>
        <v>#REF!</v>
      </c>
      <c r="H93" t="str">
        <f t="shared" si="2"/>
        <v>#REF!</v>
      </c>
      <c r="I93">
        <f t="shared" si="3"/>
        <v>1.539795222</v>
      </c>
      <c r="J93">
        <v>3.3348954267900073</v>
      </c>
      <c r="K93">
        <v>3.621444184419666</v>
      </c>
      <c r="L93">
        <v>1.481544726126363</v>
      </c>
      <c r="M93">
        <v>2.951648666046778</v>
      </c>
      <c r="N93">
        <v>1.2512640124323489</v>
      </c>
    </row>
    <row r="94">
      <c r="A94" s="15">
        <f>'Real 모멘텀'!F107</f>
        <v>36433</v>
      </c>
      <c r="B94">
        <v>3.454075821620474</v>
      </c>
      <c r="C94">
        <v>2.979972820256062</v>
      </c>
      <c r="D94">
        <f t="shared" si="5"/>
        <v>0.75</v>
      </c>
      <c r="E94">
        <f t="shared" si="6"/>
        <v>0.75</v>
      </c>
      <c r="F94" s="15">
        <f t="shared" si="1"/>
        <v>36433</v>
      </c>
      <c r="G94" t="str">
        <f t="shared" si="4"/>
        <v>#REF!</v>
      </c>
      <c r="H94" t="str">
        <f t="shared" si="2"/>
        <v>#REF!</v>
      </c>
      <c r="I94">
        <f t="shared" si="3"/>
        <v>1.374880546</v>
      </c>
      <c r="J94">
        <v>3.180770177506951</v>
      </c>
      <c r="K94">
        <v>3.454075821620474</v>
      </c>
      <c r="L94">
        <v>1.3228687770918166</v>
      </c>
      <c r="M94">
        <v>2.979972820256062</v>
      </c>
      <c r="N94">
        <v>1.2543499670433822</v>
      </c>
    </row>
    <row r="95">
      <c r="A95" s="15">
        <f>'Real 모멘텀'!F108</f>
        <v>36464</v>
      </c>
      <c r="B95">
        <v>3.504987133603821</v>
      </c>
      <c r="C95">
        <v>3.0683785136971604</v>
      </c>
      <c r="D95">
        <f t="shared" si="5"/>
        <v>0.75</v>
      </c>
      <c r="E95">
        <f t="shared" si="6"/>
        <v>0.6666666667</v>
      </c>
      <c r="F95" s="15">
        <f t="shared" si="1"/>
        <v>36464</v>
      </c>
      <c r="G95" t="str">
        <f t="shared" si="4"/>
        <v>#REF!</v>
      </c>
      <c r="H95" t="str">
        <f t="shared" si="2"/>
        <v>#REF!</v>
      </c>
      <c r="I95">
        <f t="shared" si="3"/>
        <v>1.36778157</v>
      </c>
      <c r="J95">
        <v>3.227653104002296</v>
      </c>
      <c r="K95">
        <v>3.504987133603821</v>
      </c>
      <c r="L95">
        <v>1.3160383554446342</v>
      </c>
      <c r="M95">
        <v>3.0683785136971604</v>
      </c>
      <c r="N95">
        <v>1.2574435324509914</v>
      </c>
    </row>
    <row r="96">
      <c r="A96" s="15">
        <f>'Real 모멘텀'!F109</f>
        <v>36494</v>
      </c>
      <c r="B96">
        <v>3.822529352234143</v>
      </c>
      <c r="C96">
        <v>3.053930334024748</v>
      </c>
      <c r="D96">
        <f t="shared" si="5"/>
        <v>1</v>
      </c>
      <c r="E96">
        <f t="shared" si="6"/>
        <v>1</v>
      </c>
      <c r="F96" s="15">
        <f t="shared" si="1"/>
        <v>36494</v>
      </c>
      <c r="G96" t="str">
        <f t="shared" si="4"/>
        <v>#REF!</v>
      </c>
      <c r="H96" t="str">
        <f t="shared" si="2"/>
        <v>#REF!</v>
      </c>
      <c r="I96">
        <f t="shared" si="3"/>
        <v>1.687235495</v>
      </c>
      <c r="J96">
        <v>3.5200696203962143</v>
      </c>
      <c r="K96">
        <v>3.822529352234143</v>
      </c>
      <c r="L96">
        <v>1.6234073295678446</v>
      </c>
      <c r="M96">
        <v>3.053930334024748</v>
      </c>
      <c r="N96">
        <v>1.260544727425454</v>
      </c>
    </row>
    <row r="97">
      <c r="A97" s="15">
        <f>'Real 모멘텀'!F110</f>
        <v>36525</v>
      </c>
      <c r="B97">
        <v>3.914938597355106</v>
      </c>
      <c r="C97">
        <v>3.0427008082397538</v>
      </c>
      <c r="D97">
        <f t="shared" si="5"/>
        <v>1</v>
      </c>
      <c r="E97">
        <f t="shared" si="6"/>
        <v>1</v>
      </c>
      <c r="F97" s="15">
        <f t="shared" si="1"/>
        <v>36525</v>
      </c>
      <c r="G97" t="str">
        <f t="shared" si="4"/>
        <v>#REF!</v>
      </c>
      <c r="H97" t="str">
        <f t="shared" si="2"/>
        <v>#REF!</v>
      </c>
      <c r="I97">
        <f t="shared" si="3"/>
        <v>1.775017065</v>
      </c>
      <c r="J97">
        <v>3.6051669333060365</v>
      </c>
      <c r="K97">
        <v>3.914938597355106</v>
      </c>
      <c r="L97">
        <v>1.7078681203205046</v>
      </c>
      <c r="M97">
        <v>3.0427008082397538</v>
      </c>
      <c r="N97">
        <v>1.26365357078334</v>
      </c>
    </row>
    <row r="98">
      <c r="A98" s="15">
        <f>'Real 모멘텀'!F111</f>
        <v>36556</v>
      </c>
      <c r="B98">
        <v>3.767582943102476</v>
      </c>
      <c r="C98">
        <v>3.069665975252128</v>
      </c>
      <c r="D98">
        <f t="shared" si="5"/>
        <v>0.8333333333</v>
      </c>
      <c r="E98">
        <f t="shared" si="6"/>
        <v>0.75</v>
      </c>
      <c r="F98" s="15">
        <f t="shared" si="1"/>
        <v>36556</v>
      </c>
      <c r="G98" t="str">
        <f t="shared" si="4"/>
        <v>#REF!</v>
      </c>
      <c r="H98" t="str">
        <f t="shared" si="2"/>
        <v>#REF!</v>
      </c>
      <c r="I98">
        <f t="shared" si="3"/>
        <v>1.625665529</v>
      </c>
      <c r="J98">
        <v>3.4694708760278563</v>
      </c>
      <c r="K98">
        <v>3.767582943102476</v>
      </c>
      <c r="L98">
        <v>1.5641665572047814</v>
      </c>
      <c r="M98">
        <v>3.069665975252128</v>
      </c>
      <c r="N98">
        <v>1.2667700813876268</v>
      </c>
    </row>
    <row r="99">
      <c r="A99" s="15">
        <f>'Real 모멘텀'!F112</f>
        <v>36585</v>
      </c>
      <c r="B99">
        <v>3.572416936233383</v>
      </c>
      <c r="C99">
        <v>3.0989914884486085</v>
      </c>
      <c r="D99">
        <f t="shared" si="5"/>
        <v>0.5833333333</v>
      </c>
      <c r="E99">
        <f t="shared" si="6"/>
        <v>0.4166666667</v>
      </c>
      <c r="F99" s="15">
        <f t="shared" si="1"/>
        <v>36585</v>
      </c>
      <c r="G99" t="str">
        <f t="shared" si="4"/>
        <v>#REF!</v>
      </c>
      <c r="H99" t="str">
        <f t="shared" si="2"/>
        <v>#REF!</v>
      </c>
      <c r="I99">
        <f t="shared" si="3"/>
        <v>1.408464164</v>
      </c>
      <c r="J99">
        <v>3.2768463732732496</v>
      </c>
      <c r="K99">
        <v>3.572416936233383</v>
      </c>
      <c r="L99">
        <v>1.3551819256534876</v>
      </c>
      <c r="M99">
        <v>3.0989914884486085</v>
      </c>
      <c r="N99">
        <v>1.2698942781478115</v>
      </c>
    </row>
    <row r="100">
      <c r="A100" s="15">
        <f>'Real 모멘텀'!F113</f>
        <v>36616</v>
      </c>
      <c r="B100">
        <v>3.6352406702799724</v>
      </c>
      <c r="C100">
        <v>3.1153708604534724</v>
      </c>
      <c r="D100">
        <f t="shared" si="5"/>
        <v>0.6666666667</v>
      </c>
      <c r="E100">
        <f t="shared" si="6"/>
        <v>0.5833333333</v>
      </c>
      <c r="F100" s="15">
        <f t="shared" si="1"/>
        <v>36616</v>
      </c>
      <c r="G100" t="str">
        <f t="shared" si="4"/>
        <v>#REF!</v>
      </c>
      <c r="H100" t="str">
        <f t="shared" si="2"/>
        <v>#REF!</v>
      </c>
      <c r="I100">
        <f t="shared" si="3"/>
        <v>1.474812287</v>
      </c>
      <c r="J100">
        <v>3.339846467637769</v>
      </c>
      <c r="K100">
        <v>3.6352406702799724</v>
      </c>
      <c r="L100">
        <v>1.4190200972021543</v>
      </c>
      <c r="M100">
        <v>3.1153708604534724</v>
      </c>
      <c r="N100">
        <v>1.2730261800200289</v>
      </c>
    </row>
    <row r="101">
      <c r="A101" s="15">
        <f>'Real 모멘텀'!F114</f>
        <v>36646</v>
      </c>
      <c r="B101">
        <v>3.448010956725086</v>
      </c>
      <c r="C101">
        <v>3.144267219798298</v>
      </c>
      <c r="D101">
        <f t="shared" si="5"/>
        <v>0.1666666667</v>
      </c>
      <c r="E101">
        <f t="shared" si="6"/>
        <v>0.1666666667</v>
      </c>
      <c r="F101" s="15">
        <f t="shared" si="1"/>
        <v>36646</v>
      </c>
      <c r="G101" t="str">
        <f t="shared" si="4"/>
        <v>#REF!</v>
      </c>
      <c r="H101" t="str">
        <f t="shared" si="2"/>
        <v>#REF!</v>
      </c>
      <c r="I101">
        <f t="shared" si="3"/>
        <v>1.245187713</v>
      </c>
      <c r="J101">
        <v>3.167830759691544</v>
      </c>
      <c r="K101">
        <v>3.448010956725086</v>
      </c>
      <c r="L101">
        <v>1.198082227768291</v>
      </c>
      <c r="M101">
        <v>3.144267219798298</v>
      </c>
      <c r="N101">
        <v>1.2761658060071637</v>
      </c>
    </row>
    <row r="102">
      <c r="A102" s="15">
        <f>'Real 모멘텀'!F115</f>
        <v>36677</v>
      </c>
      <c r="B102">
        <v>3.483434596654322</v>
      </c>
      <c r="C102">
        <v>3.1731635791431225</v>
      </c>
      <c r="D102">
        <f t="shared" si="5"/>
        <v>0.25</v>
      </c>
      <c r="E102">
        <f t="shared" si="6"/>
        <v>0.1666666667</v>
      </c>
      <c r="F102" s="15">
        <f t="shared" si="1"/>
        <v>36677</v>
      </c>
      <c r="G102" t="str">
        <f t="shared" si="4"/>
        <v>#REF!</v>
      </c>
      <c r="H102" t="str">
        <f t="shared" si="2"/>
        <v>#REF!</v>
      </c>
      <c r="I102">
        <f t="shared" si="3"/>
        <v>1.266075085</v>
      </c>
      <c r="J102">
        <v>3.2003759277888792</v>
      </c>
      <c r="K102">
        <v>3.483434596654322</v>
      </c>
      <c r="L102">
        <v>1.218179429922501</v>
      </c>
      <c r="M102">
        <v>3.1731635791431225</v>
      </c>
      <c r="N102">
        <v>1.2793131751589666</v>
      </c>
    </row>
    <row r="103">
      <c r="A103" s="15">
        <f>'Real 모멘텀'!F116</f>
        <v>36707</v>
      </c>
      <c r="B103">
        <v>3.6128585816033474</v>
      </c>
      <c r="C103">
        <v>3.2440454903082756</v>
      </c>
      <c r="D103">
        <f t="shared" si="5"/>
        <v>0.5</v>
      </c>
      <c r="E103">
        <f t="shared" si="6"/>
        <v>0.1666666667</v>
      </c>
      <c r="F103" s="15">
        <f t="shared" si="1"/>
        <v>36707</v>
      </c>
      <c r="G103" t="str">
        <f t="shared" si="4"/>
        <v>#REF!</v>
      </c>
      <c r="H103" t="str">
        <f t="shared" si="2"/>
        <v>#REF!</v>
      </c>
      <c r="I103">
        <f t="shared" si="3"/>
        <v>1.425665529</v>
      </c>
      <c r="J103">
        <v>3.319283113905477</v>
      </c>
      <c r="K103">
        <v>3.6128585816033474</v>
      </c>
      <c r="L103">
        <v>1.3717325627216606</v>
      </c>
      <c r="M103">
        <v>3.2440454903082756</v>
      </c>
      <c r="N103">
        <v>1.2824683065721711</v>
      </c>
    </row>
    <row r="104">
      <c r="A104" s="15">
        <f>'Real 모멘텀'!F117</f>
        <v>36738</v>
      </c>
      <c r="B104">
        <v>3.57936385694654</v>
      </c>
      <c r="C104">
        <v>3.2870324011158</v>
      </c>
      <c r="D104">
        <f t="shared" si="5"/>
        <v>0.4166666667</v>
      </c>
      <c r="E104">
        <f t="shared" si="6"/>
        <v>0</v>
      </c>
      <c r="F104" s="15">
        <f t="shared" si="1"/>
        <v>36738</v>
      </c>
      <c r="G104" t="str">
        <f t="shared" si="4"/>
        <v>#REF!</v>
      </c>
      <c r="H104" t="str">
        <f t="shared" si="2"/>
        <v>#REF!</v>
      </c>
      <c r="I104">
        <f t="shared" si="3"/>
        <v>1.219795222</v>
      </c>
      <c r="J104">
        <v>3.2093557771837413</v>
      </c>
      <c r="K104">
        <v>3.57936385694654</v>
      </c>
      <c r="L104">
        <v>1.1736503349533691</v>
      </c>
      <c r="M104">
        <v>3.2870324011158</v>
      </c>
      <c r="N104">
        <v>1.2856312193906074</v>
      </c>
    </row>
    <row r="105">
      <c r="A105" s="15">
        <f>'Real 모멘텀'!F118</f>
        <v>36769</v>
      </c>
      <c r="B105">
        <v>3.6305354570425856</v>
      </c>
      <c r="C105">
        <v>3.334024747872112</v>
      </c>
      <c r="D105">
        <f t="shared" si="5"/>
        <v>0.6666666667</v>
      </c>
      <c r="E105">
        <f t="shared" si="6"/>
        <v>0</v>
      </c>
      <c r="F105" s="15">
        <f t="shared" si="1"/>
        <v>36769</v>
      </c>
      <c r="G105" t="str">
        <f t="shared" si="4"/>
        <v>#REF!</v>
      </c>
      <c r="H105" t="str">
        <f t="shared" si="2"/>
        <v>#REF!</v>
      </c>
      <c r="I105">
        <f t="shared" si="3"/>
        <v>1.181433447</v>
      </c>
      <c r="J105">
        <v>3.255237636910648</v>
      </c>
      <c r="K105">
        <v>3.6305354570425856</v>
      </c>
      <c r="L105">
        <v>1.136739787206095</v>
      </c>
      <c r="M105">
        <v>3.334024747872112</v>
      </c>
      <c r="N105">
        <v>1.2888019328053204</v>
      </c>
    </row>
    <row r="106">
      <c r="A106" s="15">
        <f>'Real 모멘텀'!F119</f>
        <v>36799</v>
      </c>
      <c r="B106">
        <v>3.6265632323775963</v>
      </c>
      <c r="C106">
        <v>3.330376940133038</v>
      </c>
      <c r="D106">
        <f t="shared" si="5"/>
        <v>0.5833333333</v>
      </c>
      <c r="E106">
        <f t="shared" si="6"/>
        <v>0</v>
      </c>
      <c r="F106" s="15">
        <f t="shared" si="1"/>
        <v>36799</v>
      </c>
      <c r="G106" t="str">
        <f t="shared" si="4"/>
        <v>#REF!</v>
      </c>
      <c r="H106" t="str">
        <f t="shared" si="2"/>
        <v>#REF!</v>
      </c>
      <c r="I106">
        <f t="shared" si="3"/>
        <v>1.042593857</v>
      </c>
      <c r="J106">
        <v>3.251676031361071</v>
      </c>
      <c r="K106">
        <v>3.6265632323775963</v>
      </c>
      <c r="L106">
        <v>1.0031525022986998</v>
      </c>
      <c r="M106">
        <v>3.330376940133038</v>
      </c>
      <c r="N106">
        <v>1.291980466054685</v>
      </c>
    </row>
    <row r="107">
      <c r="A107" s="15">
        <f>'Real 모멘텀'!F120</f>
        <v>36830</v>
      </c>
      <c r="B107">
        <v>3.693467957617327</v>
      </c>
      <c r="C107">
        <v>3.391817466561762</v>
      </c>
      <c r="D107">
        <f t="shared" si="5"/>
        <v>0.75</v>
      </c>
      <c r="E107">
        <f t="shared" si="6"/>
        <v>0.08333333333</v>
      </c>
      <c r="F107" s="15">
        <f t="shared" si="1"/>
        <v>36830</v>
      </c>
      <c r="G107" t="str">
        <f t="shared" si="4"/>
        <v>#REF!</v>
      </c>
      <c r="H107" t="str">
        <f t="shared" si="2"/>
        <v>#REF!</v>
      </c>
      <c r="I107">
        <f t="shared" si="3"/>
        <v>0.8737201365</v>
      </c>
      <c r="J107">
        <v>3.3116646424804204</v>
      </c>
      <c r="K107">
        <v>3.693467957617327</v>
      </c>
      <c r="L107">
        <v>0.8406672796532249</v>
      </c>
      <c r="M107">
        <v>3.391817466561762</v>
      </c>
      <c r="N107">
        <v>1.2951668384245225</v>
      </c>
    </row>
    <row r="108">
      <c r="A108" s="15">
        <f>'Real 모멘텀'!F121</f>
        <v>36860</v>
      </c>
      <c r="B108">
        <v>3.7641891340057736</v>
      </c>
      <c r="C108">
        <v>3.4567627494456765</v>
      </c>
      <c r="D108">
        <f t="shared" si="5"/>
        <v>0.75</v>
      </c>
      <c r="E108">
        <f t="shared" si="6"/>
        <v>0</v>
      </c>
      <c r="F108" s="15">
        <f t="shared" si="1"/>
        <v>36860</v>
      </c>
      <c r="G108" t="str">
        <f t="shared" si="4"/>
        <v>#REF!</v>
      </c>
      <c r="H108" t="str">
        <f t="shared" si="2"/>
        <v>#REF!</v>
      </c>
      <c r="I108">
        <f t="shared" si="3"/>
        <v>0.8666211604</v>
      </c>
      <c r="J108">
        <v>3.3750751883434815</v>
      </c>
      <c r="K108">
        <v>3.7641891340057736</v>
      </c>
      <c r="L108">
        <v>0.8338368580060423</v>
      </c>
      <c r="M108">
        <v>3.4567627494456765</v>
      </c>
      <c r="N108">
        <v>1.298361069248219</v>
      </c>
    </row>
    <row r="109">
      <c r="A109" s="15">
        <f>'Real 모멘텀'!F122</f>
        <v>36891</v>
      </c>
      <c r="B109">
        <v>3.8330410281989304</v>
      </c>
      <c r="C109">
        <v>3.519991416922967</v>
      </c>
      <c r="D109">
        <f t="shared" si="5"/>
        <v>0.9166666667</v>
      </c>
      <c r="E109">
        <f t="shared" si="6"/>
        <v>0</v>
      </c>
      <c r="F109" s="15">
        <f t="shared" si="1"/>
        <v>36891</v>
      </c>
      <c r="G109" t="str">
        <f t="shared" si="4"/>
        <v>#REF!</v>
      </c>
      <c r="H109" t="str">
        <f t="shared" si="2"/>
        <v>#REF!</v>
      </c>
      <c r="I109">
        <f t="shared" si="3"/>
        <v>0.8648464164</v>
      </c>
      <c r="J109">
        <v>3.436809684536153</v>
      </c>
      <c r="K109">
        <v>3.8330410281989304</v>
      </c>
      <c r="L109">
        <v>0.8321292525942467</v>
      </c>
      <c r="M109">
        <v>3.519991416922967</v>
      </c>
      <c r="N109">
        <v>1.3015631779068417</v>
      </c>
    </row>
    <row r="110">
      <c r="A110" s="15">
        <f>'Real 모멘텀'!F123</f>
        <v>36922</v>
      </c>
      <c r="B110">
        <v>3.96295614077154</v>
      </c>
      <c r="C110">
        <v>3.6392961876832843</v>
      </c>
      <c r="D110">
        <f t="shared" si="5"/>
        <v>1</v>
      </c>
      <c r="E110">
        <f t="shared" si="6"/>
        <v>0</v>
      </c>
      <c r="F110" s="15">
        <f t="shared" si="1"/>
        <v>36922</v>
      </c>
      <c r="G110" t="str">
        <f t="shared" si="4"/>
        <v>#REF!</v>
      </c>
      <c r="H110" t="str">
        <f t="shared" si="2"/>
        <v>#REF!</v>
      </c>
      <c r="I110">
        <f t="shared" si="3"/>
        <v>1.064573379</v>
      </c>
      <c r="J110">
        <v>3.553295136628208</v>
      </c>
      <c r="K110">
        <v>3.96295614077154</v>
      </c>
      <c r="L110">
        <v>1.0243005385524762</v>
      </c>
      <c r="M110">
        <v>3.6392961876832843</v>
      </c>
      <c r="N110">
        <v>1.3047731838292569</v>
      </c>
    </row>
    <row r="111">
      <c r="A111" s="15">
        <f>'Real 모멘텀'!F124</f>
        <v>36950</v>
      </c>
      <c r="B111">
        <v>3.9381799135462146</v>
      </c>
      <c r="C111">
        <v>3.678992918961448</v>
      </c>
      <c r="D111">
        <f t="shared" si="5"/>
        <v>0.9166666667</v>
      </c>
      <c r="E111">
        <f t="shared" si="6"/>
        <v>0</v>
      </c>
      <c r="F111" s="15">
        <f t="shared" si="1"/>
        <v>36950</v>
      </c>
      <c r="G111" t="str">
        <f t="shared" si="4"/>
        <v>#REF!</v>
      </c>
      <c r="H111" t="str">
        <f t="shared" si="2"/>
        <v>#REF!</v>
      </c>
      <c r="I111">
        <f t="shared" si="3"/>
        <v>0.9848464164</v>
      </c>
      <c r="J111">
        <v>3.5158366686302207</v>
      </c>
      <c r="K111">
        <v>3.9381799135462146</v>
      </c>
      <c r="L111">
        <v>0.9475896492841194</v>
      </c>
      <c r="M111">
        <v>3.678992918961448</v>
      </c>
      <c r="N111">
        <v>1.3079911064922474</v>
      </c>
    </row>
    <row r="112">
      <c r="A112" s="15">
        <f>'Real 모멘텀'!F125</f>
        <v>36981</v>
      </c>
      <c r="B112">
        <v>3.800168169935169</v>
      </c>
      <c r="C112">
        <v>3.606823546241327</v>
      </c>
      <c r="D112">
        <f t="shared" si="5"/>
        <v>0.75</v>
      </c>
      <c r="E112">
        <f t="shared" si="6"/>
        <v>0</v>
      </c>
      <c r="F112" s="15">
        <f t="shared" si="1"/>
        <v>36981</v>
      </c>
      <c r="G112" t="str">
        <f t="shared" si="4"/>
        <v>#REF!</v>
      </c>
      <c r="H112" t="str">
        <f t="shared" si="2"/>
        <v>#REF!</v>
      </c>
      <c r="I112">
        <f t="shared" si="3"/>
        <v>0.889556314</v>
      </c>
      <c r="J112">
        <v>3.392625754060202</v>
      </c>
      <c r="K112">
        <v>3.800168169935169</v>
      </c>
      <c r="L112">
        <v>0.8559043740969394</v>
      </c>
      <c r="M112">
        <v>3.606823546241327</v>
      </c>
      <c r="N112">
        <v>1.3112169654206314</v>
      </c>
    </row>
    <row r="113">
      <c r="A113" s="15">
        <f>'Real 모멘텀'!F126</f>
        <v>37011</v>
      </c>
      <c r="B113">
        <v>3.8041430786279946</v>
      </c>
      <c r="C113">
        <v>3.5772834561190185</v>
      </c>
      <c r="D113">
        <f t="shared" si="5"/>
        <v>0.75</v>
      </c>
      <c r="E113">
        <f t="shared" si="6"/>
        <v>0.08333333333</v>
      </c>
      <c r="F113" s="15">
        <f t="shared" si="1"/>
        <v>37011</v>
      </c>
      <c r="G113" t="str">
        <f t="shared" si="4"/>
        <v>#REF!</v>
      </c>
      <c r="H113" t="str">
        <f t="shared" si="2"/>
        <v>#REF!</v>
      </c>
      <c r="I113">
        <f t="shared" si="3"/>
        <v>0.9890784983</v>
      </c>
      <c r="J113">
        <v>3.4463094598700845</v>
      </c>
      <c r="K113">
        <v>3.8041430786279946</v>
      </c>
      <c r="L113">
        <v>0.9516616314199396</v>
      </c>
      <c r="M113">
        <v>3.5772834561190185</v>
      </c>
      <c r="N113">
        <v>1.31445078018738</v>
      </c>
    </row>
    <row r="114">
      <c r="A114" s="15">
        <f>'Real 모멘텀'!F127</f>
        <v>37042</v>
      </c>
      <c r="B114">
        <v>3.9221007099910863</v>
      </c>
      <c r="C114">
        <v>3.6595379443530502</v>
      </c>
      <c r="D114">
        <f t="shared" si="5"/>
        <v>0.8333333333</v>
      </c>
      <c r="E114">
        <f t="shared" si="6"/>
        <v>0.25</v>
      </c>
      <c r="F114" s="15">
        <f t="shared" si="1"/>
        <v>37042</v>
      </c>
      <c r="G114" t="str">
        <f t="shared" si="4"/>
        <v>#REF!</v>
      </c>
      <c r="H114" t="str">
        <f t="shared" si="2"/>
        <v>#REF!</v>
      </c>
      <c r="I114">
        <f t="shared" si="3"/>
        <v>1.038771331</v>
      </c>
      <c r="J114">
        <v>3.5531715027607285</v>
      </c>
      <c r="K114">
        <v>3.9221007099910863</v>
      </c>
      <c r="L114">
        <v>0.9994745829502168</v>
      </c>
      <c r="M114">
        <v>3.6595379443530502</v>
      </c>
      <c r="N114">
        <v>1.317692570413737</v>
      </c>
    </row>
    <row r="115">
      <c r="A115" s="15">
        <f>'Real 모멘텀'!F128</f>
        <v>37072</v>
      </c>
      <c r="B115">
        <v>3.90290371777781</v>
      </c>
      <c r="C115">
        <v>3.702167226950862</v>
      </c>
      <c r="D115">
        <f t="shared" si="5"/>
        <v>0.75</v>
      </c>
      <c r="E115">
        <f t="shared" si="6"/>
        <v>0.08333333333</v>
      </c>
      <c r="F115" s="15">
        <f t="shared" si="1"/>
        <v>37072</v>
      </c>
      <c r="G115" t="str">
        <f t="shared" si="4"/>
        <v>#REF!</v>
      </c>
      <c r="H115" t="str">
        <f t="shared" si="2"/>
        <v>#REF!</v>
      </c>
      <c r="I115">
        <f t="shared" si="3"/>
        <v>0.9993174061</v>
      </c>
      <c r="J115">
        <v>3.5357802599766823</v>
      </c>
      <c r="K115">
        <v>3.90290371777781</v>
      </c>
      <c r="L115">
        <v>0.9615132011033759</v>
      </c>
      <c r="M115">
        <v>3.702167226950862</v>
      </c>
      <c r="N115">
        <v>1.3209423557693376</v>
      </c>
    </row>
    <row r="116">
      <c r="A116" s="15">
        <f>'Real 모멘텀'!F129</f>
        <v>37103</v>
      </c>
      <c r="B116">
        <v>3.845761214663122</v>
      </c>
      <c r="C116">
        <v>3.7564551891853233</v>
      </c>
      <c r="D116">
        <f t="shared" si="5"/>
        <v>0.6666666667</v>
      </c>
      <c r="E116">
        <f t="shared" si="6"/>
        <v>0</v>
      </c>
      <c r="F116" s="15">
        <f t="shared" si="1"/>
        <v>37103</v>
      </c>
      <c r="G116" t="str">
        <f t="shared" si="4"/>
        <v>#REF!</v>
      </c>
      <c r="H116" t="str">
        <f t="shared" si="2"/>
        <v>#REF!</v>
      </c>
      <c r="I116">
        <f t="shared" si="3"/>
        <v>0.9144027304</v>
      </c>
      <c r="J116">
        <v>3.470197415633203</v>
      </c>
      <c r="K116">
        <v>3.845761214663122</v>
      </c>
      <c r="L116">
        <v>0.8798108498620781</v>
      </c>
      <c r="M116">
        <v>3.7564551891853233</v>
      </c>
      <c r="N116">
        <v>1.324200155972327</v>
      </c>
    </row>
    <row r="117">
      <c r="A117" s="15">
        <f>'Real 모멘텀'!F130</f>
        <v>37134</v>
      </c>
      <c r="B117">
        <v>3.9088821074264946</v>
      </c>
      <c r="C117">
        <v>3.818110292539875</v>
      </c>
      <c r="D117">
        <f t="shared" si="5"/>
        <v>0.75</v>
      </c>
      <c r="E117">
        <f t="shared" si="6"/>
        <v>0</v>
      </c>
      <c r="F117" s="15">
        <f t="shared" si="1"/>
        <v>37134</v>
      </c>
      <c r="G117" t="str">
        <f t="shared" si="4"/>
        <v>#REF!</v>
      </c>
      <c r="H117" t="str">
        <f t="shared" si="2"/>
        <v>#REF!</v>
      </c>
      <c r="I117">
        <f t="shared" si="3"/>
        <v>0.9204095563</v>
      </c>
      <c r="J117">
        <v>3.518613998658773</v>
      </c>
      <c r="K117">
        <v>3.9088821074264946</v>
      </c>
      <c r="L117">
        <v>0.885590437409694</v>
      </c>
      <c r="M117">
        <v>3.818110292539875</v>
      </c>
      <c r="N117">
        <v>1.3274659907894815</v>
      </c>
    </row>
    <row r="118">
      <c r="A118" s="15">
        <f>'Real 모멘텀'!F131</f>
        <v>37164</v>
      </c>
      <c r="B118">
        <v>4.001806020322923</v>
      </c>
      <c r="C118">
        <v>3.908876332165081</v>
      </c>
      <c r="D118">
        <f t="shared" si="5"/>
        <v>1</v>
      </c>
      <c r="E118">
        <f t="shared" si="6"/>
        <v>0</v>
      </c>
      <c r="F118" s="15">
        <f t="shared" si="1"/>
        <v>37164</v>
      </c>
      <c r="G118" t="str">
        <f t="shared" si="4"/>
        <v>#REF!</v>
      </c>
      <c r="H118" t="str">
        <f t="shared" si="2"/>
        <v>#REF!</v>
      </c>
      <c r="I118">
        <f t="shared" si="3"/>
        <v>0.8042320819</v>
      </c>
      <c r="J118">
        <v>3.4470312486987966</v>
      </c>
      <c r="K118">
        <v>4.001806020322923</v>
      </c>
      <c r="L118">
        <v>0.7738079600683042</v>
      </c>
      <c r="M118">
        <v>3.908876332165081</v>
      </c>
      <c r="N118">
        <v>1.3307398800363268</v>
      </c>
    </row>
    <row r="119">
      <c r="A119" s="15">
        <f>'Real 모멘텀'!F132</f>
        <v>37195</v>
      </c>
      <c r="B119">
        <v>3.958382946762969</v>
      </c>
      <c r="C119">
        <v>3.866461626493098</v>
      </c>
      <c r="D119">
        <f t="shared" si="5"/>
        <v>0.8333333333</v>
      </c>
      <c r="E119">
        <f t="shared" si="6"/>
        <v>0</v>
      </c>
      <c r="F119" s="15">
        <f t="shared" si="1"/>
        <v>37195</v>
      </c>
      <c r="G119" t="str">
        <f t="shared" si="4"/>
        <v>#REF!</v>
      </c>
      <c r="H119" t="str">
        <f t="shared" si="2"/>
        <v>#REF!</v>
      </c>
      <c r="I119">
        <f t="shared" si="3"/>
        <v>0.9070307167</v>
      </c>
      <c r="J119">
        <v>3.4096279636031266</v>
      </c>
      <c r="K119">
        <v>3.958382946762969</v>
      </c>
      <c r="L119">
        <v>0.872717719690004</v>
      </c>
      <c r="M119">
        <v>3.866461626493098</v>
      </c>
      <c r="N119">
        <v>1.3340218435772593</v>
      </c>
    </row>
    <row r="120">
      <c r="A120" s="15">
        <f>'Real 모멘텀'!F133</f>
        <v>37225</v>
      </c>
      <c r="B120">
        <v>3.9650358958243888</v>
      </c>
      <c r="C120">
        <v>3.807596023174308</v>
      </c>
      <c r="D120">
        <f t="shared" si="5"/>
        <v>0.9166666667</v>
      </c>
      <c r="E120">
        <f t="shared" si="6"/>
        <v>0.3333333333</v>
      </c>
      <c r="F120" s="15">
        <f t="shared" si="1"/>
        <v>37225</v>
      </c>
      <c r="G120" t="str">
        <f t="shared" si="4"/>
        <v>#REF!</v>
      </c>
      <c r="H120" t="str">
        <f t="shared" si="2"/>
        <v>#REF!</v>
      </c>
      <c r="I120">
        <f t="shared" si="3"/>
        <v>1.092559727</v>
      </c>
      <c r="J120">
        <v>3.5781099618945493</v>
      </c>
      <c r="K120">
        <v>3.9650358958243888</v>
      </c>
      <c r="L120">
        <v>1.0512281623538684</v>
      </c>
      <c r="M120">
        <v>3.807596023174308</v>
      </c>
      <c r="N120">
        <v>1.3373119013256667</v>
      </c>
    </row>
    <row r="121">
      <c r="A121" s="15">
        <f>'Real 모멘텀'!F134</f>
        <v>37256</v>
      </c>
      <c r="B121">
        <v>4.126487841193185</v>
      </c>
      <c r="C121">
        <v>3.802088548744725</v>
      </c>
      <c r="D121">
        <f t="shared" si="5"/>
        <v>1</v>
      </c>
      <c r="E121">
        <f t="shared" si="6"/>
        <v>0.8333333333</v>
      </c>
      <c r="F121" s="15">
        <f t="shared" si="1"/>
        <v>37256</v>
      </c>
      <c r="G121" t="str">
        <f t="shared" si="4"/>
        <v>#REF!</v>
      </c>
      <c r="H121" t="str">
        <f t="shared" si="2"/>
        <v>#REF!</v>
      </c>
      <c r="I121">
        <f t="shared" si="3"/>
        <v>1.187303754</v>
      </c>
      <c r="J121">
        <v>3.7306645352674117</v>
      </c>
      <c r="K121">
        <v>4.126487841193185</v>
      </c>
      <c r="L121">
        <v>1.142388020491265</v>
      </c>
      <c r="M121">
        <v>3.802088548744725</v>
      </c>
      <c r="N121">
        <v>1.3406100732440482</v>
      </c>
    </row>
    <row r="122">
      <c r="A122" s="15">
        <f>'Real 모멘텀'!F135</f>
        <v>37287</v>
      </c>
      <c r="B122">
        <v>4.272952611662436</v>
      </c>
      <c r="C122">
        <v>3.8088119590873326</v>
      </c>
      <c r="D122">
        <f t="shared" si="5"/>
        <v>1</v>
      </c>
      <c r="E122">
        <f t="shared" si="6"/>
        <v>1</v>
      </c>
      <c r="F122" s="15">
        <f t="shared" si="1"/>
        <v>37287</v>
      </c>
      <c r="G122" t="str">
        <f t="shared" si="4"/>
        <v>#REF!</v>
      </c>
      <c r="H122" t="str">
        <f t="shared" si="2"/>
        <v>#REF!</v>
      </c>
      <c r="I122">
        <f t="shared" si="3"/>
        <v>1.269488055</v>
      </c>
      <c r="J122">
        <v>3.863080028995783</v>
      </c>
      <c r="K122">
        <v>4.272952611662436</v>
      </c>
      <c r="L122">
        <v>1.2214632864836463</v>
      </c>
      <c r="M122">
        <v>3.8088119590873326</v>
      </c>
      <c r="N122">
        <v>1.3439163793441358</v>
      </c>
    </row>
    <row r="123">
      <c r="A123" s="15">
        <f>'Real 모멘텀'!F136</f>
        <v>37315</v>
      </c>
      <c r="B123">
        <v>4.52297173966027</v>
      </c>
      <c r="C123">
        <v>3.860095844360203</v>
      </c>
      <c r="D123">
        <f t="shared" si="5"/>
        <v>1</v>
      </c>
      <c r="E123">
        <f t="shared" si="6"/>
        <v>1</v>
      </c>
      <c r="F123" s="15">
        <f t="shared" si="1"/>
        <v>37315</v>
      </c>
      <c r="G123" t="str">
        <f t="shared" si="4"/>
        <v>#REF!</v>
      </c>
      <c r="H123" t="str">
        <f t="shared" si="2"/>
        <v>#REF!</v>
      </c>
      <c r="I123">
        <f t="shared" si="3"/>
        <v>1.400955631</v>
      </c>
      <c r="J123">
        <v>4.089116680467002</v>
      </c>
      <c r="K123">
        <v>4.52297173966027</v>
      </c>
      <c r="L123">
        <v>1.3479574412189677</v>
      </c>
      <c r="M123">
        <v>3.860095844360203</v>
      </c>
      <c r="N123">
        <v>1.347230839687016</v>
      </c>
    </row>
    <row r="124">
      <c r="A124" s="15">
        <f>'Real 모멘텀'!F137</f>
        <v>37346</v>
      </c>
      <c r="B124">
        <v>4.695315784553758</v>
      </c>
      <c r="C124">
        <v>3.807452971890423</v>
      </c>
      <c r="D124">
        <f t="shared" si="5"/>
        <v>1</v>
      </c>
      <c r="E124">
        <f t="shared" si="6"/>
        <v>1</v>
      </c>
      <c r="F124" s="15">
        <f t="shared" si="1"/>
        <v>37346</v>
      </c>
      <c r="G124" t="str">
        <f t="shared" si="4"/>
        <v>#REF!</v>
      </c>
      <c r="H124" t="str">
        <f t="shared" si="2"/>
        <v>#REF!</v>
      </c>
      <c r="I124">
        <f t="shared" si="3"/>
        <v>1.526825939</v>
      </c>
      <c r="J124">
        <v>4.244929042187849</v>
      </c>
      <c r="K124">
        <v>4.695315784553758</v>
      </c>
      <c r="L124">
        <v>1.4690660711940104</v>
      </c>
      <c r="M124">
        <v>3.807452971890423</v>
      </c>
      <c r="N124">
        <v>1.3505534743832515</v>
      </c>
    </row>
    <row r="125">
      <c r="A125" s="15">
        <f>'Real 모멘텀'!F138</f>
        <v>37376</v>
      </c>
      <c r="B125">
        <v>4.597716649767095</v>
      </c>
      <c r="C125">
        <v>3.834704241470567</v>
      </c>
      <c r="D125">
        <f t="shared" si="5"/>
        <v>0.9166666667</v>
      </c>
      <c r="E125">
        <f t="shared" si="6"/>
        <v>0.9166666667</v>
      </c>
      <c r="F125" s="15">
        <f t="shared" si="1"/>
        <v>37376</v>
      </c>
      <c r="G125" t="str">
        <f t="shared" si="4"/>
        <v>#REF!</v>
      </c>
      <c r="H125" t="str">
        <f t="shared" si="2"/>
        <v>#REF!</v>
      </c>
      <c r="I125">
        <f t="shared" si="3"/>
        <v>1.452423208</v>
      </c>
      <c r="J125">
        <v>4.1566918669351764</v>
      </c>
      <c r="K125">
        <v>4.597716649767095</v>
      </c>
      <c r="L125">
        <v>1.3974779981610403</v>
      </c>
      <c r="M125">
        <v>3.834704241470567</v>
      </c>
      <c r="N125">
        <v>1.3538843035930026</v>
      </c>
    </row>
    <row r="126">
      <c r="A126" s="15">
        <f>'Real 모멘텀'!F139</f>
        <v>37407</v>
      </c>
      <c r="B126">
        <v>4.507639247979798</v>
      </c>
      <c r="C126">
        <v>3.8754023317359274</v>
      </c>
      <c r="D126">
        <f t="shared" si="5"/>
        <v>0.75</v>
      </c>
      <c r="E126">
        <f t="shared" si="6"/>
        <v>0.75</v>
      </c>
      <c r="F126" s="15">
        <f t="shared" si="1"/>
        <v>37407</v>
      </c>
      <c r="G126" t="str">
        <f t="shared" si="4"/>
        <v>#REF!</v>
      </c>
      <c r="H126" t="str">
        <f t="shared" si="2"/>
        <v>#REF!</v>
      </c>
      <c r="I126">
        <f t="shared" si="3"/>
        <v>1.376109215</v>
      </c>
      <c r="J126">
        <v>4.075254920745184</v>
      </c>
      <c r="K126">
        <v>4.507639247979798</v>
      </c>
      <c r="L126">
        <v>1.324050965453829</v>
      </c>
      <c r="M126">
        <v>3.8754023317359274</v>
      </c>
      <c r="N126">
        <v>1.3572233475261504</v>
      </c>
    </row>
    <row r="127">
      <c r="A127" s="15">
        <f>'Real 모멘텀'!F140</f>
        <v>37437</v>
      </c>
      <c r="B127">
        <v>4.41810663910745</v>
      </c>
      <c r="C127">
        <v>3.9457120377655386</v>
      </c>
      <c r="D127">
        <f t="shared" si="5"/>
        <v>0.6666666667</v>
      </c>
      <c r="E127">
        <f t="shared" si="6"/>
        <v>0.5833333333</v>
      </c>
      <c r="F127" s="15">
        <f t="shared" si="1"/>
        <v>37437</v>
      </c>
      <c r="G127" t="str">
        <f t="shared" si="4"/>
        <v>#REF!</v>
      </c>
      <c r="H127" t="str">
        <f t="shared" si="2"/>
        <v>#REF!</v>
      </c>
      <c r="I127">
        <f t="shared" si="3"/>
        <v>1.279044369</v>
      </c>
      <c r="J127">
        <v>3.994310509535323</v>
      </c>
      <c r="K127">
        <v>4.41810663910745</v>
      </c>
      <c r="L127">
        <v>1.2306580848548536</v>
      </c>
      <c r="M127">
        <v>3.9457120377655386</v>
      </c>
      <c r="N127">
        <v>1.360570626442419</v>
      </c>
    </row>
    <row r="128">
      <c r="A128" s="15">
        <f>'Real 모멘텀'!F141</f>
        <v>37468</v>
      </c>
      <c r="B128">
        <v>4.379793207028289</v>
      </c>
      <c r="C128">
        <v>3.9782562048494388</v>
      </c>
      <c r="D128">
        <f t="shared" si="5"/>
        <v>0.5833333333</v>
      </c>
      <c r="E128">
        <f t="shared" si="6"/>
        <v>0.5</v>
      </c>
      <c r="F128" s="15">
        <f t="shared" si="1"/>
        <v>37468</v>
      </c>
      <c r="G128" t="str">
        <f t="shared" si="4"/>
        <v>#REF!</v>
      </c>
      <c r="H128" t="str">
        <f t="shared" si="2"/>
        <v>#REF!</v>
      </c>
      <c r="I128">
        <f t="shared" si="3"/>
        <v>1.230853242</v>
      </c>
      <c r="J128">
        <v>3.953879344567453</v>
      </c>
      <c r="K128">
        <v>4.379793207028289</v>
      </c>
      <c r="L128">
        <v>1.1842900302114805</v>
      </c>
      <c r="M128">
        <v>3.9782562048494388</v>
      </c>
      <c r="N128">
        <v>1.3639261606514983</v>
      </c>
    </row>
    <row r="129">
      <c r="A129" s="15">
        <f>'Real 모멘텀'!F142</f>
        <v>37499</v>
      </c>
      <c r="B129">
        <v>4.435340782887712</v>
      </c>
      <c r="C129">
        <v>4.005793576997353</v>
      </c>
      <c r="D129">
        <f t="shared" si="5"/>
        <v>0.6666666667</v>
      </c>
      <c r="E129">
        <f t="shared" si="6"/>
        <v>0.5</v>
      </c>
      <c r="F129" s="15">
        <f t="shared" si="1"/>
        <v>37499</v>
      </c>
      <c r="G129" t="str">
        <f t="shared" si="4"/>
        <v>#REF!</v>
      </c>
      <c r="H129" t="str">
        <f t="shared" si="2"/>
        <v>#REF!</v>
      </c>
      <c r="I129">
        <f t="shared" si="3"/>
        <v>1.263481229</v>
      </c>
      <c r="J129">
        <v>4.007062145958607</v>
      </c>
      <c r="K129">
        <v>4.435340782887712</v>
      </c>
      <c r="L129">
        <v>1.2156836989360305</v>
      </c>
      <c r="M129">
        <v>4.005793576997353</v>
      </c>
      <c r="N129">
        <v>1.3672899705131674</v>
      </c>
    </row>
    <row r="130">
      <c r="A130" s="15">
        <f>'Real 모멘텀'!F143</f>
        <v>37529</v>
      </c>
      <c r="B130">
        <v>4.2825099504555855</v>
      </c>
      <c r="C130">
        <v>4.0406980902653595</v>
      </c>
      <c r="D130">
        <f t="shared" si="5"/>
        <v>0.4166666667</v>
      </c>
      <c r="E130">
        <f t="shared" si="6"/>
        <v>0.25</v>
      </c>
      <c r="F130" s="15">
        <f t="shared" si="1"/>
        <v>37529</v>
      </c>
      <c r="G130" t="str">
        <f t="shared" si="4"/>
        <v>#REF!</v>
      </c>
      <c r="H130" t="str">
        <f t="shared" si="2"/>
        <v>#REF!</v>
      </c>
      <c r="I130">
        <f t="shared" si="3"/>
        <v>1.110853242</v>
      </c>
      <c r="J130">
        <v>3.868988732132804</v>
      </c>
      <c r="K130">
        <v>4.2825099504555855</v>
      </c>
      <c r="L130">
        <v>1.0688296335216079</v>
      </c>
      <c r="M130">
        <v>4.0406980902653595</v>
      </c>
      <c r="N130">
        <v>1.370662076437418</v>
      </c>
    </row>
    <row r="131">
      <c r="A131" s="15">
        <f>'Real 모멘텀'!F144</f>
        <v>37560</v>
      </c>
      <c r="B131">
        <v>4.309227161503243</v>
      </c>
      <c r="C131">
        <v>4.055790000715256</v>
      </c>
      <c r="D131">
        <f t="shared" si="5"/>
        <v>0.4166666667</v>
      </c>
      <c r="E131">
        <f t="shared" si="6"/>
        <v>0.25</v>
      </c>
      <c r="F131" s="15">
        <f t="shared" si="1"/>
        <v>37560</v>
      </c>
      <c r="G131" t="str">
        <f t="shared" si="4"/>
        <v>#REF!</v>
      </c>
      <c r="H131" t="str">
        <f t="shared" si="2"/>
        <v>#REF!</v>
      </c>
      <c r="I131">
        <f t="shared" si="3"/>
        <v>1.13447099</v>
      </c>
      <c r="J131">
        <v>3.897000838124373</v>
      </c>
      <c r="K131">
        <v>4.309227161503243</v>
      </c>
      <c r="L131">
        <v>1.091553920924734</v>
      </c>
      <c r="M131">
        <v>4.055790000715256</v>
      </c>
      <c r="N131">
        <v>1.3740424988845785</v>
      </c>
    </row>
    <row r="132">
      <c r="A132" s="15">
        <f>'Real 모멘텀'!F145</f>
        <v>37590</v>
      </c>
      <c r="B132">
        <v>4.38894722896085</v>
      </c>
      <c r="C132">
        <v>4.070524282955439</v>
      </c>
      <c r="D132">
        <f t="shared" si="5"/>
        <v>0.5</v>
      </c>
      <c r="E132">
        <f t="shared" si="6"/>
        <v>0.25</v>
      </c>
      <c r="F132" s="15">
        <f t="shared" si="1"/>
        <v>37590</v>
      </c>
      <c r="G132" t="str">
        <f t="shared" si="4"/>
        <v>#REF!</v>
      </c>
      <c r="H132" t="str">
        <f t="shared" si="2"/>
        <v>#REF!</v>
      </c>
      <c r="I132">
        <f t="shared" si="3"/>
        <v>1.25665529</v>
      </c>
      <c r="J132">
        <v>3.9922693890429124</v>
      </c>
      <c r="K132">
        <v>4.38894722896085</v>
      </c>
      <c r="L132">
        <v>1.2091159858137397</v>
      </c>
      <c r="M132">
        <v>4.070524282955439</v>
      </c>
      <c r="N132">
        <v>1.3774312583654382</v>
      </c>
    </row>
    <row r="133">
      <c r="A133" s="15">
        <f>'Real 모멘텀'!F146</f>
        <v>37621</v>
      </c>
      <c r="B133">
        <v>4.312778109011575</v>
      </c>
      <c r="C133">
        <v>4.116872898934268</v>
      </c>
      <c r="D133">
        <f t="shared" si="5"/>
        <v>0.3333333333</v>
      </c>
      <c r="E133">
        <f t="shared" si="6"/>
        <v>0</v>
      </c>
      <c r="F133" s="15">
        <f t="shared" si="1"/>
        <v>37621</v>
      </c>
      <c r="G133" t="str">
        <f t="shared" si="4"/>
        <v>#REF!</v>
      </c>
      <c r="H133" t="str">
        <f t="shared" si="2"/>
        <v>#REF!</v>
      </c>
      <c r="I133">
        <f t="shared" si="3"/>
        <v>1.090375427</v>
      </c>
      <c r="J133">
        <v>3.8689880719751377</v>
      </c>
      <c r="K133">
        <v>4.312778109011575</v>
      </c>
      <c r="L133">
        <v>1.0491264941547354</v>
      </c>
      <c r="M133">
        <v>4.116872898934268</v>
      </c>
      <c r="N133">
        <v>1.380828375441371</v>
      </c>
    </row>
    <row r="134">
      <c r="A134" s="15">
        <f>'Real 모멘텀'!F147</f>
        <v>37652</v>
      </c>
      <c r="B134">
        <v>4.371897291888153</v>
      </c>
      <c r="C134">
        <v>4.173306630427009</v>
      </c>
      <c r="D134">
        <f t="shared" si="5"/>
        <v>0.3333333333</v>
      </c>
      <c r="E134">
        <f t="shared" si="6"/>
        <v>0</v>
      </c>
      <c r="F134" s="15">
        <f t="shared" si="1"/>
        <v>37652</v>
      </c>
      <c r="G134" t="str">
        <f t="shared" si="4"/>
        <v>#REF!</v>
      </c>
      <c r="H134" t="str">
        <f t="shared" si="2"/>
        <v>#REF!</v>
      </c>
      <c r="I134">
        <f t="shared" si="3"/>
        <v>1.026894198</v>
      </c>
      <c r="J134">
        <v>3.922023820069032</v>
      </c>
      <c r="K134">
        <v>4.371897291888153</v>
      </c>
      <c r="L134">
        <v>0.9880467621174308</v>
      </c>
      <c r="M134">
        <v>4.173306630427009</v>
      </c>
      <c r="N134">
        <v>1.3842338707244612</v>
      </c>
    </row>
    <row r="135">
      <c r="A135" s="15">
        <f>'Real 모멘텀'!F148</f>
        <v>37680</v>
      </c>
      <c r="B135">
        <v>4.409361919820079</v>
      </c>
      <c r="C135">
        <v>4.209069451398326</v>
      </c>
      <c r="D135">
        <f t="shared" si="5"/>
        <v>0.5</v>
      </c>
      <c r="E135">
        <f t="shared" si="6"/>
        <v>0</v>
      </c>
      <c r="F135" s="15">
        <f t="shared" si="1"/>
        <v>37680</v>
      </c>
      <c r="G135" t="str">
        <f t="shared" si="4"/>
        <v>#REF!</v>
      </c>
      <c r="H135" t="str">
        <f t="shared" si="2"/>
        <v>#REF!</v>
      </c>
      <c r="I135">
        <f t="shared" si="3"/>
        <v>0.9945392491</v>
      </c>
      <c r="J135">
        <v>3.9556332928788507</v>
      </c>
      <c r="K135">
        <v>4.409361919820079</v>
      </c>
      <c r="L135">
        <v>0.9569158019177723</v>
      </c>
      <c r="M135">
        <v>4.209069451398326</v>
      </c>
      <c r="N135">
        <v>1.387647764877628</v>
      </c>
    </row>
    <row r="136">
      <c r="A136" s="15">
        <f>'Real 모멘텀'!F149</f>
        <v>37711</v>
      </c>
      <c r="B136">
        <v>4.423823266201802</v>
      </c>
      <c r="C136">
        <v>4.222873900293255</v>
      </c>
      <c r="D136">
        <f t="shared" si="5"/>
        <v>0.6666666667</v>
      </c>
      <c r="E136">
        <f t="shared" si="6"/>
        <v>0</v>
      </c>
      <c r="F136" s="15">
        <f t="shared" si="1"/>
        <v>37711</v>
      </c>
      <c r="G136" t="str">
        <f t="shared" si="4"/>
        <v>#REF!</v>
      </c>
      <c r="H136" t="str">
        <f t="shared" si="2"/>
        <v>#REF!</v>
      </c>
      <c r="I136">
        <f t="shared" si="3"/>
        <v>0.9290102389</v>
      </c>
      <c r="J136">
        <v>3.968606549383441</v>
      </c>
      <c r="K136">
        <v>4.423823266201802</v>
      </c>
      <c r="L136">
        <v>0.8938657559437804</v>
      </c>
      <c r="M136">
        <v>4.222873900293255</v>
      </c>
      <c r="N136">
        <v>1.3910700786147503</v>
      </c>
    </row>
    <row r="137">
      <c r="A137" s="15">
        <f>'Real 모멘텀'!F150</f>
        <v>37741</v>
      </c>
      <c r="B137">
        <v>4.460613530830953</v>
      </c>
      <c r="C137">
        <v>4.2579929904870895</v>
      </c>
      <c r="D137">
        <f t="shared" si="5"/>
        <v>0.8333333333</v>
      </c>
      <c r="E137">
        <f t="shared" si="6"/>
        <v>0</v>
      </c>
      <c r="F137" s="15">
        <f t="shared" si="1"/>
        <v>37741</v>
      </c>
      <c r="G137" t="str">
        <f t="shared" si="4"/>
        <v>#REF!</v>
      </c>
      <c r="H137" t="str">
        <f t="shared" si="2"/>
        <v>#REF!</v>
      </c>
      <c r="I137">
        <f t="shared" si="3"/>
        <v>1.043686007</v>
      </c>
      <c r="J137">
        <v>4.001611051682683</v>
      </c>
      <c r="K137">
        <v>4.460613530830953</v>
      </c>
      <c r="L137">
        <v>1.0042033363982663</v>
      </c>
      <c r="M137">
        <v>4.2579929904870895</v>
      </c>
      <c r="N137">
        <v>1.394500832700794</v>
      </c>
    </row>
    <row r="138">
      <c r="A138" s="15">
        <f>'Real 모멘텀'!F151</f>
        <v>37772</v>
      </c>
      <c r="B138">
        <v>4.54735017285758</v>
      </c>
      <c r="C138">
        <v>4.316715542521994</v>
      </c>
      <c r="D138">
        <f t="shared" si="5"/>
        <v>1</v>
      </c>
      <c r="E138">
        <f t="shared" si="6"/>
        <v>0.4166666667</v>
      </c>
      <c r="F138" s="15">
        <f t="shared" si="1"/>
        <v>37772</v>
      </c>
      <c r="G138" t="str">
        <f t="shared" si="4"/>
        <v>#REF!</v>
      </c>
      <c r="H138" t="str">
        <f t="shared" si="2"/>
        <v>#REF!</v>
      </c>
      <c r="I138">
        <f t="shared" si="3"/>
        <v>1.099385666</v>
      </c>
      <c r="J138">
        <v>4.088472222571457</v>
      </c>
      <c r="K138">
        <v>4.54735017285758</v>
      </c>
      <c r="L138">
        <v>1.0577958754761594</v>
      </c>
      <c r="M138">
        <v>4.316715542521994</v>
      </c>
      <c r="N138">
        <v>1.3979400479519362</v>
      </c>
    </row>
    <row r="139">
      <c r="A139" s="15">
        <f>'Real 모멘텀'!F152</f>
        <v>37802</v>
      </c>
      <c r="B139">
        <v>4.623021465575291</v>
      </c>
      <c r="C139">
        <v>4.324225734925971</v>
      </c>
      <c r="D139">
        <f t="shared" si="5"/>
        <v>1</v>
      </c>
      <c r="E139">
        <f t="shared" si="6"/>
        <v>0.6666666667</v>
      </c>
      <c r="F139" s="15">
        <f t="shared" si="1"/>
        <v>37802</v>
      </c>
      <c r="G139" t="str">
        <f t="shared" si="4"/>
        <v>#REF!</v>
      </c>
      <c r="H139" t="str">
        <f t="shared" si="2"/>
        <v>#REF!</v>
      </c>
      <c r="I139">
        <f t="shared" si="3"/>
        <v>1.166825939</v>
      </c>
      <c r="J139">
        <v>4.167258407891861</v>
      </c>
      <c r="K139">
        <v>4.623021465575291</v>
      </c>
      <c r="L139">
        <v>1.1226848811243926</v>
      </c>
      <c r="M139">
        <v>4.324225734925971</v>
      </c>
      <c r="N139">
        <v>1.4013877452356929</v>
      </c>
    </row>
    <row r="140">
      <c r="A140" s="15">
        <f>'Real 모멘텀'!F153</f>
        <v>37833</v>
      </c>
      <c r="B140">
        <v>4.70681637159178</v>
      </c>
      <c r="C140">
        <v>4.288749016522424</v>
      </c>
      <c r="D140">
        <f t="shared" si="5"/>
        <v>1</v>
      </c>
      <c r="E140">
        <f t="shared" si="6"/>
        <v>0.8333333333</v>
      </c>
      <c r="F140" s="15">
        <f t="shared" si="1"/>
        <v>37833</v>
      </c>
      <c r="G140" t="str">
        <f t="shared" si="4"/>
        <v>#REF!</v>
      </c>
      <c r="H140" t="str">
        <f t="shared" si="2"/>
        <v>#REF!</v>
      </c>
      <c r="I140">
        <f t="shared" si="3"/>
        <v>1.249419795</v>
      </c>
      <c r="J140">
        <v>4.264736922153956</v>
      </c>
      <c r="K140">
        <v>4.70681637159178</v>
      </c>
      <c r="L140">
        <v>1.2021542099041114</v>
      </c>
      <c r="M140">
        <v>4.288749016522424</v>
      </c>
      <c r="N140">
        <v>1.4048439454710444</v>
      </c>
    </row>
    <row r="141">
      <c r="A141" s="15">
        <f>'Real 모멘텀'!F154</f>
        <v>37864</v>
      </c>
      <c r="B141">
        <v>4.859625151404519</v>
      </c>
      <c r="C141">
        <v>4.319075888706101</v>
      </c>
      <c r="D141">
        <f t="shared" si="5"/>
        <v>1</v>
      </c>
      <c r="E141">
        <f t="shared" si="6"/>
        <v>1</v>
      </c>
      <c r="F141" s="15">
        <f t="shared" si="1"/>
        <v>37864</v>
      </c>
      <c r="G141" t="str">
        <f t="shared" si="4"/>
        <v>#REF!</v>
      </c>
      <c r="H141" t="str">
        <f t="shared" si="2"/>
        <v>#REF!</v>
      </c>
      <c r="I141">
        <f t="shared" si="3"/>
        <v>1.332286689</v>
      </c>
      <c r="J141">
        <v>4.409757006539305</v>
      </c>
      <c r="K141">
        <v>4.859625151404519</v>
      </c>
      <c r="L141">
        <v>1.281886247208722</v>
      </c>
      <c r="M141">
        <v>4.319075888706101</v>
      </c>
      <c r="N141">
        <v>1.4083086696285636</v>
      </c>
    </row>
    <row r="142">
      <c r="A142" s="15">
        <f>'Real 모멘텀'!F155</f>
        <v>37894</v>
      </c>
      <c r="B142">
        <v>4.713988651505367</v>
      </c>
      <c r="C142">
        <v>4.378299120234604</v>
      </c>
      <c r="D142">
        <f t="shared" si="5"/>
        <v>0.9166666667</v>
      </c>
      <c r="E142">
        <f t="shared" si="6"/>
        <v>0.75</v>
      </c>
      <c r="F142" s="15">
        <f t="shared" si="1"/>
        <v>37894</v>
      </c>
      <c r="G142" t="str">
        <f t="shared" si="4"/>
        <v>#REF!</v>
      </c>
      <c r="H142" t="str">
        <f t="shared" si="2"/>
        <v>#REF!</v>
      </c>
      <c r="I142">
        <f t="shared" si="3"/>
        <v>1.222525597</v>
      </c>
      <c r="J142">
        <v>4.258340336127707</v>
      </c>
      <c r="K142">
        <v>4.713988651505367</v>
      </c>
      <c r="L142">
        <v>1.1762774202022857</v>
      </c>
      <c r="M142">
        <v>4.378299120234604</v>
      </c>
      <c r="N142">
        <v>1.4117819387305417</v>
      </c>
    </row>
    <row r="143">
      <c r="A143" s="15">
        <f>'Real 모멘텀'!F156</f>
        <v>37925</v>
      </c>
      <c r="B143">
        <v>4.9448959374787185</v>
      </c>
      <c r="C143">
        <v>4.348186824976754</v>
      </c>
      <c r="D143">
        <f t="shared" si="5"/>
        <v>1</v>
      </c>
      <c r="E143">
        <f t="shared" si="6"/>
        <v>1</v>
      </c>
      <c r="F143" s="15">
        <f t="shared" si="1"/>
        <v>37925</v>
      </c>
      <c r="G143" t="str">
        <f t="shared" si="4"/>
        <v>#REF!</v>
      </c>
      <c r="H143" t="str">
        <f t="shared" si="2"/>
        <v>#REF!</v>
      </c>
      <c r="I143">
        <f t="shared" si="3"/>
        <v>1.384846416</v>
      </c>
      <c r="J143">
        <v>4.483919504799266</v>
      </c>
      <c r="K143">
        <v>4.9448959374787185</v>
      </c>
      <c r="L143">
        <v>1.3324576382503612</v>
      </c>
      <c r="M143">
        <v>4.348186824976754</v>
      </c>
      <c r="N143">
        <v>1.4152637738511173</v>
      </c>
    </row>
    <row r="144">
      <c r="A144" s="15">
        <f>'Real 모멘텀'!F157</f>
        <v>37955</v>
      </c>
      <c r="B144">
        <v>4.978874599703954</v>
      </c>
      <c r="C144">
        <v>4.314927401473428</v>
      </c>
      <c r="D144">
        <f t="shared" si="5"/>
        <v>1</v>
      </c>
      <c r="E144">
        <f t="shared" si="6"/>
        <v>1</v>
      </c>
      <c r="F144" s="15">
        <f t="shared" si="1"/>
        <v>37955</v>
      </c>
      <c r="G144" t="str">
        <f t="shared" si="4"/>
        <v>#REF!</v>
      </c>
      <c r="H144" t="str">
        <f t="shared" si="2"/>
        <v>#REF!</v>
      </c>
      <c r="I144">
        <f t="shared" si="3"/>
        <v>1.41447099</v>
      </c>
      <c r="J144">
        <v>4.514730585199151</v>
      </c>
      <c r="K144">
        <v>4.978874599703954</v>
      </c>
      <c r="L144">
        <v>1.3609615132011035</v>
      </c>
      <c r="M144">
        <v>4.314927401473428</v>
      </c>
      <c r="N144">
        <v>1.4187541961164025</v>
      </c>
    </row>
    <row r="145">
      <c r="A145" s="15">
        <f>'Real 모멘텀'!F158</f>
        <v>37986</v>
      </c>
      <c r="B145">
        <v>5.032379786143456</v>
      </c>
      <c r="C145">
        <v>4.34103426078249</v>
      </c>
      <c r="D145">
        <f t="shared" si="5"/>
        <v>1</v>
      </c>
      <c r="E145">
        <f t="shared" si="6"/>
        <v>1</v>
      </c>
      <c r="F145" s="15">
        <f t="shared" si="1"/>
        <v>37986</v>
      </c>
      <c r="G145" t="str">
        <f t="shared" si="4"/>
        <v>#REF!</v>
      </c>
      <c r="H145" t="str">
        <f t="shared" si="2"/>
        <v>#REF!</v>
      </c>
      <c r="I145">
        <f t="shared" si="3"/>
        <v>1.436313993</v>
      </c>
      <c r="J145">
        <v>4.563247874969727</v>
      </c>
      <c r="K145">
        <v>5.032379786143456</v>
      </c>
      <c r="L145">
        <v>1.381978195192434</v>
      </c>
      <c r="M145">
        <v>4.34103426078249</v>
      </c>
      <c r="N145">
        <v>1.4222532267046135</v>
      </c>
    </row>
    <row r="146">
      <c r="A146" s="15">
        <f>'Real 모멘텀'!F159</f>
        <v>38017</v>
      </c>
      <c r="B146">
        <v>5.169797410209592</v>
      </c>
      <c r="C146">
        <v>4.343752235176311</v>
      </c>
      <c r="D146">
        <f t="shared" si="5"/>
        <v>1</v>
      </c>
      <c r="E146">
        <f t="shared" si="6"/>
        <v>1</v>
      </c>
      <c r="F146" s="15">
        <f t="shared" si="1"/>
        <v>38017</v>
      </c>
      <c r="G146" t="str">
        <f t="shared" si="4"/>
        <v>#REF!</v>
      </c>
      <c r="H146" t="str">
        <f t="shared" si="2"/>
        <v>#REF!</v>
      </c>
      <c r="I146">
        <f t="shared" si="3"/>
        <v>1.513856655</v>
      </c>
      <c r="J146">
        <v>4.687855060367341</v>
      </c>
      <c r="K146">
        <v>5.169797410209592</v>
      </c>
      <c r="L146">
        <v>1.4565874162616579</v>
      </c>
      <c r="M146">
        <v>4.343752235176311</v>
      </c>
      <c r="N146">
        <v>1.4257608868461964</v>
      </c>
    </row>
    <row r="147">
      <c r="A147" s="15">
        <f>'Real 모멘텀'!F160</f>
        <v>38046</v>
      </c>
      <c r="B147">
        <v>5.308288434523792</v>
      </c>
      <c r="C147">
        <v>4.379443530505686</v>
      </c>
      <c r="D147">
        <f t="shared" si="5"/>
        <v>1</v>
      </c>
      <c r="E147">
        <f t="shared" si="6"/>
        <v>1</v>
      </c>
      <c r="F147" s="15">
        <f t="shared" si="1"/>
        <v>38046</v>
      </c>
      <c r="G147" t="str">
        <f t="shared" si="4"/>
        <v>#REF!</v>
      </c>
      <c r="H147" t="str">
        <f t="shared" si="2"/>
        <v>#REF!</v>
      </c>
      <c r="I147">
        <f t="shared" si="3"/>
        <v>1.582525597</v>
      </c>
      <c r="J147">
        <v>4.813435580769292</v>
      </c>
      <c r="K147">
        <v>5.308288434523792</v>
      </c>
      <c r="L147">
        <v>1.5226586102719035</v>
      </c>
      <c r="M147">
        <v>4.379443530505686</v>
      </c>
      <c r="N147">
        <v>1.429277197823958</v>
      </c>
    </row>
    <row r="148">
      <c r="A148" s="15">
        <f>'Real 모멘텀'!F161</f>
        <v>38077</v>
      </c>
      <c r="B148">
        <v>5.341826304237057</v>
      </c>
      <c r="C148">
        <v>4.432515556827123</v>
      </c>
      <c r="D148">
        <f t="shared" si="5"/>
        <v>1</v>
      </c>
      <c r="E148">
        <f t="shared" si="6"/>
        <v>0.9166666667</v>
      </c>
      <c r="F148" s="15">
        <f t="shared" si="1"/>
        <v>38077</v>
      </c>
      <c r="G148" t="str">
        <f t="shared" si="4"/>
        <v>#REF!</v>
      </c>
      <c r="H148" t="str">
        <f t="shared" si="2"/>
        <v>#REF!</v>
      </c>
      <c r="I148">
        <f t="shared" si="3"/>
        <v>1.58334471</v>
      </c>
      <c r="J148">
        <v>4.843846960514808</v>
      </c>
      <c r="K148">
        <v>5.341826304237057</v>
      </c>
      <c r="L148">
        <v>1.5234467358465784</v>
      </c>
      <c r="M148">
        <v>4.432515556827123</v>
      </c>
      <c r="N148">
        <v>1.4328021809731943</v>
      </c>
    </row>
    <row r="149">
      <c r="A149" s="15">
        <f>'Real 모멘텀'!F162</f>
        <v>38107</v>
      </c>
      <c r="B149">
        <v>5.278752335915058</v>
      </c>
      <c r="C149">
        <v>4.457621057148988</v>
      </c>
      <c r="D149">
        <f t="shared" si="5"/>
        <v>0.8333333333</v>
      </c>
      <c r="E149">
        <f t="shared" si="6"/>
        <v>0.75</v>
      </c>
      <c r="F149" s="15">
        <f t="shared" si="1"/>
        <v>38107</v>
      </c>
      <c r="G149" t="str">
        <f t="shared" si="4"/>
        <v>#REF!</v>
      </c>
      <c r="H149" t="str">
        <f t="shared" si="2"/>
        <v>#REF!</v>
      </c>
      <c r="I149">
        <f t="shared" si="3"/>
        <v>1.53447099</v>
      </c>
      <c r="J149">
        <v>4.782806129919249</v>
      </c>
      <c r="K149">
        <v>5.278752335915058</v>
      </c>
      <c r="L149">
        <v>1.476421909890976</v>
      </c>
      <c r="M149">
        <v>4.457621057148988</v>
      </c>
      <c r="N149">
        <v>1.4363358576818193</v>
      </c>
    </row>
    <row r="150">
      <c r="A150" s="15">
        <f>'Real 모멘텀'!F163</f>
        <v>38138</v>
      </c>
      <c r="B150">
        <v>5.140039827547033</v>
      </c>
      <c r="C150">
        <v>4.498319147414348</v>
      </c>
      <c r="D150">
        <f t="shared" si="5"/>
        <v>0.6666666667</v>
      </c>
      <c r="E150">
        <f t="shared" si="6"/>
        <v>0.5</v>
      </c>
      <c r="F150" s="15">
        <f t="shared" si="1"/>
        <v>38138</v>
      </c>
      <c r="G150" t="str">
        <f t="shared" si="4"/>
        <v>#REF!</v>
      </c>
      <c r="H150" t="str">
        <f t="shared" si="2"/>
        <v>#REF!</v>
      </c>
      <c r="I150">
        <f t="shared" si="3"/>
        <v>1.421706485</v>
      </c>
      <c r="J150">
        <v>4.646862383838146</v>
      </c>
      <c r="K150">
        <v>5.140039827547033</v>
      </c>
      <c r="L150">
        <v>1.3679232891107318</v>
      </c>
      <c r="M150">
        <v>4.498319147414348</v>
      </c>
      <c r="N150">
        <v>1.4398782493904958</v>
      </c>
    </row>
    <row r="151">
      <c r="A151" s="15">
        <f>'Real 모멘텀'!F164</f>
        <v>38168</v>
      </c>
      <c r="B151">
        <v>5.119546201227342</v>
      </c>
      <c r="C151">
        <v>4.51412631428367</v>
      </c>
      <c r="D151">
        <f t="shared" si="5"/>
        <v>0.5833333333</v>
      </c>
      <c r="E151">
        <f t="shared" si="6"/>
        <v>0.3333333333</v>
      </c>
      <c r="F151" s="15">
        <f t="shared" si="1"/>
        <v>38168</v>
      </c>
      <c r="G151" t="str">
        <f t="shared" si="4"/>
        <v>#REF!</v>
      </c>
      <c r="H151" t="str">
        <f t="shared" si="2"/>
        <v>#REF!</v>
      </c>
      <c r="I151">
        <f t="shared" si="3"/>
        <v>1.390443686</v>
      </c>
      <c r="J151">
        <v>4.6195292434506126</v>
      </c>
      <c r="K151">
        <v>5.119546201227342</v>
      </c>
      <c r="L151">
        <v>1.3378431630106398</v>
      </c>
      <c r="M151">
        <v>4.51412631428367</v>
      </c>
      <c r="N151">
        <v>1.4434293775927654</v>
      </c>
    </row>
    <row r="152">
      <c r="A152" s="15">
        <f>'Real 모멘텀'!F165</f>
        <v>38199</v>
      </c>
      <c r="B152">
        <v>5.086233477766739</v>
      </c>
      <c r="C152">
        <v>4.550318289106644</v>
      </c>
      <c r="D152">
        <f t="shared" si="5"/>
        <v>0.5</v>
      </c>
      <c r="E152">
        <f t="shared" si="6"/>
        <v>0.1666666667</v>
      </c>
      <c r="F152" s="15">
        <f t="shared" si="1"/>
        <v>38199</v>
      </c>
      <c r="G152" t="str">
        <f t="shared" si="4"/>
        <v>#REF!</v>
      </c>
      <c r="H152" t="str">
        <f t="shared" si="2"/>
        <v>#REF!</v>
      </c>
      <c r="I152">
        <f t="shared" si="3"/>
        <v>1.300614334</v>
      </c>
      <c r="J152">
        <v>4.557895445576541</v>
      </c>
      <c r="K152">
        <v>5.086233477766739</v>
      </c>
      <c r="L152">
        <v>1.2514120583212927</v>
      </c>
      <c r="M152">
        <v>4.550318289106644</v>
      </c>
      <c r="N152">
        <v>1.4469892638351776</v>
      </c>
    </row>
    <row r="153">
      <c r="A153" s="15">
        <f>'Real 모멘텀'!F166</f>
        <v>38230</v>
      </c>
      <c r="B153">
        <v>5.2035033722014505</v>
      </c>
      <c r="C153">
        <v>4.633645661969816</v>
      </c>
      <c r="D153">
        <f t="shared" si="5"/>
        <v>0.75</v>
      </c>
      <c r="E153">
        <f t="shared" si="6"/>
        <v>0.1666666667</v>
      </c>
      <c r="F153" s="15">
        <f t="shared" si="1"/>
        <v>38230</v>
      </c>
      <c r="G153" t="str">
        <f t="shared" si="4"/>
        <v>#REF!</v>
      </c>
      <c r="H153" t="str">
        <f t="shared" si="2"/>
        <v>#REF!</v>
      </c>
      <c r="I153">
        <f t="shared" si="3"/>
        <v>1.404641638</v>
      </c>
      <c r="J153">
        <v>4.681517140231815</v>
      </c>
      <c r="K153">
        <v>5.2035033722014505</v>
      </c>
      <c r="L153">
        <v>1.3515040063050048</v>
      </c>
      <c r="M153">
        <v>4.633645661969816</v>
      </c>
      <c r="N153">
        <v>1.450557929717422</v>
      </c>
    </row>
    <row r="154">
      <c r="A154" s="15">
        <f>'Real 모멘텀'!F167</f>
        <v>38260</v>
      </c>
      <c r="B154">
        <v>5.255118794681017</v>
      </c>
      <c r="C154">
        <v>4.651240969887704</v>
      </c>
      <c r="D154">
        <f t="shared" si="5"/>
        <v>0.75</v>
      </c>
      <c r="E154">
        <f t="shared" si="6"/>
        <v>0.25</v>
      </c>
      <c r="F154" s="15">
        <f t="shared" si="1"/>
        <v>38260</v>
      </c>
      <c r="G154" t="str">
        <f t="shared" si="4"/>
        <v>#REF!</v>
      </c>
      <c r="H154" t="str">
        <f t="shared" si="2"/>
        <v>#REF!</v>
      </c>
      <c r="I154">
        <f t="shared" si="3"/>
        <v>1.470170648</v>
      </c>
      <c r="J154">
        <v>4.758301272201413</v>
      </c>
      <c r="K154">
        <v>5.255118794681017</v>
      </c>
      <c r="L154">
        <v>1.4145540522789966</v>
      </c>
      <c r="M154">
        <v>4.651240969887704</v>
      </c>
      <c r="N154">
        <v>1.4541353968924595</v>
      </c>
    </row>
    <row r="155">
      <c r="A155" s="15">
        <f>'Real 모멘텀'!F168</f>
        <v>38291</v>
      </c>
      <c r="B155">
        <v>5.27830602054503</v>
      </c>
      <c r="C155">
        <v>4.674915957370717</v>
      </c>
      <c r="D155">
        <f t="shared" si="5"/>
        <v>0.75</v>
      </c>
      <c r="E155">
        <f t="shared" si="6"/>
        <v>0.1666666667</v>
      </c>
      <c r="F155" s="15">
        <f t="shared" si="1"/>
        <v>38291</v>
      </c>
      <c r="G155" t="str">
        <f t="shared" si="4"/>
        <v>#REF!</v>
      </c>
      <c r="H155" t="str">
        <f t="shared" si="2"/>
        <v>#REF!</v>
      </c>
      <c r="I155">
        <f t="shared" si="3"/>
        <v>1.474266212</v>
      </c>
      <c r="J155">
        <v>4.778135449966247</v>
      </c>
      <c r="K155">
        <v>5.27830602054503</v>
      </c>
      <c r="L155">
        <v>1.418494680152371</v>
      </c>
      <c r="M155">
        <v>4.674915957370717</v>
      </c>
      <c r="N155">
        <v>1.4577216870666523</v>
      </c>
    </row>
    <row r="156">
      <c r="A156" s="15">
        <f>'Real 모멘텀'!F169</f>
        <v>38321</v>
      </c>
      <c r="B156">
        <v>5.360781248553159</v>
      </c>
      <c r="C156">
        <v>4.707674701380444</v>
      </c>
      <c r="D156">
        <f t="shared" si="5"/>
        <v>1</v>
      </c>
      <c r="E156">
        <f t="shared" si="6"/>
        <v>0.4166666667</v>
      </c>
      <c r="F156" s="15">
        <f t="shared" si="1"/>
        <v>38321</v>
      </c>
      <c r="G156" t="str">
        <f t="shared" si="4"/>
        <v>#REF!</v>
      </c>
      <c r="H156" t="str">
        <f t="shared" si="2"/>
        <v>#REF!</v>
      </c>
      <c r="I156">
        <f t="shared" si="3"/>
        <v>1.548122867</v>
      </c>
      <c r="J156">
        <v>4.893973215648467</v>
      </c>
      <c r="K156">
        <v>5.360781248553159</v>
      </c>
      <c r="L156">
        <v>1.4895573361355579</v>
      </c>
      <c r="M156">
        <v>4.707674701380444</v>
      </c>
      <c r="N156">
        <v>1.4613168219998964</v>
      </c>
    </row>
    <row r="157">
      <c r="A157" s="15">
        <f>'Real 모멘텀'!F170</f>
        <v>38352</v>
      </c>
      <c r="B157">
        <v>5.405347555483188</v>
      </c>
      <c r="C157">
        <v>4.724840855446677</v>
      </c>
      <c r="D157">
        <f t="shared" si="5"/>
        <v>1</v>
      </c>
      <c r="E157">
        <f t="shared" si="6"/>
        <v>0.5833333333</v>
      </c>
      <c r="F157" s="15">
        <f t="shared" si="1"/>
        <v>38352</v>
      </c>
      <c r="G157" t="str">
        <f t="shared" si="4"/>
        <v>#REF!</v>
      </c>
      <c r="H157" t="str">
        <f t="shared" si="2"/>
        <v>#REF!</v>
      </c>
      <c r="I157">
        <f t="shared" si="3"/>
        <v>1.57337884</v>
      </c>
      <c r="J157">
        <v>4.939997998757301</v>
      </c>
      <c r="K157">
        <v>5.405347555483188</v>
      </c>
      <c r="L157">
        <v>1.5138578746880338</v>
      </c>
      <c r="M157">
        <v>4.724840855446677</v>
      </c>
      <c r="N157">
        <v>1.4649208235057536</v>
      </c>
    </row>
    <row r="158">
      <c r="A158" s="15">
        <f>'Real 모멘텀'!F171</f>
        <v>38383</v>
      </c>
      <c r="B158">
        <v>5.452435094227689</v>
      </c>
      <c r="C158">
        <v>4.634647020957013</v>
      </c>
      <c r="D158">
        <f t="shared" si="5"/>
        <v>1</v>
      </c>
      <c r="E158">
        <f t="shared" si="6"/>
        <v>0.6666666667</v>
      </c>
      <c r="F158" s="15">
        <f t="shared" si="1"/>
        <v>38383</v>
      </c>
      <c r="G158" t="str">
        <f t="shared" si="4"/>
        <v>#REF!</v>
      </c>
      <c r="H158" t="str">
        <f t="shared" si="2"/>
        <v>#REF!</v>
      </c>
      <c r="I158">
        <f t="shared" si="3"/>
        <v>1.652696246</v>
      </c>
      <c r="J158">
        <v>5.00175921290425</v>
      </c>
      <c r="K158">
        <v>5.452435094227689</v>
      </c>
      <c r="L158">
        <v>1.590174701169053</v>
      </c>
      <c r="M158">
        <v>4.634647020957013</v>
      </c>
      <c r="N158">
        <v>1.4685337134515841</v>
      </c>
    </row>
    <row r="159">
      <c r="A159" s="15">
        <f>'Real 모멘텀'!F172</f>
        <v>38411</v>
      </c>
      <c r="B159">
        <v>5.663920578228131</v>
      </c>
      <c r="C159">
        <v>4.651884700665188</v>
      </c>
      <c r="D159">
        <f t="shared" si="5"/>
        <v>1</v>
      </c>
      <c r="E159">
        <f t="shared" si="6"/>
        <v>1</v>
      </c>
      <c r="F159" s="15">
        <f t="shared" si="1"/>
        <v>38411</v>
      </c>
      <c r="G159" t="str">
        <f t="shared" si="4"/>
        <v>#REF!</v>
      </c>
      <c r="H159" t="str">
        <f t="shared" si="2"/>
        <v>#REF!</v>
      </c>
      <c r="I159">
        <f t="shared" si="3"/>
        <v>1.786348123</v>
      </c>
      <c r="J159">
        <v>5.21330436375704</v>
      </c>
      <c r="K159">
        <v>5.663920578228131</v>
      </c>
      <c r="L159">
        <v>1.7187705241035072</v>
      </c>
      <c r="M159">
        <v>4.651884700665188</v>
      </c>
      <c r="N159">
        <v>1.4721555137586788</v>
      </c>
    </row>
    <row r="160">
      <c r="A160" s="15">
        <f>'Real 모멘텀'!F173</f>
        <v>38442</v>
      </c>
      <c r="B160">
        <v>5.55275281446092</v>
      </c>
      <c r="C160">
        <v>4.685072598526571</v>
      </c>
      <c r="D160">
        <f t="shared" si="5"/>
        <v>0.9166666667</v>
      </c>
      <c r="E160">
        <f t="shared" si="6"/>
        <v>0.8333333333</v>
      </c>
      <c r="F160" s="15">
        <f t="shared" si="1"/>
        <v>38442</v>
      </c>
      <c r="G160" t="str">
        <f t="shared" si="4"/>
        <v>#REF!</v>
      </c>
      <c r="H160" t="str">
        <f t="shared" si="2"/>
        <v>#REF!</v>
      </c>
      <c r="I160">
        <f t="shared" si="3"/>
        <v>1.703481229</v>
      </c>
      <c r="J160">
        <v>5.110981003118036</v>
      </c>
      <c r="K160">
        <v>5.55275281446092</v>
      </c>
      <c r="L160">
        <v>1.6390384867988967</v>
      </c>
      <c r="M160">
        <v>4.685072598526571</v>
      </c>
      <c r="N160">
        <v>1.4757862464023919</v>
      </c>
    </row>
    <row r="161">
      <c r="A161" s="15">
        <f>'Real 모멘텀'!F174</f>
        <v>38472</v>
      </c>
      <c r="B161">
        <v>5.420835231763393</v>
      </c>
      <c r="C161">
        <v>4.719547957942923</v>
      </c>
      <c r="D161">
        <f t="shared" si="5"/>
        <v>0.75</v>
      </c>
      <c r="E161">
        <f t="shared" si="6"/>
        <v>0.6666666667</v>
      </c>
      <c r="F161" s="15">
        <f t="shared" si="1"/>
        <v>38472</v>
      </c>
      <c r="G161" t="str">
        <f t="shared" si="4"/>
        <v>#REF!</v>
      </c>
      <c r="H161" t="str">
        <f t="shared" si="2"/>
        <v>#REF!</v>
      </c>
      <c r="I161">
        <f t="shared" si="3"/>
        <v>1.605187713</v>
      </c>
      <c r="J161">
        <v>4.9895586597015535</v>
      </c>
      <c r="K161">
        <v>5.420835231763393</v>
      </c>
      <c r="L161">
        <v>1.5444634178379089</v>
      </c>
      <c r="M161">
        <v>4.719547957942923</v>
      </c>
      <c r="N161">
        <v>1.4794259334122757</v>
      </c>
    </row>
    <row r="162">
      <c r="A162" s="15">
        <f>'Real 모멘텀'!F175</f>
        <v>38503</v>
      </c>
      <c r="B162">
        <v>5.573696966547464</v>
      </c>
      <c r="C162">
        <v>4.7470853300908376</v>
      </c>
      <c r="D162">
        <f t="shared" si="5"/>
        <v>0.9166666667</v>
      </c>
      <c r="E162">
        <f t="shared" si="6"/>
        <v>0.75</v>
      </c>
      <c r="F162" s="15">
        <f t="shared" si="1"/>
        <v>38503</v>
      </c>
      <c r="G162" t="str">
        <f t="shared" si="4"/>
        <v>#REF!</v>
      </c>
      <c r="H162" t="str">
        <f t="shared" si="2"/>
        <v>#REF!</v>
      </c>
      <c r="I162">
        <f t="shared" si="3"/>
        <v>1.704300341</v>
      </c>
      <c r="J162">
        <v>5.138229385365454</v>
      </c>
      <c r="K162">
        <v>5.573696966547464</v>
      </c>
      <c r="L162">
        <v>1.6398266123735716</v>
      </c>
      <c r="M162">
        <v>4.7470853300908376</v>
      </c>
      <c r="N162">
        <v>1.4830745968722125</v>
      </c>
    </row>
    <row r="163">
      <c r="A163" s="15">
        <f>'Real 모멘텀'!F176</f>
        <v>38533</v>
      </c>
      <c r="B163">
        <v>5.64591223691894</v>
      </c>
      <c r="C163">
        <v>4.714398111723052</v>
      </c>
      <c r="D163">
        <f t="shared" si="5"/>
        <v>0.9166666667</v>
      </c>
      <c r="E163">
        <f t="shared" si="6"/>
        <v>0.9166666667</v>
      </c>
      <c r="F163" s="15">
        <f t="shared" si="1"/>
        <v>38533</v>
      </c>
      <c r="G163" t="str">
        <f t="shared" si="4"/>
        <v>#REF!</v>
      </c>
      <c r="H163" t="str">
        <f t="shared" si="2"/>
        <v>#REF!</v>
      </c>
      <c r="I163">
        <f t="shared" si="3"/>
        <v>1.766962457</v>
      </c>
      <c r="J163">
        <v>5.210121869483839</v>
      </c>
      <c r="K163">
        <v>5.64591223691894</v>
      </c>
      <c r="L163">
        <v>1.7001182188362014</v>
      </c>
      <c r="M163">
        <v>4.714398111723052</v>
      </c>
      <c r="N163">
        <v>1.4867322589205498</v>
      </c>
    </row>
    <row r="164">
      <c r="A164" s="15">
        <f>'Real 모멘텀'!F177</f>
        <v>38564</v>
      </c>
      <c r="B164">
        <v>5.927601681740783</v>
      </c>
      <c r="C164">
        <v>4.701451970531435</v>
      </c>
      <c r="D164">
        <f t="shared" si="5"/>
        <v>1</v>
      </c>
      <c r="E164">
        <f t="shared" si="6"/>
        <v>1</v>
      </c>
      <c r="F164" s="15">
        <f t="shared" si="1"/>
        <v>38564</v>
      </c>
      <c r="G164" t="str">
        <f t="shared" si="4"/>
        <v>#REF!</v>
      </c>
      <c r="H164" t="str">
        <f t="shared" si="2"/>
        <v>#REF!</v>
      </c>
      <c r="I164">
        <f t="shared" si="3"/>
        <v>1.956587031</v>
      </c>
      <c r="J164">
        <v>5.470068584077114</v>
      </c>
      <c r="K164">
        <v>5.927601681740783</v>
      </c>
      <c r="L164">
        <v>1.8825692893734403</v>
      </c>
      <c r="M164">
        <v>4.701451970531435</v>
      </c>
      <c r="N164">
        <v>1.4903989417502346</v>
      </c>
    </row>
    <row r="165">
      <c r="A165" s="15">
        <f>'Real 모멘텀'!F178</f>
        <v>38595</v>
      </c>
      <c r="B165">
        <v>5.8782112424947</v>
      </c>
      <c r="C165">
        <v>4.729060868321293</v>
      </c>
      <c r="D165">
        <f t="shared" si="5"/>
        <v>0.9166666667</v>
      </c>
      <c r="E165">
        <f t="shared" si="6"/>
        <v>0.9166666667</v>
      </c>
      <c r="F165" s="15">
        <f t="shared" si="1"/>
        <v>38595</v>
      </c>
      <c r="G165" t="str">
        <f t="shared" si="4"/>
        <v>#REF!</v>
      </c>
      <c r="H165" t="str">
        <f t="shared" si="2"/>
        <v>#REF!</v>
      </c>
      <c r="I165">
        <f t="shared" si="3"/>
        <v>1.912491468</v>
      </c>
      <c r="J165">
        <v>5.424490438887975</v>
      </c>
      <c r="K165">
        <v>5.8782112424947</v>
      </c>
      <c r="L165">
        <v>1.8401418626034416</v>
      </c>
      <c r="M165">
        <v>4.729060868321293</v>
      </c>
      <c r="N165">
        <v>1.4940746676089465</v>
      </c>
    </row>
    <row r="166">
      <c r="A166" s="15">
        <f>'Real 모멘텀'!F179</f>
        <v>38625</v>
      </c>
      <c r="B166">
        <v>6.201740159399947</v>
      </c>
      <c r="C166">
        <v>4.6876475216365066</v>
      </c>
      <c r="D166">
        <f t="shared" si="5"/>
        <v>1</v>
      </c>
      <c r="E166">
        <f t="shared" si="6"/>
        <v>1</v>
      </c>
      <c r="F166" s="15">
        <f t="shared" si="1"/>
        <v>38625</v>
      </c>
      <c r="G166" t="str">
        <f t="shared" si="4"/>
        <v>#REF!</v>
      </c>
      <c r="H166" t="str">
        <f t="shared" si="2"/>
        <v>#REF!</v>
      </c>
      <c r="I166">
        <f t="shared" si="3"/>
        <v>2.150853242</v>
      </c>
      <c r="J166">
        <v>5.723047167126868</v>
      </c>
      <c r="K166">
        <v>6.201740159399947</v>
      </c>
      <c r="L166">
        <v>2.069486404833837</v>
      </c>
      <c r="M166">
        <v>4.6876475216365066</v>
      </c>
      <c r="N166">
        <v>1.4977594587992353</v>
      </c>
    </row>
    <row r="167">
      <c r="A167" s="15">
        <f>'Real 모멘텀'!F180</f>
        <v>38656</v>
      </c>
      <c r="B167">
        <v>6.012332193912079</v>
      </c>
      <c r="C167">
        <v>4.6604677776983054</v>
      </c>
      <c r="D167">
        <f t="shared" si="5"/>
        <v>0.9166666667</v>
      </c>
      <c r="E167">
        <f t="shared" si="6"/>
        <v>0.9166666667</v>
      </c>
      <c r="F167" s="15">
        <f t="shared" si="1"/>
        <v>38656</v>
      </c>
      <c r="G167" t="str">
        <f t="shared" si="4"/>
        <v>#REF!</v>
      </c>
      <c r="H167" t="str">
        <f t="shared" si="2"/>
        <v>#REF!</v>
      </c>
      <c r="I167">
        <f t="shared" si="3"/>
        <v>2.031945392</v>
      </c>
      <c r="J167">
        <v>5.548259012116277</v>
      </c>
      <c r="K167">
        <v>6.012332193912079</v>
      </c>
      <c r="L167">
        <v>1.955076842243531</v>
      </c>
      <c r="M167">
        <v>4.6604677776983054</v>
      </c>
      <c r="N167">
        <v>1.5014533376786539</v>
      </c>
    </row>
    <row r="168">
      <c r="A168" s="15">
        <f>'Real 모멘텀'!F181</f>
        <v>38686</v>
      </c>
      <c r="B168">
        <v>6.342786673147044</v>
      </c>
      <c r="C168">
        <v>4.660324726414419</v>
      </c>
      <c r="D168">
        <f t="shared" si="5"/>
        <v>1</v>
      </c>
      <c r="E168">
        <f t="shared" si="6"/>
        <v>1</v>
      </c>
      <c r="F168" s="15">
        <f t="shared" si="1"/>
        <v>38686</v>
      </c>
      <c r="G168" t="str">
        <f t="shared" si="4"/>
        <v>#REF!</v>
      </c>
      <c r="H168" t="str">
        <f t="shared" si="2"/>
        <v>#REF!</v>
      </c>
      <c r="I168">
        <f t="shared" si="3"/>
        <v>2.26552901</v>
      </c>
      <c r="J168">
        <v>5.853206740115419</v>
      </c>
      <c r="K168">
        <v>6.342786673147044</v>
      </c>
      <c r="L168">
        <v>2.1798239852883228</v>
      </c>
      <c r="M168">
        <v>4.660324726414419</v>
      </c>
      <c r="N168">
        <v>1.505156326659895</v>
      </c>
    </row>
    <row r="169">
      <c r="A169" s="15">
        <f>'Real 모멘텀'!F182</f>
        <v>38717</v>
      </c>
      <c r="B169">
        <v>6.576972468877072</v>
      </c>
      <c r="C169">
        <v>4.6820685215649815</v>
      </c>
      <c r="D169">
        <f t="shared" si="5"/>
        <v>1</v>
      </c>
      <c r="E169">
        <f t="shared" si="6"/>
        <v>1</v>
      </c>
      <c r="F169" s="15">
        <f t="shared" si="1"/>
        <v>38717</v>
      </c>
      <c r="G169" t="str">
        <f t="shared" si="4"/>
        <v>#REF!</v>
      </c>
      <c r="H169" t="str">
        <f t="shared" si="2"/>
        <v>#REF!</v>
      </c>
      <c r="I169">
        <f t="shared" si="3"/>
        <v>2.42225256</v>
      </c>
      <c r="J169">
        <v>6.06931646422288</v>
      </c>
      <c r="K169">
        <v>6.576972468877072</v>
      </c>
      <c r="L169">
        <v>2.33061867857612</v>
      </c>
      <c r="M169">
        <v>4.6820685215649815</v>
      </c>
      <c r="N169">
        <v>1.5088684482109282</v>
      </c>
    </row>
    <row r="170">
      <c r="A170" s="15">
        <f>'Real 모멘텀'!F183</f>
        <v>38748</v>
      </c>
      <c r="B170">
        <v>6.665939847268069</v>
      </c>
      <c r="C170">
        <v>4.723767970817538</v>
      </c>
      <c r="D170">
        <f t="shared" si="5"/>
        <v>1</v>
      </c>
      <c r="E170">
        <f t="shared" si="6"/>
        <v>1</v>
      </c>
      <c r="F170" s="15">
        <f t="shared" si="1"/>
        <v>38748</v>
      </c>
      <c r="G170" t="str">
        <f t="shared" si="4"/>
        <v>#REF!</v>
      </c>
      <c r="H170" t="str">
        <f t="shared" si="2"/>
        <v>#REF!</v>
      </c>
      <c r="I170">
        <f t="shared" si="3"/>
        <v>2.466211604</v>
      </c>
      <c r="J170">
        <v>6.151416727984425</v>
      </c>
      <c r="K170">
        <v>6.665939847268069</v>
      </c>
      <c r="L170">
        <v>2.372914751083673</v>
      </c>
      <c r="M170">
        <v>4.723767970817538</v>
      </c>
      <c r="N170">
        <v>1.5125897248551334</v>
      </c>
    </row>
    <row r="171">
      <c r="A171" s="15">
        <f>'Real 모멘텀'!F184</f>
        <v>38776</v>
      </c>
      <c r="B171">
        <v>6.621232779899814</v>
      </c>
      <c r="C171">
        <v>4.744081253129247</v>
      </c>
      <c r="D171">
        <f t="shared" si="5"/>
        <v>0.9166666667</v>
      </c>
      <c r="E171">
        <f t="shared" si="6"/>
        <v>0.8333333333</v>
      </c>
      <c r="F171" s="15">
        <f t="shared" si="1"/>
        <v>38776</v>
      </c>
      <c r="G171" t="str">
        <f t="shared" si="4"/>
        <v>#REF!</v>
      </c>
      <c r="H171" t="str">
        <f t="shared" si="2"/>
        <v>#REF!</v>
      </c>
      <c r="I171">
        <f t="shared" si="3"/>
        <v>2.422525597</v>
      </c>
      <c r="J171">
        <v>6.110160459795789</v>
      </c>
      <c r="K171">
        <v>6.621232779899814</v>
      </c>
      <c r="L171">
        <v>2.3308813871010114</v>
      </c>
      <c r="M171">
        <v>4.744081253129247</v>
      </c>
      <c r="N171">
        <v>1.516320179171441</v>
      </c>
    </row>
    <row r="172">
      <c r="A172" s="15">
        <f>'Real 모멘텀'!F185</f>
        <v>38807</v>
      </c>
      <c r="B172">
        <v>6.612180939556744</v>
      </c>
      <c r="C172">
        <v>4.759816894356627</v>
      </c>
      <c r="D172">
        <f t="shared" si="5"/>
        <v>0.8333333333</v>
      </c>
      <c r="E172">
        <f t="shared" si="6"/>
        <v>0.75</v>
      </c>
      <c r="F172" s="15">
        <f t="shared" si="1"/>
        <v>38807</v>
      </c>
      <c r="G172" t="str">
        <f t="shared" si="4"/>
        <v>#REF!</v>
      </c>
      <c r="H172" t="str">
        <f t="shared" si="2"/>
        <v>#REF!</v>
      </c>
      <c r="I172">
        <f t="shared" si="3"/>
        <v>2.40559727</v>
      </c>
      <c r="J172">
        <v>6.100314088230623</v>
      </c>
      <c r="K172">
        <v>6.612180939556744</v>
      </c>
      <c r="L172">
        <v>2.3145934585577304</v>
      </c>
      <c r="M172">
        <v>4.759816894356627</v>
      </c>
      <c r="N172">
        <v>1.5200598337944655</v>
      </c>
    </row>
    <row r="173">
      <c r="A173" s="15">
        <f>'Real 모멘텀'!F186</f>
        <v>38837</v>
      </c>
      <c r="B173">
        <v>6.766206906741714</v>
      </c>
      <c r="C173">
        <v>4.794006151205207</v>
      </c>
      <c r="D173">
        <f t="shared" si="5"/>
        <v>1</v>
      </c>
      <c r="E173">
        <f t="shared" si="6"/>
        <v>1</v>
      </c>
      <c r="F173" s="15">
        <f t="shared" si="1"/>
        <v>38837</v>
      </c>
      <c r="G173" t="str">
        <f t="shared" si="4"/>
        <v>#REF!</v>
      </c>
      <c r="H173" t="str">
        <f t="shared" si="2"/>
        <v>#REF!</v>
      </c>
      <c r="I173">
        <f t="shared" si="3"/>
        <v>2.51331058</v>
      </c>
      <c r="J173">
        <v>6.242416487750684</v>
      </c>
      <c r="K173">
        <v>6.766206906741714</v>
      </c>
      <c r="L173">
        <v>2.4182319716274794</v>
      </c>
      <c r="M173">
        <v>4.794006151205207</v>
      </c>
      <c r="N173">
        <v>1.5238087114146457</v>
      </c>
    </row>
    <row r="174">
      <c r="A174" s="15">
        <f>'Real 모멘텀'!F187</f>
        <v>38868</v>
      </c>
      <c r="B174">
        <v>6.548423583302266</v>
      </c>
      <c r="C174">
        <v>4.826264215721336</v>
      </c>
      <c r="D174">
        <f t="shared" si="5"/>
        <v>0.5833333333</v>
      </c>
      <c r="E174">
        <f t="shared" si="6"/>
        <v>0.5</v>
      </c>
      <c r="F174" s="15">
        <f t="shared" si="1"/>
        <v>38868</v>
      </c>
      <c r="G174" t="str">
        <f t="shared" si="4"/>
        <v>#REF!</v>
      </c>
      <c r="H174" t="str">
        <f t="shared" si="2"/>
        <v>#REF!</v>
      </c>
      <c r="I174">
        <f t="shared" si="3"/>
        <v>2.334607509</v>
      </c>
      <c r="J174">
        <v>6.041492361762018</v>
      </c>
      <c r="K174">
        <v>6.548423583302266</v>
      </c>
      <c r="L174">
        <v>2.2462892420859055</v>
      </c>
      <c r="M174">
        <v>4.826264215721336</v>
      </c>
      <c r="N174">
        <v>1.5275668347783806</v>
      </c>
    </row>
    <row r="175">
      <c r="A175" s="15">
        <f>'Real 모멘텀'!F188</f>
        <v>38898</v>
      </c>
      <c r="B175">
        <v>6.496513110020427</v>
      </c>
      <c r="C175">
        <v>4.819111651527073</v>
      </c>
      <c r="D175">
        <f t="shared" si="5"/>
        <v>0.5</v>
      </c>
      <c r="E175">
        <f t="shared" si="6"/>
        <v>0.4166666667</v>
      </c>
      <c r="F175" s="15">
        <f t="shared" si="1"/>
        <v>38898</v>
      </c>
      <c r="G175" t="str">
        <f t="shared" si="4"/>
        <v>#REF!</v>
      </c>
      <c r="H175" t="str">
        <f t="shared" si="2"/>
        <v>#REF!</v>
      </c>
      <c r="I175">
        <f t="shared" si="3"/>
        <v>2.286006826</v>
      </c>
      <c r="J175">
        <v>5.989501639962245</v>
      </c>
      <c r="K175">
        <v>6.496513110020427</v>
      </c>
      <c r="L175">
        <v>2.199527124655195</v>
      </c>
      <c r="M175">
        <v>4.819111651527073</v>
      </c>
      <c r="N175">
        <v>1.5313342266881682</v>
      </c>
    </row>
    <row r="176">
      <c r="A176" s="15">
        <f>'Real 모멘텀'!F189</f>
        <v>38929</v>
      </c>
      <c r="B176">
        <v>6.539304716151791</v>
      </c>
      <c r="C176">
        <v>4.851369716043202</v>
      </c>
      <c r="D176">
        <f t="shared" si="5"/>
        <v>0.5</v>
      </c>
      <c r="E176">
        <f t="shared" si="6"/>
        <v>0.3333333333</v>
      </c>
      <c r="F176" s="15">
        <f t="shared" si="1"/>
        <v>38929</v>
      </c>
      <c r="G176" t="str">
        <f t="shared" si="4"/>
        <v>#REF!</v>
      </c>
      <c r="H176" t="str">
        <f t="shared" si="2"/>
        <v>#REF!</v>
      </c>
      <c r="I176">
        <f t="shared" si="3"/>
        <v>2.300477816</v>
      </c>
      <c r="J176">
        <v>6.0288682468964</v>
      </c>
      <c r="K176">
        <v>6.539304716151791</v>
      </c>
      <c r="L176">
        <v>2.2134506764744515</v>
      </c>
      <c r="M176">
        <v>4.851369716043202</v>
      </c>
      <c r="N176">
        <v>1.5351109100027434</v>
      </c>
    </row>
    <row r="177">
      <c r="A177" s="15">
        <f>'Real 모멘텀'!F190</f>
        <v>38960</v>
      </c>
      <c r="B177">
        <v>6.636111433676595</v>
      </c>
      <c r="C177">
        <v>4.88062370359774</v>
      </c>
      <c r="D177">
        <f t="shared" si="5"/>
        <v>0.8333333333</v>
      </c>
      <c r="E177">
        <f t="shared" si="6"/>
        <v>0.5</v>
      </c>
      <c r="F177" s="15">
        <f t="shared" si="1"/>
        <v>38960</v>
      </c>
      <c r="G177" t="str">
        <f t="shared" si="4"/>
        <v>#REF!</v>
      </c>
      <c r="H177" t="str">
        <f t="shared" si="2"/>
        <v>#REF!</v>
      </c>
      <c r="I177">
        <f t="shared" si="3"/>
        <v>2.395085324</v>
      </c>
      <c r="J177">
        <v>6.135750534884159</v>
      </c>
      <c r="K177">
        <v>6.636111433676595</v>
      </c>
      <c r="L177">
        <v>2.3044791803494022</v>
      </c>
      <c r="M177">
        <v>4.88062370359774</v>
      </c>
      <c r="N177">
        <v>1.5388969076372165</v>
      </c>
    </row>
    <row r="178">
      <c r="A178" s="15">
        <f>'Real 모멘텀'!F191</f>
        <v>38990</v>
      </c>
      <c r="B178">
        <v>6.710688487837731</v>
      </c>
      <c r="C178">
        <v>4.92511265288606</v>
      </c>
      <c r="D178">
        <f t="shared" si="5"/>
        <v>0.9166666667</v>
      </c>
      <c r="E178">
        <f t="shared" si="6"/>
        <v>0.5833333333</v>
      </c>
      <c r="F178" s="15">
        <f t="shared" si="1"/>
        <v>38990</v>
      </c>
      <c r="G178" t="str">
        <f t="shared" si="4"/>
        <v>#REF!</v>
      </c>
      <c r="H178" t="str">
        <f t="shared" si="2"/>
        <v>#REF!</v>
      </c>
      <c r="I178">
        <f t="shared" si="3"/>
        <v>2.430716724</v>
      </c>
      <c r="J178">
        <v>6.204704500551032</v>
      </c>
      <c r="K178">
        <v>6.710688487837731</v>
      </c>
      <c r="L178">
        <v>2.338762642847761</v>
      </c>
      <c r="M178">
        <v>4.92511265288606</v>
      </c>
      <c r="N178">
        <v>1.542692242563214</v>
      </c>
    </row>
    <row r="179">
      <c r="A179" s="15">
        <f>'Real 모멘텀'!F192</f>
        <v>39021</v>
      </c>
      <c r="B179">
        <v>6.694256033092391</v>
      </c>
      <c r="C179">
        <v>4.925541806737716</v>
      </c>
      <c r="D179">
        <f t="shared" si="5"/>
        <v>0.8333333333</v>
      </c>
      <c r="E179">
        <f t="shared" si="6"/>
        <v>0.3333333333</v>
      </c>
      <c r="F179" s="15">
        <f t="shared" si="1"/>
        <v>39021</v>
      </c>
      <c r="G179" t="str">
        <f t="shared" si="4"/>
        <v>#REF!</v>
      </c>
      <c r="H179" t="str">
        <f t="shared" si="2"/>
        <v>#REF!</v>
      </c>
      <c r="I179">
        <f t="shared" si="3"/>
        <v>2.414197952</v>
      </c>
      <c r="J179">
        <v>6.185832945820766</v>
      </c>
      <c r="K179">
        <v>6.694256033092391</v>
      </c>
      <c r="L179">
        <v>2.322868777091817</v>
      </c>
      <c r="M179">
        <v>4.925541806737716</v>
      </c>
      <c r="N179">
        <v>1.546496937809015</v>
      </c>
    </row>
    <row r="180">
      <c r="A180" s="15">
        <f>'Real 모멘텀'!F193</f>
        <v>39051</v>
      </c>
      <c r="B180">
        <v>6.788299171149221</v>
      </c>
      <c r="C180">
        <v>4.929332665760675</v>
      </c>
      <c r="D180">
        <f t="shared" si="5"/>
        <v>1</v>
      </c>
      <c r="E180">
        <f t="shared" si="6"/>
        <v>0.5833333333</v>
      </c>
      <c r="F180" s="15">
        <f t="shared" si="1"/>
        <v>39051</v>
      </c>
      <c r="G180" t="str">
        <f t="shared" si="4"/>
        <v>#REF!</v>
      </c>
      <c r="H180" t="str">
        <f t="shared" si="2"/>
        <v>#REF!</v>
      </c>
      <c r="I180">
        <f t="shared" si="3"/>
        <v>2.525051195</v>
      </c>
      <c r="J180">
        <v>6.293484699623256</v>
      </c>
      <c r="K180">
        <v>6.788299171149221</v>
      </c>
      <c r="L180">
        <v>2.4295284381978197</v>
      </c>
      <c r="M180">
        <v>4.929332665760675</v>
      </c>
      <c r="N180">
        <v>1.5503110164596936</v>
      </c>
    </row>
    <row r="181">
      <c r="A181" s="15">
        <f>'Real 모멘텀'!F194</f>
        <v>39082</v>
      </c>
      <c r="B181">
        <v>6.798946422855318</v>
      </c>
      <c r="C181">
        <v>4.934267935054717</v>
      </c>
      <c r="D181">
        <f t="shared" si="5"/>
        <v>1</v>
      </c>
      <c r="E181">
        <f t="shared" si="6"/>
        <v>0.5833333333</v>
      </c>
      <c r="F181" s="15">
        <f t="shared" si="1"/>
        <v>39082</v>
      </c>
      <c r="G181" t="str">
        <f t="shared" si="4"/>
        <v>#REF!</v>
      </c>
      <c r="H181" t="str">
        <f t="shared" si="2"/>
        <v>#REF!</v>
      </c>
      <c r="I181">
        <f t="shared" si="3"/>
        <v>2.530921502</v>
      </c>
      <c r="J181">
        <v>6.303950863287809</v>
      </c>
      <c r="K181">
        <v>6.798946422855318</v>
      </c>
      <c r="L181">
        <v>2.4351766714829894</v>
      </c>
      <c r="M181">
        <v>4.934267935054717</v>
      </c>
      <c r="N181">
        <v>1.5541345016572576</v>
      </c>
    </row>
    <row r="182">
      <c r="A182" s="15">
        <f>'Real 모멘텀'!F195</f>
        <v>39113</v>
      </c>
      <c r="B182">
        <v>6.657736421918065</v>
      </c>
      <c r="C182">
        <v>4.942564909520063</v>
      </c>
      <c r="D182">
        <f t="shared" si="5"/>
        <v>0.5</v>
      </c>
      <c r="E182">
        <f t="shared" si="6"/>
        <v>0</v>
      </c>
      <c r="F182" s="15">
        <f t="shared" si="1"/>
        <v>39113</v>
      </c>
      <c r="G182" t="str">
        <f t="shared" si="4"/>
        <v>#REF!</v>
      </c>
      <c r="H182" t="str">
        <f t="shared" si="2"/>
        <v>#REF!</v>
      </c>
      <c r="I182">
        <f t="shared" si="3"/>
        <v>2.402593857</v>
      </c>
      <c r="J182">
        <v>6.149433397110467</v>
      </c>
      <c r="K182">
        <v>6.657736421918065</v>
      </c>
      <c r="L182">
        <v>2.3117036647839226</v>
      </c>
      <c r="M182">
        <v>4.942564909520063</v>
      </c>
      <c r="N182">
        <v>1.557967416600789</v>
      </c>
    </row>
    <row r="183">
      <c r="A183" s="15">
        <f>'Real 모멘텀'!F196</f>
        <v>39141</v>
      </c>
      <c r="B183">
        <v>6.756375728650868</v>
      </c>
      <c r="C183">
        <v>4.983477576711251</v>
      </c>
      <c r="D183">
        <f t="shared" si="5"/>
        <v>0.75</v>
      </c>
      <c r="E183">
        <f t="shared" si="6"/>
        <v>0.25</v>
      </c>
      <c r="F183" s="15">
        <f t="shared" si="1"/>
        <v>39141</v>
      </c>
      <c r="G183" t="str">
        <f t="shared" si="4"/>
        <v>#REF!</v>
      </c>
      <c r="H183" t="str">
        <f t="shared" si="2"/>
        <v>#REF!</v>
      </c>
      <c r="I183">
        <f t="shared" si="3"/>
        <v>2.501023891</v>
      </c>
      <c r="J183">
        <v>6.2505932562261215</v>
      </c>
      <c r="K183">
        <v>6.756375728650868</v>
      </c>
      <c r="L183">
        <v>2.406410088007356</v>
      </c>
      <c r="M183">
        <v>4.983477576711251</v>
      </c>
      <c r="N183">
        <v>1.5618097845465857</v>
      </c>
    </row>
    <row r="184">
      <c r="A184" s="15">
        <f>'Real 모멘텀'!F197</f>
        <v>39172</v>
      </c>
      <c r="B184">
        <v>6.845067437023936</v>
      </c>
      <c r="C184">
        <v>5.017237679708176</v>
      </c>
      <c r="D184">
        <f t="shared" si="5"/>
        <v>1</v>
      </c>
      <c r="E184">
        <f t="shared" si="6"/>
        <v>0.6666666667</v>
      </c>
      <c r="F184" s="15">
        <f t="shared" si="1"/>
        <v>39172</v>
      </c>
      <c r="G184" t="str">
        <f t="shared" si="4"/>
        <v>#REF!</v>
      </c>
      <c r="H184" t="str">
        <f t="shared" si="2"/>
        <v>#REF!</v>
      </c>
      <c r="I184">
        <f t="shared" si="3"/>
        <v>2.56109215</v>
      </c>
      <c r="J184">
        <v>6.339128469845179</v>
      </c>
      <c r="K184">
        <v>6.845067437023936</v>
      </c>
      <c r="L184">
        <v>2.464205963483515</v>
      </c>
      <c r="M184">
        <v>5.017237679708176</v>
      </c>
      <c r="N184">
        <v>1.565661628808301</v>
      </c>
    </row>
    <row r="185">
      <c r="A185" s="15">
        <f>'Real 모멘텀'!F198</f>
        <v>39202</v>
      </c>
      <c r="B185">
        <v>7.000796593198396</v>
      </c>
      <c r="C185">
        <v>4.997353551248122</v>
      </c>
      <c r="D185">
        <f t="shared" si="5"/>
        <v>1</v>
      </c>
      <c r="E185">
        <f t="shared" si="6"/>
        <v>0.9166666667</v>
      </c>
      <c r="F185" s="15">
        <f t="shared" si="1"/>
        <v>39202</v>
      </c>
      <c r="G185" t="str">
        <f t="shared" si="4"/>
        <v>#REF!</v>
      </c>
      <c r="H185" t="str">
        <f t="shared" si="2"/>
        <v>#REF!</v>
      </c>
      <c r="I185">
        <f t="shared" si="3"/>
        <v>2.710580205</v>
      </c>
      <c r="J185">
        <v>6.511570854162113</v>
      </c>
      <c r="K185">
        <v>7.000796593198396</v>
      </c>
      <c r="L185">
        <v>2.608038880861684</v>
      </c>
      <c r="M185">
        <v>4.997353551248122</v>
      </c>
      <c r="N185">
        <v>1.5695229727570865</v>
      </c>
    </row>
    <row r="186">
      <c r="A186" s="15">
        <f>'Real 모멘텀'!F199</f>
        <v>39233</v>
      </c>
      <c r="B186">
        <v>7.319776960212983</v>
      </c>
      <c r="C186">
        <v>5.0022172949002215</v>
      </c>
      <c r="D186">
        <f t="shared" si="5"/>
        <v>1</v>
      </c>
      <c r="E186">
        <f t="shared" si="6"/>
        <v>1</v>
      </c>
      <c r="F186" s="15">
        <f t="shared" si="1"/>
        <v>39233</v>
      </c>
      <c r="G186" t="str">
        <f t="shared" si="4"/>
        <v>#REF!</v>
      </c>
      <c r="H186" t="str">
        <f t="shared" si="2"/>
        <v>#REF!</v>
      </c>
      <c r="I186">
        <f t="shared" si="3"/>
        <v>2.954948805</v>
      </c>
      <c r="J186">
        <v>6.808260414164482</v>
      </c>
      <c r="K186">
        <v>7.319776960212983</v>
      </c>
      <c r="L186">
        <v>2.8431630106396955</v>
      </c>
      <c r="M186">
        <v>5.0022172949002215</v>
      </c>
      <c r="N186">
        <v>1.5733938398217335</v>
      </c>
    </row>
    <row r="187">
      <c r="A187" s="15">
        <f>'Real 모멘텀'!F200</f>
        <v>39263</v>
      </c>
      <c r="B187">
        <v>7.407919094707474</v>
      </c>
      <c r="C187">
        <v>5.010371218081683</v>
      </c>
      <c r="D187">
        <f t="shared" si="5"/>
        <v>1</v>
      </c>
      <c r="E187">
        <f t="shared" si="6"/>
        <v>1</v>
      </c>
      <c r="F187" s="15">
        <f t="shared" si="1"/>
        <v>39263</v>
      </c>
      <c r="G187" t="str">
        <f t="shared" si="4"/>
        <v>#REF!</v>
      </c>
      <c r="H187" t="str">
        <f t="shared" si="2"/>
        <v>#REF!</v>
      </c>
      <c r="I187">
        <f t="shared" si="3"/>
        <v>3.021296928</v>
      </c>
      <c r="J187">
        <v>6.890243049477094</v>
      </c>
      <c r="K187">
        <v>7.407919094707474</v>
      </c>
      <c r="L187">
        <v>2.9070011821883623</v>
      </c>
      <c r="M187">
        <v>5.010371218081683</v>
      </c>
      <c r="N187">
        <v>1.5772742534888144</v>
      </c>
    </row>
    <row r="188">
      <c r="A188" s="15">
        <f>'Real 모멘텀'!F201</f>
        <v>39294</v>
      </c>
      <c r="B188">
        <v>7.814546959030378</v>
      </c>
      <c r="C188">
        <v>5.039482154352336</v>
      </c>
      <c r="D188">
        <f t="shared" si="5"/>
        <v>1</v>
      </c>
      <c r="E188">
        <f t="shared" si="6"/>
        <v>1</v>
      </c>
      <c r="F188" s="15">
        <f t="shared" si="1"/>
        <v>39294</v>
      </c>
      <c r="G188" t="str">
        <f t="shared" si="4"/>
        <v>#REF!</v>
      </c>
      <c r="H188" t="str">
        <f t="shared" si="2"/>
        <v>#REF!</v>
      </c>
      <c r="I188">
        <f t="shared" si="3"/>
        <v>3.335426621</v>
      </c>
      <c r="J188">
        <v>7.268455173564182</v>
      </c>
      <c r="K188">
        <v>7.814546959030378</v>
      </c>
      <c r="L188">
        <v>3.2092473400761854</v>
      </c>
      <c r="M188">
        <v>5.039482154352336</v>
      </c>
      <c r="N188">
        <v>1.581164237302827</v>
      </c>
    </row>
    <row r="189">
      <c r="A189" s="15">
        <f>'Real 모멘텀'!F202</f>
        <v>39325</v>
      </c>
      <c r="B189">
        <v>7.712462449938343</v>
      </c>
      <c r="C189">
        <v>5.032401115800014</v>
      </c>
      <c r="D189">
        <f t="shared" si="5"/>
        <v>0.9166666667</v>
      </c>
      <c r="E189">
        <f t="shared" si="6"/>
        <v>0.9166666667</v>
      </c>
      <c r="F189" s="15">
        <f t="shared" si="1"/>
        <v>39325</v>
      </c>
      <c r="G189" t="str">
        <f t="shared" si="4"/>
        <v>#REF!</v>
      </c>
      <c r="H189" t="str">
        <f t="shared" si="2"/>
        <v>#REF!</v>
      </c>
      <c r="I189">
        <f t="shared" si="3"/>
        <v>3.252969283</v>
      </c>
      <c r="J189">
        <v>7.173504476851902</v>
      </c>
      <c r="K189">
        <v>7.712462449938343</v>
      </c>
      <c r="L189">
        <v>3.1299093655589125</v>
      </c>
      <c r="M189">
        <v>5.032401115800014</v>
      </c>
      <c r="N189">
        <v>1.5850638148663345</v>
      </c>
    </row>
    <row r="190">
      <c r="A190" s="15">
        <f>'Real 모멘텀'!F203</f>
        <v>39355</v>
      </c>
      <c r="B190">
        <v>7.8638695132227605</v>
      </c>
      <c r="C190">
        <v>5.049066590372648</v>
      </c>
      <c r="D190">
        <f t="shared" si="5"/>
        <v>1</v>
      </c>
      <c r="E190">
        <f t="shared" si="6"/>
        <v>1</v>
      </c>
      <c r="F190" s="15">
        <f t="shared" si="1"/>
        <v>39355</v>
      </c>
      <c r="G190" t="str">
        <f t="shared" si="4"/>
        <v>#REF!</v>
      </c>
      <c r="H190" t="str">
        <f t="shared" si="2"/>
        <v>#REF!</v>
      </c>
      <c r="I190">
        <f t="shared" si="3"/>
        <v>3.374744027</v>
      </c>
      <c r="J190">
        <v>7.314330996701791</v>
      </c>
      <c r="K190">
        <v>7.8638695132227605</v>
      </c>
      <c r="L190">
        <v>3.2470773676605806</v>
      </c>
      <c r="M190">
        <v>5.049066590372648</v>
      </c>
      <c r="N190">
        <v>1.5889730098401116</v>
      </c>
    </row>
    <row r="191">
      <c r="A191" s="15">
        <f>'Real 모멘텀'!F204</f>
        <v>39386</v>
      </c>
      <c r="B191">
        <v>8.096703904220995</v>
      </c>
      <c r="C191">
        <v>5.078034475359416</v>
      </c>
      <c r="D191">
        <f t="shared" si="5"/>
        <v>1</v>
      </c>
      <c r="E191">
        <f t="shared" si="6"/>
        <v>1</v>
      </c>
      <c r="F191" s="15">
        <f t="shared" si="1"/>
        <v>39386</v>
      </c>
      <c r="G191" t="str">
        <f t="shared" si="4"/>
        <v>#REF!</v>
      </c>
      <c r="H191" t="str">
        <f t="shared" si="2"/>
        <v>#REF!</v>
      </c>
      <c r="I191">
        <f t="shared" si="3"/>
        <v>3.555221843</v>
      </c>
      <c r="J191">
        <v>7.530894585443059</v>
      </c>
      <c r="K191">
        <v>8.096703904220995</v>
      </c>
      <c r="L191">
        <v>3.4207277026139504</v>
      </c>
      <c r="M191">
        <v>5.078034475359416</v>
      </c>
      <c r="N191">
        <v>1.5928918459432868</v>
      </c>
    </row>
    <row r="192">
      <c r="A192" s="15">
        <f>'Real 모멘텀'!F205</f>
        <v>39416</v>
      </c>
      <c r="B192">
        <v>7.78871430778018</v>
      </c>
      <c r="C192">
        <v>5.0526428724697805</v>
      </c>
      <c r="D192">
        <f t="shared" si="5"/>
        <v>0.75</v>
      </c>
      <c r="E192">
        <f t="shared" si="6"/>
        <v>0.75</v>
      </c>
      <c r="F192" s="15">
        <f t="shared" si="1"/>
        <v>39416</v>
      </c>
      <c r="G192" t="str">
        <f t="shared" si="4"/>
        <v>#REF!</v>
      </c>
      <c r="H192" t="str">
        <f t="shared" si="2"/>
        <v>#REF!</v>
      </c>
      <c r="I192">
        <f t="shared" si="3"/>
        <v>3.302525597</v>
      </c>
      <c r="J192">
        <v>7.244427745152685</v>
      </c>
      <c r="K192">
        <v>7.78871430778018</v>
      </c>
      <c r="L192">
        <v>3.177590962826744</v>
      </c>
      <c r="M192">
        <v>5.0526428724697805</v>
      </c>
      <c r="N192">
        <v>1.5968203469534856</v>
      </c>
    </row>
    <row r="193">
      <c r="A193" s="15">
        <f>'Real 모멘텀'!F206</f>
        <v>39447</v>
      </c>
      <c r="B193">
        <v>7.8056520008960755</v>
      </c>
      <c r="C193">
        <v>5.081896860024319</v>
      </c>
      <c r="D193">
        <f t="shared" si="5"/>
        <v>0.75</v>
      </c>
      <c r="E193">
        <f t="shared" si="6"/>
        <v>0.6666666667</v>
      </c>
      <c r="F193" s="15">
        <f t="shared" si="1"/>
        <v>39447</v>
      </c>
      <c r="G193" t="str">
        <f t="shared" si="4"/>
        <v>#REF!</v>
      </c>
      <c r="H193" t="str">
        <f t="shared" si="2"/>
        <v>#REF!</v>
      </c>
      <c r="I193">
        <f t="shared" si="3"/>
        <v>3.293788396</v>
      </c>
      <c r="J193">
        <v>7.260181807902825</v>
      </c>
      <c r="K193">
        <v>7.8056520008960755</v>
      </c>
      <c r="L193">
        <v>3.169184290030212</v>
      </c>
      <c r="M193">
        <v>5.081896860024319</v>
      </c>
      <c r="N193">
        <v>1.6007585367069765</v>
      </c>
    </row>
    <row r="194">
      <c r="A194" s="15">
        <f>'Real 모멘텀'!F207</f>
        <v>39478</v>
      </c>
      <c r="B194">
        <v>7.4861006917263495</v>
      </c>
      <c r="C194">
        <v>5.205564694943137</v>
      </c>
      <c r="D194">
        <f t="shared" si="5"/>
        <v>0.5</v>
      </c>
      <c r="E194">
        <f t="shared" si="6"/>
        <v>0.3333333333</v>
      </c>
      <c r="F194" s="15">
        <f t="shared" si="1"/>
        <v>39478</v>
      </c>
      <c r="G194" t="str">
        <f t="shared" si="4"/>
        <v>#REF!</v>
      </c>
      <c r="H194" t="str">
        <f t="shared" si="2"/>
        <v>#REF!</v>
      </c>
      <c r="I194">
        <f t="shared" si="3"/>
        <v>2.836450512</v>
      </c>
      <c r="J194">
        <v>6.9629612040046185</v>
      </c>
      <c r="K194">
        <v>7.4861006917263495</v>
      </c>
      <c r="L194">
        <v>2.729147510836727</v>
      </c>
      <c r="M194">
        <v>5.205564694943137</v>
      </c>
      <c r="N194">
        <v>1.6047064390988142</v>
      </c>
    </row>
    <row r="195">
      <c r="A195" s="15">
        <f>'Real 모멘텀'!F208</f>
        <v>39507</v>
      </c>
      <c r="B195">
        <v>7.601525861262426</v>
      </c>
      <c r="C195">
        <v>5.236749874830126</v>
      </c>
      <c r="D195">
        <f t="shared" si="5"/>
        <v>0.5</v>
      </c>
      <c r="E195">
        <f t="shared" si="6"/>
        <v>0.3333333333</v>
      </c>
      <c r="F195" s="15">
        <f t="shared" si="1"/>
        <v>39507</v>
      </c>
      <c r="G195" t="str">
        <f t="shared" si="4"/>
        <v>#REF!</v>
      </c>
      <c r="H195" t="str">
        <f t="shared" si="2"/>
        <v>#REF!</v>
      </c>
      <c r="I195">
        <f t="shared" si="3"/>
        <v>2.960409556</v>
      </c>
      <c r="J195">
        <v>7.070320296613887</v>
      </c>
      <c r="K195">
        <v>7.601525861262426</v>
      </c>
      <c r="L195">
        <v>2.848417181137528</v>
      </c>
      <c r="M195">
        <v>5.236749874830126</v>
      </c>
      <c r="N195">
        <v>1.6086640780829846</v>
      </c>
    </row>
    <row r="196">
      <c r="A196" s="15">
        <f>'Real 모멘텀'!F209</f>
        <v>39538</v>
      </c>
      <c r="B196">
        <v>7.612196542990293</v>
      </c>
      <c r="C196">
        <v>5.240111580001431</v>
      </c>
      <c r="D196">
        <f t="shared" si="5"/>
        <v>0.5</v>
      </c>
      <c r="E196">
        <f t="shared" si="6"/>
        <v>0.3333333333</v>
      </c>
      <c r="F196" s="15">
        <f t="shared" si="1"/>
        <v>39538</v>
      </c>
      <c r="G196" t="str">
        <f t="shared" si="4"/>
        <v>#REF!</v>
      </c>
      <c r="H196" t="str">
        <f t="shared" si="2"/>
        <v>#REF!</v>
      </c>
      <c r="I196">
        <f t="shared" si="3"/>
        <v>2.971331058</v>
      </c>
      <c r="J196">
        <v>7.081195809163029</v>
      </c>
      <c r="K196">
        <v>7.612196542990293</v>
      </c>
      <c r="L196">
        <v>2.8589255221331933</v>
      </c>
      <c r="M196">
        <v>5.240111580001431</v>
      </c>
      <c r="N196">
        <v>1.6126314776725514</v>
      </c>
    </row>
    <row r="197">
      <c r="A197" s="15">
        <f>'Real 모멘텀'!F210</f>
        <v>39568</v>
      </c>
      <c r="B197">
        <v>7.82273386785953</v>
      </c>
      <c r="C197">
        <v>5.294113439668121</v>
      </c>
      <c r="D197">
        <f t="shared" si="5"/>
        <v>0.8333333333</v>
      </c>
      <c r="E197">
        <f t="shared" si="6"/>
        <v>0.4166666667</v>
      </c>
      <c r="F197" s="15">
        <f t="shared" si="1"/>
        <v>39568</v>
      </c>
      <c r="G197" t="str">
        <f t="shared" si="4"/>
        <v>#REF!</v>
      </c>
      <c r="H197" t="str">
        <f t="shared" si="2"/>
        <v>#REF!</v>
      </c>
      <c r="I197">
        <f t="shared" si="3"/>
        <v>3.208191126</v>
      </c>
      <c r="J197">
        <v>7.298730745286591</v>
      </c>
      <c r="K197">
        <v>7.82273386785953</v>
      </c>
      <c r="L197">
        <v>3.0868251674766847</v>
      </c>
      <c r="M197">
        <v>5.294113439668121</v>
      </c>
      <c r="N197">
        <v>1.6166086619398008</v>
      </c>
    </row>
    <row r="198">
      <c r="A198" s="15">
        <f>'Real 모멘텀'!F211</f>
        <v>39599</v>
      </c>
      <c r="B198">
        <v>7.7877445540689045</v>
      </c>
      <c r="C198">
        <v>5.230884772190831</v>
      </c>
      <c r="D198">
        <f t="shared" si="5"/>
        <v>0.5</v>
      </c>
      <c r="E198">
        <f t="shared" si="6"/>
        <v>0.5</v>
      </c>
      <c r="F198" s="15">
        <f t="shared" si="1"/>
        <v>39599</v>
      </c>
      <c r="G198" t="str">
        <f t="shared" si="4"/>
        <v>#REF!</v>
      </c>
      <c r="H198" t="str">
        <f t="shared" si="2"/>
        <v>#REF!</v>
      </c>
      <c r="I198">
        <f t="shared" si="3"/>
        <v>3.241774744</v>
      </c>
      <c r="J198">
        <v>7.266085178578848</v>
      </c>
      <c r="K198">
        <v>7.7877445540689045</v>
      </c>
      <c r="L198">
        <v>3.119138316038356</v>
      </c>
      <c r="M198">
        <v>5.230884772190831</v>
      </c>
      <c r="N198">
        <v>1.6205956550163874</v>
      </c>
    </row>
    <row r="199">
      <c r="A199" s="15">
        <f>'Real 모멘텀'!F212</f>
        <v>39629</v>
      </c>
      <c r="B199">
        <v>7.48734182959143</v>
      </c>
      <c r="C199">
        <v>5.191903297332093</v>
      </c>
      <c r="D199">
        <f t="shared" si="5"/>
        <v>0.1666666667</v>
      </c>
      <c r="E199">
        <f t="shared" si="6"/>
        <v>0.08333333333</v>
      </c>
      <c r="F199" s="15">
        <f t="shared" si="1"/>
        <v>39629</v>
      </c>
      <c r="G199" t="str">
        <f t="shared" si="4"/>
        <v>#REF!</v>
      </c>
      <c r="H199" t="str">
        <f t="shared" si="2"/>
        <v>#REF!</v>
      </c>
      <c r="I199">
        <f t="shared" si="3"/>
        <v>2.914948805</v>
      </c>
      <c r="J199">
        <v>6.985804826703407</v>
      </c>
      <c r="K199">
        <v>7.48734182959143</v>
      </c>
      <c r="L199">
        <v>2.8046762117430712</v>
      </c>
      <c r="M199">
        <v>5.191903297332093</v>
      </c>
      <c r="N199">
        <v>1.6245924810934809</v>
      </c>
    </row>
    <row r="200">
      <c r="A200" s="15">
        <f>'Real 모멘텀'!F213</f>
        <v>39660</v>
      </c>
      <c r="B200">
        <v>7.5159725738126255</v>
      </c>
      <c r="C200">
        <v>5.232458336313568</v>
      </c>
      <c r="D200">
        <f t="shared" si="5"/>
        <v>0.1666666667</v>
      </c>
      <c r="E200">
        <f t="shared" si="6"/>
        <v>0</v>
      </c>
      <c r="F200" s="15">
        <f t="shared" si="1"/>
        <v>39660</v>
      </c>
      <c r="G200" t="str">
        <f t="shared" si="4"/>
        <v>#REF!</v>
      </c>
      <c r="H200" t="str">
        <f t="shared" si="2"/>
        <v>#REF!</v>
      </c>
      <c r="I200">
        <f t="shared" si="3"/>
        <v>2.78662116</v>
      </c>
      <c r="J200">
        <v>7.012517750425156</v>
      </c>
      <c r="K200">
        <v>7.5159725738126255</v>
      </c>
      <c r="L200">
        <v>2.681203205044004</v>
      </c>
      <c r="M200">
        <v>5.232458336313568</v>
      </c>
      <c r="N200">
        <v>1.6285991644219135</v>
      </c>
    </row>
    <row r="201">
      <c r="A201" s="15">
        <f>'Real 모멘텀'!F214</f>
        <v>39691</v>
      </c>
      <c r="B201">
        <v>7.556555024317116</v>
      </c>
      <c r="C201">
        <v>5.26071096488091</v>
      </c>
      <c r="D201">
        <f t="shared" si="5"/>
        <v>0.25</v>
      </c>
      <c r="E201">
        <f t="shared" si="6"/>
        <v>0</v>
      </c>
      <c r="F201" s="15">
        <f t="shared" si="1"/>
        <v>39691</v>
      </c>
      <c r="G201" t="str">
        <f t="shared" si="4"/>
        <v>#REF!</v>
      </c>
      <c r="H201" t="str">
        <f t="shared" si="2"/>
        <v>#REF!</v>
      </c>
      <c r="I201">
        <f t="shared" si="3"/>
        <v>2.579658703</v>
      </c>
      <c r="J201">
        <v>7.050381799518423</v>
      </c>
      <c r="K201">
        <v>7.556555024317116</v>
      </c>
      <c r="L201">
        <v>2.4820701431761463</v>
      </c>
      <c r="M201">
        <v>5.26071096488091</v>
      </c>
      <c r="N201">
        <v>1.6326157293123265</v>
      </c>
    </row>
    <row r="202">
      <c r="A202" s="15">
        <f>'Real 모멘텀'!F215</f>
        <v>39721</v>
      </c>
      <c r="B202">
        <v>7.600425167014374</v>
      </c>
      <c r="C202">
        <v>5.291252413990415</v>
      </c>
      <c r="D202">
        <f t="shared" si="5"/>
        <v>0.3333333333</v>
      </c>
      <c r="E202">
        <f t="shared" si="6"/>
        <v>0</v>
      </c>
      <c r="F202" s="15">
        <f t="shared" si="1"/>
        <v>39721</v>
      </c>
      <c r="G202" t="str">
        <f t="shared" si="4"/>
        <v>#REF!</v>
      </c>
      <c r="H202" t="str">
        <f t="shared" si="2"/>
        <v>#REF!</v>
      </c>
      <c r="I202">
        <f t="shared" si="3"/>
        <v>2.547713311</v>
      </c>
      <c r="J202">
        <v>7.091313315880004</v>
      </c>
      <c r="K202">
        <v>7.600425167014374</v>
      </c>
      <c r="L202">
        <v>2.4513332457638253</v>
      </c>
      <c r="M202">
        <v>5.291252413990415</v>
      </c>
      <c r="N202">
        <v>1.636642200135317</v>
      </c>
    </row>
    <row r="203">
      <c r="A203" s="15">
        <f>'Real 모멘텀'!F216</f>
        <v>39752</v>
      </c>
      <c r="B203">
        <v>7.908543569705429</v>
      </c>
      <c r="C203">
        <v>5.505757814176382</v>
      </c>
      <c r="D203">
        <f t="shared" si="5"/>
        <v>0.9166666667</v>
      </c>
      <c r="E203">
        <f t="shared" si="6"/>
        <v>0</v>
      </c>
      <c r="F203" s="15">
        <f t="shared" si="1"/>
        <v>39752</v>
      </c>
      <c r="G203" t="str">
        <f t="shared" si="4"/>
        <v>#REF!</v>
      </c>
      <c r="H203" t="str">
        <f t="shared" si="2"/>
        <v>#REF!</v>
      </c>
      <c r="I203">
        <f t="shared" si="3"/>
        <v>2.013651877</v>
      </c>
      <c r="J203">
        <v>7.378792513932429</v>
      </c>
      <c r="K203">
        <v>7.908543569705429</v>
      </c>
      <c r="L203">
        <v>1.9374753710757915</v>
      </c>
      <c r="M203">
        <v>5.505757814176382</v>
      </c>
      <c r="N203">
        <v>1.6406786013215873</v>
      </c>
    </row>
    <row r="204">
      <c r="A204" s="15">
        <f>'Real 모멘텀'!F217</f>
        <v>39782</v>
      </c>
      <c r="B204">
        <v>7.847618523758182</v>
      </c>
      <c r="C204">
        <v>5.463343108504399</v>
      </c>
      <c r="D204">
        <f t="shared" si="5"/>
        <v>0.9166666667</v>
      </c>
      <c r="E204">
        <f t="shared" si="6"/>
        <v>0</v>
      </c>
      <c r="F204" s="15">
        <f t="shared" si="1"/>
        <v>39782</v>
      </c>
      <c r="G204" t="str">
        <f t="shared" si="4"/>
        <v>#REF!</v>
      </c>
      <c r="H204" t="str">
        <f t="shared" si="2"/>
        <v>#REF!</v>
      </c>
      <c r="I204">
        <f t="shared" si="3"/>
        <v>1.920273038</v>
      </c>
      <c r="J204">
        <v>7.321948511116462</v>
      </c>
      <c r="K204">
        <v>7.847618523758182</v>
      </c>
      <c r="L204">
        <v>1.8476290555628532</v>
      </c>
      <c r="M204">
        <v>5.463343108504399</v>
      </c>
      <c r="N204">
        <v>1.6447249573620921</v>
      </c>
    </row>
    <row r="205">
      <c r="A205" s="15">
        <f>'Real 모멘텀'!F218</f>
        <v>39813</v>
      </c>
      <c r="B205">
        <v>8.207929040009441</v>
      </c>
      <c r="C205">
        <v>5.7141835347972245</v>
      </c>
      <c r="D205">
        <f t="shared" si="5"/>
        <v>1</v>
      </c>
      <c r="E205">
        <f t="shared" si="6"/>
        <v>0</v>
      </c>
      <c r="F205" s="15">
        <f t="shared" si="1"/>
        <v>39813</v>
      </c>
      <c r="G205" t="str">
        <f t="shared" si="4"/>
        <v>#REF!</v>
      </c>
      <c r="H205" t="str">
        <f t="shared" si="2"/>
        <v>#REF!</v>
      </c>
      <c r="I205">
        <f t="shared" si="3"/>
        <v>1.997952218</v>
      </c>
      <c r="J205">
        <v>7.65812375205339</v>
      </c>
      <c r="K205">
        <v>8.207929040009441</v>
      </c>
      <c r="L205">
        <v>1.9223696308945226</v>
      </c>
      <c r="M205">
        <v>5.7141835347972245</v>
      </c>
      <c r="N205">
        <v>1.6487812928081877</v>
      </c>
    </row>
    <row r="206">
      <c r="A206" s="15">
        <f>'Real 모멘텀'!F219</f>
        <v>39844</v>
      </c>
      <c r="B206">
        <v>8.187586444566683</v>
      </c>
      <c r="C206">
        <v>5.700021457692582</v>
      </c>
      <c r="D206">
        <f t="shared" si="5"/>
        <v>0.9166666667</v>
      </c>
      <c r="E206">
        <f t="shared" si="6"/>
        <v>0</v>
      </c>
      <c r="F206" s="15">
        <f t="shared" si="1"/>
        <v>39844</v>
      </c>
      <c r="G206" t="str">
        <f t="shared" si="4"/>
        <v>#REF!</v>
      </c>
      <c r="H206" t="str">
        <f t="shared" si="2"/>
        <v>#REF!</v>
      </c>
      <c r="I206">
        <f t="shared" si="3"/>
        <v>2.065938567</v>
      </c>
      <c r="J206">
        <v>7.660649237090535</v>
      </c>
      <c r="K206">
        <v>8.187586444566683</v>
      </c>
      <c r="L206">
        <v>1.9877840535925393</v>
      </c>
      <c r="M206">
        <v>5.700021457692582</v>
      </c>
      <c r="N206">
        <v>1.6528476322717804</v>
      </c>
    </row>
    <row r="207">
      <c r="A207" s="15">
        <f>'Real 모멘텀'!F220</f>
        <v>39872</v>
      </c>
      <c r="B207">
        <v>8.058062260822785</v>
      </c>
      <c r="C207">
        <v>5.678063085616193</v>
      </c>
      <c r="D207">
        <f t="shared" si="5"/>
        <v>0.8333333333</v>
      </c>
      <c r="E207">
        <f t="shared" si="6"/>
        <v>0</v>
      </c>
      <c r="F207" s="15">
        <f t="shared" si="1"/>
        <v>39872</v>
      </c>
      <c r="G207" t="str">
        <f t="shared" si="4"/>
        <v>#REF!</v>
      </c>
      <c r="H207" t="str">
        <f t="shared" si="2"/>
        <v>#REF!</v>
      </c>
      <c r="I207">
        <f t="shared" si="3"/>
        <v>1.884914676</v>
      </c>
      <c r="J207">
        <v>7.502790219803248</v>
      </c>
      <c r="K207">
        <v>8.058062260822785</v>
      </c>
      <c r="L207">
        <v>1.8136083015893867</v>
      </c>
      <c r="M207">
        <v>5.678063085616193</v>
      </c>
      <c r="N207">
        <v>1.6569240004254762</v>
      </c>
    </row>
    <row r="208">
      <c r="A208" s="15">
        <f>'Real 모멘텀'!F221</f>
        <v>39903</v>
      </c>
      <c r="B208">
        <v>8.055930632587259</v>
      </c>
      <c r="C208">
        <v>5.676561047135398</v>
      </c>
      <c r="D208">
        <f t="shared" si="5"/>
        <v>0.75</v>
      </c>
      <c r="E208">
        <f t="shared" si="6"/>
        <v>0</v>
      </c>
      <c r="F208" s="15">
        <f t="shared" si="1"/>
        <v>39903</v>
      </c>
      <c r="G208" t="str">
        <f t="shared" si="4"/>
        <v>#REF!</v>
      </c>
      <c r="H208" t="str">
        <f t="shared" si="2"/>
        <v>#REF!</v>
      </c>
      <c r="I208">
        <f t="shared" si="3"/>
        <v>2.143481229</v>
      </c>
      <c r="J208">
        <v>7.500805479680858</v>
      </c>
      <c r="K208">
        <v>8.055930632587259</v>
      </c>
      <c r="L208">
        <v>2.062393274661763</v>
      </c>
      <c r="M208">
        <v>5.676561047135398</v>
      </c>
      <c r="N208">
        <v>1.66101042200273</v>
      </c>
    </row>
    <row r="209">
      <c r="A209" s="15">
        <f>'Real 모멘텀'!F222</f>
        <v>39933</v>
      </c>
      <c r="B209">
        <v>8.417092168177929</v>
      </c>
      <c r="C209">
        <v>5.7510192403976825</v>
      </c>
      <c r="D209">
        <f t="shared" si="5"/>
        <v>1</v>
      </c>
      <c r="E209">
        <f t="shared" si="6"/>
        <v>0.8333333333</v>
      </c>
      <c r="F209" s="15">
        <f t="shared" si="1"/>
        <v>39933</v>
      </c>
      <c r="G209" t="str">
        <f t="shared" si="4"/>
        <v>#REF!</v>
      </c>
      <c r="H209" t="str">
        <f t="shared" si="2"/>
        <v>#REF!</v>
      </c>
      <c r="I209">
        <f t="shared" si="3"/>
        <v>2.402730375</v>
      </c>
      <c r="J209">
        <v>7.837079778549595</v>
      </c>
      <c r="K209">
        <v>8.417092168177929</v>
      </c>
      <c r="L209">
        <v>2.3118350190463683</v>
      </c>
      <c r="M209">
        <v>5.7510192403976825</v>
      </c>
      <c r="N209">
        <v>1.6651069217979966</v>
      </c>
    </row>
    <row r="210">
      <c r="A210" s="15">
        <f>'Real 모멘텀'!F223</f>
        <v>39964</v>
      </c>
      <c r="B210">
        <v>8.438429698181753</v>
      </c>
      <c r="C210">
        <v>5.728774765753523</v>
      </c>
      <c r="D210">
        <f t="shared" si="5"/>
        <v>1</v>
      </c>
      <c r="E210">
        <f t="shared" si="6"/>
        <v>0.9166666667</v>
      </c>
      <c r="F210" s="15">
        <f t="shared" si="1"/>
        <v>39964</v>
      </c>
      <c r="G210" t="str">
        <f t="shared" si="4"/>
        <v>#REF!</v>
      </c>
      <c r="H210" t="str">
        <f t="shared" si="2"/>
        <v>#REF!</v>
      </c>
      <c r="I210">
        <f t="shared" si="3"/>
        <v>2.439590444</v>
      </c>
      <c r="J210">
        <v>7.856946963270393</v>
      </c>
      <c r="K210">
        <v>8.438429698181753</v>
      </c>
      <c r="L210">
        <v>2.3473006699067382</v>
      </c>
      <c r="M210">
        <v>5.728774765753523</v>
      </c>
      <c r="N210">
        <v>1.6692135246668807</v>
      </c>
    </row>
    <row r="211">
      <c r="A211" s="15">
        <f>'Real 모멘텀'!F224</f>
        <v>39994</v>
      </c>
      <c r="B211">
        <v>8.412333725153454</v>
      </c>
      <c r="C211">
        <v>5.695300765324369</v>
      </c>
      <c r="D211">
        <f t="shared" si="5"/>
        <v>0.8333333333</v>
      </c>
      <c r="E211">
        <f t="shared" si="6"/>
        <v>1</v>
      </c>
      <c r="F211" s="15">
        <f t="shared" si="1"/>
        <v>39994</v>
      </c>
      <c r="G211" t="str">
        <f t="shared" si="4"/>
        <v>#REF!</v>
      </c>
      <c r="H211" t="str">
        <f t="shared" si="2"/>
        <v>#REF!</v>
      </c>
      <c r="I211">
        <f t="shared" si="3"/>
        <v>2.443549488</v>
      </c>
      <c r="J211">
        <v>7.8326492345019165</v>
      </c>
      <c r="K211">
        <v>8.412333725153454</v>
      </c>
      <c r="L211">
        <v>2.3511099435176672</v>
      </c>
      <c r="M211">
        <v>5.695300765324369</v>
      </c>
      <c r="N211">
        <v>1.6733302555262872</v>
      </c>
    </row>
    <row r="212">
      <c r="A212" s="15">
        <f>'Real 모멘텀'!F225</f>
        <v>40025</v>
      </c>
      <c r="B212">
        <v>8.865938487004216</v>
      </c>
      <c r="C212">
        <v>5.698662470495672</v>
      </c>
      <c r="D212">
        <f t="shared" si="5"/>
        <v>1</v>
      </c>
      <c r="E212">
        <f t="shared" si="6"/>
        <v>1</v>
      </c>
      <c r="F212" s="15">
        <f t="shared" si="1"/>
        <v>40025</v>
      </c>
      <c r="G212" t="str">
        <f t="shared" si="4"/>
        <v>#REF!</v>
      </c>
      <c r="H212" t="str">
        <f t="shared" si="2"/>
        <v>#REF!</v>
      </c>
      <c r="I212">
        <f t="shared" si="3"/>
        <v>2.770784983</v>
      </c>
      <c r="J212">
        <v>8.25499660049541</v>
      </c>
      <c r="K212">
        <v>8.865938487004216</v>
      </c>
      <c r="L212">
        <v>2.6659661106002894</v>
      </c>
      <c r="M212">
        <v>5.698662470495672</v>
      </c>
      <c r="N212">
        <v>1.677457139354573</v>
      </c>
    </row>
    <row r="213">
      <c r="A213" s="15">
        <f>'Real 모멘텀'!F226</f>
        <v>40056</v>
      </c>
      <c r="B213">
        <v>8.956350073405</v>
      </c>
      <c r="C213">
        <v>5.700379085902296</v>
      </c>
      <c r="D213">
        <f t="shared" si="5"/>
        <v>1</v>
      </c>
      <c r="E213">
        <f t="shared" si="6"/>
        <v>1</v>
      </c>
      <c r="F213" s="15">
        <f t="shared" si="1"/>
        <v>40056</v>
      </c>
      <c r="G213" t="str">
        <f t="shared" si="4"/>
        <v>#REF!</v>
      </c>
      <c r="H213" t="str">
        <f t="shared" si="2"/>
        <v>#REF!</v>
      </c>
      <c r="I213">
        <f t="shared" si="3"/>
        <v>2.831945392</v>
      </c>
      <c r="J213">
        <v>8.343440361199672</v>
      </c>
      <c r="K213">
        <v>8.956350073405</v>
      </c>
      <c r="L213">
        <v>2.7248128201760147</v>
      </c>
      <c r="M213">
        <v>5.700379085902296</v>
      </c>
      <c r="N213">
        <v>1.6815942011916982</v>
      </c>
    </row>
    <row r="214">
      <c r="A214" s="15">
        <f>'Real 모멘텀'!F227</f>
        <v>40086</v>
      </c>
      <c r="B214">
        <v>9.236873970502604</v>
      </c>
      <c r="C214">
        <v>5.71919032973321</v>
      </c>
      <c r="D214">
        <f t="shared" si="5"/>
        <v>1</v>
      </c>
      <c r="E214">
        <f t="shared" si="6"/>
        <v>1</v>
      </c>
      <c r="F214" s="15">
        <f t="shared" si="1"/>
        <v>40086</v>
      </c>
      <c r="G214" t="str">
        <f t="shared" si="4"/>
        <v>#REF!</v>
      </c>
      <c r="H214" t="str">
        <f t="shared" si="2"/>
        <v>#REF!</v>
      </c>
      <c r="I214">
        <f t="shared" si="3"/>
        <v>3</v>
      </c>
      <c r="J214">
        <v>8.604767172472398</v>
      </c>
      <c r="K214">
        <v>9.236873970502604</v>
      </c>
      <c r="L214">
        <v>2.8865099172468147</v>
      </c>
      <c r="M214">
        <v>5.71919032973321</v>
      </c>
      <c r="N214">
        <v>1.6857414661393784</v>
      </c>
    </row>
    <row r="215">
      <c r="A215" s="15">
        <f>'Real 모멘텀'!F228</f>
        <v>40117</v>
      </c>
      <c r="B215">
        <v>8.97514026555118</v>
      </c>
      <c r="C215">
        <v>5.731850368357056</v>
      </c>
      <c r="D215">
        <f t="shared" si="5"/>
        <v>0.9166666667</v>
      </c>
      <c r="E215">
        <f t="shared" si="6"/>
        <v>0.8333333333</v>
      </c>
      <c r="F215" s="15">
        <f t="shared" si="1"/>
        <v>40117</v>
      </c>
      <c r="G215" t="str">
        <f t="shared" si="4"/>
        <v>#REF!</v>
      </c>
      <c r="H215" t="str">
        <f t="shared" si="2"/>
        <v>#REF!</v>
      </c>
      <c r="I215">
        <f t="shared" si="3"/>
        <v>2.82334471</v>
      </c>
      <c r="J215">
        <v>8.360944684530297</v>
      </c>
      <c r="K215">
        <v>8.97514026555118</v>
      </c>
      <c r="L215">
        <v>2.7165375016419286</v>
      </c>
      <c r="M215">
        <v>5.731850368357056</v>
      </c>
      <c r="N215">
        <v>1.6898989593612368</v>
      </c>
    </row>
    <row r="216">
      <c r="A216" s="15">
        <f>'Real 모멘텀'!F229</f>
        <v>40147</v>
      </c>
      <c r="B216">
        <v>8.999869745911315</v>
      </c>
      <c r="C216">
        <v>5.808382805235677</v>
      </c>
      <c r="D216">
        <f t="shared" si="5"/>
        <v>0.9166666667</v>
      </c>
      <c r="E216">
        <f t="shared" si="6"/>
        <v>0.6666666667</v>
      </c>
      <c r="F216" s="15">
        <f t="shared" si="1"/>
        <v>40147</v>
      </c>
      <c r="G216" t="str">
        <f t="shared" si="4"/>
        <v>#REF!</v>
      </c>
      <c r="H216" t="str">
        <f t="shared" si="2"/>
        <v>#REF!</v>
      </c>
      <c r="I216">
        <f t="shared" si="3"/>
        <v>2.795221843</v>
      </c>
      <c r="J216">
        <v>8.383981852892097</v>
      </c>
      <c r="K216">
        <v>8.999869745911315</v>
      </c>
      <c r="L216">
        <v>2.6894785235780905</v>
      </c>
      <c r="M216">
        <v>5.808382805235677</v>
      </c>
      <c r="N216">
        <v>1.694066706082957</v>
      </c>
    </row>
    <row r="217">
      <c r="A217" s="15">
        <f>'Real 모멘텀'!F230</f>
        <v>40178</v>
      </c>
      <c r="B217">
        <v>9.272639342679538</v>
      </c>
      <c r="C217">
        <v>5.7781989843358845</v>
      </c>
      <c r="D217">
        <f t="shared" si="5"/>
        <v>1</v>
      </c>
      <c r="E217">
        <f t="shared" si="6"/>
        <v>0.9166666667</v>
      </c>
      <c r="F217" s="15">
        <f t="shared" si="1"/>
        <v>40178</v>
      </c>
      <c r="G217" t="str">
        <f t="shared" si="4"/>
        <v>#REF!</v>
      </c>
      <c r="H217" t="str">
        <f t="shared" si="2"/>
        <v>#REF!</v>
      </c>
      <c r="I217">
        <f t="shared" si="3"/>
        <v>3.028805461</v>
      </c>
      <c r="J217">
        <v>8.65934725158388</v>
      </c>
      <c r="K217">
        <v>9.272639342679538</v>
      </c>
      <c r="L217">
        <v>2.9142256666228823</v>
      </c>
      <c r="M217">
        <v>5.7781989843358845</v>
      </c>
      <c r="N217">
        <v>1.6982447315924356</v>
      </c>
    </row>
    <row r="218">
      <c r="A218" s="15">
        <f>'Real 모멘텀'!F231</f>
        <v>40209</v>
      </c>
      <c r="B218">
        <v>9.077999279424242</v>
      </c>
      <c r="C218">
        <v>5.820756741291753</v>
      </c>
      <c r="D218">
        <f t="shared" si="5"/>
        <v>0.8333333333</v>
      </c>
      <c r="E218">
        <f t="shared" si="6"/>
        <v>0.6666666667</v>
      </c>
      <c r="F218" s="15">
        <f t="shared" si="1"/>
        <v>40209</v>
      </c>
      <c r="G218" t="str">
        <f t="shared" si="4"/>
        <v>#REF!</v>
      </c>
      <c r="H218" t="str">
        <f t="shared" si="2"/>
        <v>#REF!</v>
      </c>
      <c r="I218">
        <f t="shared" si="3"/>
        <v>2.871535836</v>
      </c>
      <c r="J218">
        <v>8.466419555971546</v>
      </c>
      <c r="K218">
        <v>9.077999279424242</v>
      </c>
      <c r="L218">
        <v>2.7629055562853018</v>
      </c>
      <c r="M218">
        <v>5.820756741291753</v>
      </c>
      <c r="N218">
        <v>1.7024330612399359</v>
      </c>
    </row>
    <row r="219">
      <c r="A219" s="15">
        <f>'Real 모멘텀'!F232</f>
        <v>40237</v>
      </c>
      <c r="B219">
        <v>9.083127895149596</v>
      </c>
      <c r="C219">
        <v>5.8676060367641805</v>
      </c>
      <c r="D219">
        <f t="shared" si="5"/>
        <v>0.8333333333</v>
      </c>
      <c r="E219">
        <f t="shared" si="6"/>
        <v>0.4166666667</v>
      </c>
      <c r="F219" s="15">
        <f t="shared" si="1"/>
        <v>40237</v>
      </c>
      <c r="G219" t="str">
        <f t="shared" si="4"/>
        <v>#REF!</v>
      </c>
      <c r="H219" t="str">
        <f t="shared" si="2"/>
        <v>#REF!</v>
      </c>
      <c r="I219">
        <f t="shared" si="3"/>
        <v>2.844505119</v>
      </c>
      <c r="J219">
        <v>8.467362645561252</v>
      </c>
      <c r="K219">
        <v>9.083127895149596</v>
      </c>
      <c r="L219">
        <v>2.73689741232103</v>
      </c>
      <c r="M219">
        <v>5.8676060367641805</v>
      </c>
      <c r="N219">
        <v>1.7066317204382424</v>
      </c>
    </row>
    <row r="220">
      <c r="A220" s="15">
        <f>'Real 모멘텀'!F233</f>
        <v>40268</v>
      </c>
      <c r="B220">
        <v>9.333026820774597</v>
      </c>
      <c r="C220">
        <v>5.923610614405264</v>
      </c>
      <c r="D220">
        <f t="shared" si="5"/>
        <v>1</v>
      </c>
      <c r="E220">
        <f t="shared" si="6"/>
        <v>0.8333333333</v>
      </c>
      <c r="F220" s="15">
        <f t="shared" si="1"/>
        <v>40268</v>
      </c>
      <c r="G220" t="str">
        <f t="shared" si="4"/>
        <v>#REF!</v>
      </c>
      <c r="H220" t="str">
        <f t="shared" si="2"/>
        <v>#REF!</v>
      </c>
      <c r="I220">
        <f t="shared" si="3"/>
        <v>3.024982935</v>
      </c>
      <c r="J220">
        <v>8.743788725485862</v>
      </c>
      <c r="K220">
        <v>9.333026820774597</v>
      </c>
      <c r="L220">
        <v>2.9105477472743995</v>
      </c>
      <c r="M220">
        <v>5.923610614405264</v>
      </c>
      <c r="N220">
        <v>1.710840734662814</v>
      </c>
    </row>
    <row r="221">
      <c r="A221" s="15">
        <f>'Real 모멘텀'!F234</f>
        <v>40298</v>
      </c>
      <c r="B221">
        <v>9.51165881845985</v>
      </c>
      <c r="C221">
        <v>5.989557256276375</v>
      </c>
      <c r="D221">
        <f t="shared" si="5"/>
        <v>1</v>
      </c>
      <c r="E221">
        <f t="shared" si="6"/>
        <v>0.8333333333</v>
      </c>
      <c r="F221" s="15">
        <f t="shared" si="1"/>
        <v>40298</v>
      </c>
      <c r="G221" t="str">
        <f t="shared" si="4"/>
        <v>#REF!</v>
      </c>
      <c r="H221" t="str">
        <f t="shared" si="2"/>
        <v>#REF!</v>
      </c>
      <c r="I221">
        <f t="shared" si="3"/>
        <v>3.111945392</v>
      </c>
      <c r="J221">
        <v>8.914795581710472</v>
      </c>
      <c r="K221">
        <v>9.51165881845985</v>
      </c>
      <c r="L221">
        <v>2.994220412452384</v>
      </c>
      <c r="M221">
        <v>5.989557256276375</v>
      </c>
      <c r="N221">
        <v>1.7150601294519388</v>
      </c>
    </row>
    <row r="222">
      <c r="A222" s="15">
        <f>'Real 모멘텀'!F235</f>
        <v>40329</v>
      </c>
      <c r="B222">
        <v>9.274090037986014</v>
      </c>
      <c r="C222">
        <v>6.013303769401331</v>
      </c>
      <c r="D222">
        <f t="shared" si="5"/>
        <v>0.8333333333</v>
      </c>
      <c r="E222">
        <f t="shared" si="6"/>
        <v>0.1666666667</v>
      </c>
      <c r="F222" s="15">
        <f t="shared" si="1"/>
        <v>40329</v>
      </c>
      <c r="G222" t="str">
        <f t="shared" si="4"/>
        <v>#REF!</v>
      </c>
      <c r="H222" t="str">
        <f t="shared" si="2"/>
        <v>#REF!</v>
      </c>
      <c r="I222">
        <f t="shared" si="3"/>
        <v>2.926143345</v>
      </c>
      <c r="J222">
        <v>8.66633388419703</v>
      </c>
      <c r="K222">
        <v>9.274090037986014</v>
      </c>
      <c r="L222">
        <v>2.8154472612636283</v>
      </c>
      <c r="M222">
        <v>6.013303769401331</v>
      </c>
      <c r="N222">
        <v>1.7192899304068894</v>
      </c>
    </row>
    <row r="223">
      <c r="A223" s="15">
        <f>'Real 모멘텀'!F236</f>
        <v>40359</v>
      </c>
      <c r="B223">
        <v>9.32462105605295</v>
      </c>
      <c r="C223">
        <v>5.983620627995137</v>
      </c>
      <c r="D223">
        <f t="shared" si="5"/>
        <v>0.8333333333</v>
      </c>
      <c r="E223">
        <f t="shared" si="6"/>
        <v>0.4166666667</v>
      </c>
      <c r="F223" s="15">
        <f t="shared" si="1"/>
        <v>40359</v>
      </c>
      <c r="G223" t="str">
        <f t="shared" si="4"/>
        <v>#REF!</v>
      </c>
      <c r="H223" t="str">
        <f t="shared" si="2"/>
        <v>#REF!</v>
      </c>
      <c r="I223">
        <f t="shared" si="3"/>
        <v>3.015017065</v>
      </c>
      <c r="J223">
        <v>8.745953011924938</v>
      </c>
      <c r="K223">
        <v>9.32462105605295</v>
      </c>
      <c r="L223">
        <v>2.9009588861158546</v>
      </c>
      <c r="M223">
        <v>5.983620627995137</v>
      </c>
      <c r="N223">
        <v>1.7235301631920779</v>
      </c>
    </row>
    <row r="224">
      <c r="A224" s="15">
        <f>'Real 모멘텀'!F237</f>
        <v>40390</v>
      </c>
      <c r="B224">
        <v>9.493905121284342</v>
      </c>
      <c r="C224">
        <v>6.012946141191617</v>
      </c>
      <c r="D224">
        <f t="shared" si="5"/>
        <v>0.9166666667</v>
      </c>
      <c r="E224">
        <f t="shared" si="6"/>
        <v>0.75</v>
      </c>
      <c r="F224" s="15">
        <f t="shared" si="1"/>
        <v>40390</v>
      </c>
      <c r="G224" t="str">
        <f t="shared" si="4"/>
        <v>#REF!</v>
      </c>
      <c r="H224" t="str">
        <f t="shared" si="2"/>
        <v>#REF!</v>
      </c>
      <c r="I224">
        <f t="shared" si="3"/>
        <v>3.129692833</v>
      </c>
      <c r="J224">
        <v>8.913011277680692</v>
      </c>
      <c r="K224">
        <v>9.493905121284342</v>
      </c>
      <c r="L224">
        <v>3.0112964665703403</v>
      </c>
      <c r="M224">
        <v>6.012946141191617</v>
      </c>
      <c r="N224">
        <v>1.7277808535352122</v>
      </c>
    </row>
    <row r="225">
      <c r="A225" s="15">
        <f>'Real 모멘텀'!F238</f>
        <v>40421</v>
      </c>
      <c r="B225">
        <v>9.501997311585702</v>
      </c>
      <c r="C225">
        <v>6.07567412917531</v>
      </c>
      <c r="D225">
        <f t="shared" si="5"/>
        <v>0.9166666667</v>
      </c>
      <c r="E225">
        <f t="shared" si="6"/>
        <v>0.4166666667</v>
      </c>
      <c r="F225" s="15">
        <f t="shared" si="1"/>
        <v>40421</v>
      </c>
      <c r="G225" t="str">
        <f t="shared" si="4"/>
        <v>#REF!</v>
      </c>
      <c r="H225" t="str">
        <f t="shared" si="2"/>
        <v>#REF!</v>
      </c>
      <c r="I225">
        <f t="shared" si="3"/>
        <v>3.096382253</v>
      </c>
      <c r="J225">
        <v>8.912069853813176</v>
      </c>
      <c r="K225">
        <v>9.501997311585702</v>
      </c>
      <c r="L225">
        <v>2.9792460265335614</v>
      </c>
      <c r="M225">
        <v>6.07567412917531</v>
      </c>
      <c r="N225">
        <v>1.732042027227451</v>
      </c>
    </row>
    <row r="226">
      <c r="A226" s="15">
        <f>'Real 모멘텀'!F239</f>
        <v>40451</v>
      </c>
      <c r="B226">
        <v>9.8077031148222</v>
      </c>
      <c r="C226">
        <v>6.132966168371361</v>
      </c>
      <c r="D226">
        <f t="shared" si="5"/>
        <v>1</v>
      </c>
      <c r="E226">
        <f t="shared" si="6"/>
        <v>0.8333333333</v>
      </c>
      <c r="F226" s="15">
        <f t="shared" si="1"/>
        <v>40451</v>
      </c>
      <c r="G226" t="str">
        <f t="shared" si="4"/>
        <v>#REF!</v>
      </c>
      <c r="H226" t="str">
        <f t="shared" si="2"/>
        <v>#REF!</v>
      </c>
      <c r="I226">
        <f t="shared" si="3"/>
        <v>3.316723549</v>
      </c>
      <c r="J226">
        <v>9.246177575570053</v>
      </c>
      <c r="K226">
        <v>9.8077031148222</v>
      </c>
      <c r="L226">
        <v>3.191251806121109</v>
      </c>
      <c r="M226">
        <v>6.132966168371361</v>
      </c>
      <c r="N226">
        <v>1.7363137101235617</v>
      </c>
    </row>
    <row r="227">
      <c r="A227" s="15">
        <f>'Real 모멘텀'!F240</f>
        <v>40482</v>
      </c>
      <c r="B227">
        <v>9.830498803103922</v>
      </c>
      <c r="C227">
        <v>6.1607181174451044</v>
      </c>
      <c r="D227">
        <f t="shared" si="5"/>
        <v>1</v>
      </c>
      <c r="E227">
        <f t="shared" si="6"/>
        <v>0.8333333333</v>
      </c>
      <c r="F227" s="15">
        <f t="shared" si="1"/>
        <v>40482</v>
      </c>
      <c r="G227" t="str">
        <f t="shared" si="4"/>
        <v>#REF!</v>
      </c>
      <c r="H227" t="str">
        <f t="shared" si="2"/>
        <v>#REF!</v>
      </c>
      <c r="I227">
        <f t="shared" si="3"/>
        <v>3.317133106</v>
      </c>
      <c r="J227">
        <v>9.26766813042704</v>
      </c>
      <c r="K227">
        <v>9.830498803103922</v>
      </c>
      <c r="L227">
        <v>3.191645868908446</v>
      </c>
      <c r="M227">
        <v>6.1607181174451044</v>
      </c>
      <c r="N227">
        <v>1.740595928142076</v>
      </c>
    </row>
    <row r="228">
      <c r="A228" s="15">
        <f>'Real 모멘텀'!F241</f>
        <v>40512</v>
      </c>
      <c r="B228">
        <v>9.98330437804269</v>
      </c>
      <c r="C228">
        <v>6.189471425506044</v>
      </c>
      <c r="D228">
        <f t="shared" si="5"/>
        <v>1</v>
      </c>
      <c r="E228">
        <f t="shared" si="6"/>
        <v>1</v>
      </c>
      <c r="F228" s="15">
        <f t="shared" si="1"/>
        <v>40512</v>
      </c>
      <c r="G228" t="str">
        <f t="shared" si="4"/>
        <v>#REF!</v>
      </c>
      <c r="H228" t="str">
        <f t="shared" si="2"/>
        <v>#REF!</v>
      </c>
      <c r="I228">
        <f t="shared" si="3"/>
        <v>3.408054608</v>
      </c>
      <c r="J228">
        <v>9.416306995865568</v>
      </c>
      <c r="K228">
        <v>9.98330437804269</v>
      </c>
      <c r="L228">
        <v>3.27912780769736</v>
      </c>
      <c r="M228">
        <v>6.189471425506044</v>
      </c>
      <c r="N228">
        <v>1.7448887072654478</v>
      </c>
    </row>
    <row r="229">
      <c r="A229" s="15">
        <f>'Real 모멘텀'!F242</f>
        <v>40543</v>
      </c>
      <c r="B229">
        <v>10.400245857645345</v>
      </c>
      <c r="C229">
        <v>6.172162220155926</v>
      </c>
      <c r="D229">
        <f t="shared" si="5"/>
        <v>1</v>
      </c>
      <c r="E229">
        <f t="shared" si="6"/>
        <v>1</v>
      </c>
      <c r="F229" s="15">
        <f t="shared" si="1"/>
        <v>40543</v>
      </c>
      <c r="G229" t="str">
        <f t="shared" si="4"/>
        <v>#REF!</v>
      </c>
      <c r="H229" t="str">
        <f t="shared" si="2"/>
        <v>#REF!</v>
      </c>
      <c r="I229">
        <f t="shared" si="3"/>
        <v>3.70225256</v>
      </c>
      <c r="J229">
        <v>9.80956846747651</v>
      </c>
      <c r="K229">
        <v>10.400245857645345</v>
      </c>
      <c r="L229">
        <v>3.5621962432680943</v>
      </c>
      <c r="M229">
        <v>6.172162220155926</v>
      </c>
      <c r="N229">
        <v>1.7491920735402104</v>
      </c>
    </row>
    <row r="230">
      <c r="A230" s="15">
        <f>'Real 모멘텀'!F243</f>
        <v>40574</v>
      </c>
      <c r="B230">
        <v>10.36777279046304</v>
      </c>
      <c r="C230">
        <v>6.089693154996066</v>
      </c>
      <c r="D230">
        <f t="shared" si="5"/>
        <v>0.9166666667</v>
      </c>
      <c r="E230">
        <f t="shared" si="6"/>
        <v>1</v>
      </c>
      <c r="F230" s="15">
        <f t="shared" si="1"/>
        <v>40574</v>
      </c>
      <c r="G230" t="str">
        <f t="shared" si="4"/>
        <v>#REF!</v>
      </c>
      <c r="H230" t="str">
        <f t="shared" si="2"/>
        <v>#REF!</v>
      </c>
      <c r="I230">
        <f t="shared" si="3"/>
        <v>3.728600683</v>
      </c>
      <c r="J230">
        <v>9.778939693865391</v>
      </c>
      <c r="K230">
        <v>10.36777279046304</v>
      </c>
      <c r="L230">
        <v>3.587547615920137</v>
      </c>
      <c r="M230">
        <v>6.089693154996066</v>
      </c>
      <c r="N230">
        <v>1.753506053077136</v>
      </c>
    </row>
    <row r="231">
      <c r="A231" s="15">
        <f>'Real 모멘텀'!F244</f>
        <v>40602</v>
      </c>
      <c r="B231">
        <v>10.083029633828103</v>
      </c>
      <c r="C231">
        <v>6.128889206780631</v>
      </c>
      <c r="D231">
        <f t="shared" si="5"/>
        <v>0.8333333333</v>
      </c>
      <c r="E231">
        <f t="shared" si="6"/>
        <v>0.8333333333</v>
      </c>
      <c r="F231" s="15">
        <f t="shared" si="1"/>
        <v>40602</v>
      </c>
      <c r="G231" t="str">
        <f t="shared" si="4"/>
        <v>#REF!</v>
      </c>
      <c r="H231" t="str">
        <f t="shared" si="2"/>
        <v>#REF!</v>
      </c>
      <c r="I231">
        <f t="shared" si="3"/>
        <v>3.499795222</v>
      </c>
      <c r="J231">
        <v>9.510368399600988</v>
      </c>
      <c r="K231">
        <v>10.083029633828103</v>
      </c>
      <c r="L231">
        <v>3.3673978720609488</v>
      </c>
      <c r="M231">
        <v>6.128889206780631</v>
      </c>
      <c r="N231">
        <v>1.7578306720513917</v>
      </c>
    </row>
    <row r="232">
      <c r="A232" s="15">
        <f>'Real 모멘텀'!F245</f>
        <v>40633</v>
      </c>
      <c r="B232">
        <v>10.520122227162567</v>
      </c>
      <c r="C232">
        <v>6.167513053429654</v>
      </c>
      <c r="D232">
        <f t="shared" si="5"/>
        <v>1</v>
      </c>
      <c r="E232">
        <f t="shared" si="6"/>
        <v>1</v>
      </c>
      <c r="F232" s="15">
        <f t="shared" si="1"/>
        <v>40633</v>
      </c>
      <c r="G232" t="str">
        <f t="shared" si="4"/>
        <v>#REF!</v>
      </c>
      <c r="H232" t="str">
        <f t="shared" si="2"/>
        <v>#REF!</v>
      </c>
      <c r="I232">
        <f t="shared" si="3"/>
        <v>3.807098976</v>
      </c>
      <c r="J232">
        <v>9.922636511300421</v>
      </c>
      <c r="K232">
        <v>10.520122227162567</v>
      </c>
      <c r="L232">
        <v>3.6630763168264813</v>
      </c>
      <c r="M232">
        <v>6.167513053429654</v>
      </c>
      <c r="N232">
        <v>1.7621659567027004</v>
      </c>
    </row>
    <row r="233">
      <c r="A233" s="15">
        <f>'Real 모멘텀'!F246</f>
        <v>40663</v>
      </c>
      <c r="B233">
        <v>10.746990372758905</v>
      </c>
      <c r="C233">
        <v>6.178742579214648</v>
      </c>
      <c r="D233">
        <f t="shared" si="5"/>
        <v>1</v>
      </c>
      <c r="E233">
        <f t="shared" si="6"/>
        <v>1</v>
      </c>
      <c r="F233" s="15">
        <f t="shared" si="1"/>
        <v>40663</v>
      </c>
      <c r="G233" t="str">
        <f t="shared" si="4"/>
        <v>#REF!</v>
      </c>
      <c r="H233" t="str">
        <f t="shared" si="2"/>
        <v>#REF!</v>
      </c>
      <c r="I233">
        <f t="shared" si="3"/>
        <v>3.964368601</v>
      </c>
      <c r="J233">
        <v>10.136619780328695</v>
      </c>
      <c r="K233">
        <v>10.746990372758905</v>
      </c>
      <c r="L233">
        <v>3.8143964271640614</v>
      </c>
      <c r="M233">
        <v>6.178742579214648</v>
      </c>
      <c r="N233">
        <v>1.7665119333354988</v>
      </c>
    </row>
    <row r="234">
      <c r="A234" s="15">
        <f>'Real 모멘텀'!F247</f>
        <v>40694</v>
      </c>
      <c r="B234">
        <v>10.650837454029192</v>
      </c>
      <c r="C234">
        <v>6.230527143981117</v>
      </c>
      <c r="D234">
        <f t="shared" si="5"/>
        <v>0.9166666667</v>
      </c>
      <c r="E234">
        <f t="shared" si="6"/>
        <v>0.9166666667</v>
      </c>
      <c r="F234" s="15">
        <f t="shared" si="1"/>
        <v>40694</v>
      </c>
      <c r="G234" t="str">
        <f t="shared" si="4"/>
        <v>#REF!</v>
      </c>
      <c r="H234" t="str">
        <f t="shared" si="2"/>
        <v>#REF!</v>
      </c>
      <c r="I234">
        <f t="shared" si="3"/>
        <v>3.860204778</v>
      </c>
      <c r="J234">
        <v>10.045927824336765</v>
      </c>
      <c r="K234">
        <v>10.650837454029192</v>
      </c>
      <c r="L234">
        <v>3.7141731249179037</v>
      </c>
      <c r="M234">
        <v>6.230527143981117</v>
      </c>
      <c r="N234">
        <v>1.770868628319098</v>
      </c>
    </row>
    <row r="235">
      <c r="A235" s="15">
        <f>'Real 모멘텀'!F248</f>
        <v>40724</v>
      </c>
      <c r="B235">
        <v>10.503706462359185</v>
      </c>
      <c r="C235">
        <v>6.218868464344467</v>
      </c>
      <c r="D235">
        <f t="shared" si="5"/>
        <v>0.75</v>
      </c>
      <c r="E235">
        <f t="shared" si="6"/>
        <v>0.6666666667</v>
      </c>
      <c r="F235" s="15">
        <f t="shared" si="1"/>
        <v>40724</v>
      </c>
      <c r="G235" t="str">
        <f t="shared" si="4"/>
        <v>#REF!</v>
      </c>
      <c r="H235" t="str">
        <f t="shared" si="2"/>
        <v>#REF!</v>
      </c>
      <c r="I235">
        <f t="shared" si="3"/>
        <v>3.756587031</v>
      </c>
      <c r="J235">
        <v>9.907153072640519</v>
      </c>
      <c r="K235">
        <v>10.503706462359185</v>
      </c>
      <c r="L235">
        <v>3.6144752397215294</v>
      </c>
      <c r="M235">
        <v>6.218868464344467</v>
      </c>
      <c r="N235">
        <v>1.7752360680878423</v>
      </c>
    </row>
    <row r="236">
      <c r="A236" s="15">
        <f>'Real 모멘텀'!F249</f>
        <v>40755</v>
      </c>
      <c r="B236">
        <v>10.536009621692294</v>
      </c>
      <c r="C236">
        <v>6.221514913096345</v>
      </c>
      <c r="D236">
        <f t="shared" si="5"/>
        <v>0.8333333333</v>
      </c>
      <c r="E236">
        <f t="shared" si="6"/>
        <v>0.6666666667</v>
      </c>
      <c r="F236" s="15">
        <f t="shared" si="1"/>
        <v>40755</v>
      </c>
      <c r="G236" t="str">
        <f t="shared" si="4"/>
        <v>#REF!</v>
      </c>
      <c r="H236" t="str">
        <f t="shared" si="2"/>
        <v>#REF!</v>
      </c>
      <c r="I236">
        <f t="shared" si="3"/>
        <v>3.783071672</v>
      </c>
      <c r="J236">
        <v>9.939496767660781</v>
      </c>
      <c r="K236">
        <v>10.536009621692294</v>
      </c>
      <c r="L236">
        <v>3.639957966636018</v>
      </c>
      <c r="M236">
        <v>6.221514913096345</v>
      </c>
      <c r="N236">
        <v>1.7796142791412703</v>
      </c>
    </row>
    <row r="237">
      <c r="A237" s="15">
        <f>'Real 모멘텀'!F250</f>
        <v>40786</v>
      </c>
      <c r="B237">
        <v>10.090160922143767</v>
      </c>
      <c r="C237">
        <v>6.305843644946713</v>
      </c>
      <c r="D237">
        <f t="shared" si="5"/>
        <v>0.4166666667</v>
      </c>
      <c r="E237">
        <f t="shared" si="6"/>
        <v>0.25</v>
      </c>
      <c r="F237" s="15">
        <f t="shared" si="1"/>
        <v>40786</v>
      </c>
      <c r="G237" t="str">
        <f t="shared" si="4"/>
        <v>#REF!</v>
      </c>
      <c r="H237" t="str">
        <f t="shared" si="2"/>
        <v>#REF!</v>
      </c>
      <c r="I237">
        <f t="shared" si="3"/>
        <v>3.305938567</v>
      </c>
      <c r="J237">
        <v>9.479224075225536</v>
      </c>
      <c r="K237">
        <v>10.090160922143767</v>
      </c>
      <c r="L237">
        <v>3.1808748193878893</v>
      </c>
      <c r="M237">
        <v>6.305843644946713</v>
      </c>
      <c r="N237">
        <v>1.7840032880442764</v>
      </c>
    </row>
    <row r="238">
      <c r="A238" s="15">
        <f>'Real 모멘텀'!F251</f>
        <v>40816</v>
      </c>
      <c r="B238">
        <v>10.062430823269647</v>
      </c>
      <c r="C238">
        <v>6.312567055289321</v>
      </c>
      <c r="D238">
        <f t="shared" si="5"/>
        <v>0.25</v>
      </c>
      <c r="E238">
        <f t="shared" si="6"/>
        <v>0</v>
      </c>
      <c r="F238" s="15">
        <f t="shared" si="1"/>
        <v>40816</v>
      </c>
      <c r="G238" t="str">
        <f t="shared" si="4"/>
        <v>#REF!</v>
      </c>
      <c r="H238" t="str">
        <f t="shared" si="2"/>
        <v>#REF!</v>
      </c>
      <c r="I238">
        <f t="shared" si="3"/>
        <v>3.14552901</v>
      </c>
      <c r="J238">
        <v>9.453172972286328</v>
      </c>
      <c r="K238">
        <v>10.062430823269647</v>
      </c>
      <c r="L238">
        <v>3.026533561014055</v>
      </c>
      <c r="M238">
        <v>6.312567055289321</v>
      </c>
      <c r="N238">
        <v>1.7884031214272704</v>
      </c>
    </row>
    <row r="239">
      <c r="A239" s="15">
        <f>'Real 모멘텀'!F252</f>
        <v>40847</v>
      </c>
      <c r="B239">
        <v>10.103589923242458</v>
      </c>
      <c r="C239">
        <v>6.3383878120306125</v>
      </c>
      <c r="D239">
        <f t="shared" si="5"/>
        <v>0.4166666667</v>
      </c>
      <c r="E239">
        <f t="shared" si="6"/>
        <v>0</v>
      </c>
      <c r="F239" s="15">
        <f t="shared" si="1"/>
        <v>40847</v>
      </c>
      <c r="G239" t="str">
        <f t="shared" si="4"/>
        <v>#REF!</v>
      </c>
      <c r="H239" t="str">
        <f t="shared" si="2"/>
        <v>#REF!</v>
      </c>
      <c r="I239">
        <f t="shared" si="3"/>
        <v>3.411331058</v>
      </c>
      <c r="J239">
        <v>9.491839980115772</v>
      </c>
      <c r="K239">
        <v>10.103589923242458</v>
      </c>
      <c r="L239">
        <v>3.2822803099960596</v>
      </c>
      <c r="M239">
        <v>6.3383878120306125</v>
      </c>
      <c r="N239">
        <v>1.79281380598634</v>
      </c>
    </row>
    <row r="240">
      <c r="A240" s="15">
        <f>'Real 모멘텀'!F253</f>
        <v>40877</v>
      </c>
      <c r="B240">
        <v>10.109880144753893</v>
      </c>
      <c r="C240">
        <v>6.379729633073457</v>
      </c>
      <c r="D240">
        <f t="shared" si="5"/>
        <v>0.4166666667</v>
      </c>
      <c r="E240">
        <f t="shared" si="6"/>
        <v>0</v>
      </c>
      <c r="F240" s="15">
        <f t="shared" si="1"/>
        <v>40877</v>
      </c>
      <c r="G240" t="str">
        <f t="shared" si="4"/>
        <v>#REF!</v>
      </c>
      <c r="H240" t="str">
        <f t="shared" si="2"/>
        <v>#REF!</v>
      </c>
      <c r="I240">
        <f t="shared" si="3"/>
        <v>3.292696246</v>
      </c>
      <c r="J240">
        <v>9.455748821955016</v>
      </c>
      <c r="K240">
        <v>10.109880144753893</v>
      </c>
      <c r="L240">
        <v>3.1681334559306453</v>
      </c>
      <c r="M240">
        <v>6.379729633073457</v>
      </c>
      <c r="N240">
        <v>1.7972353684834128</v>
      </c>
    </row>
    <row r="241">
      <c r="A241" s="15">
        <f>'Real 모멘텀'!F254</f>
        <v>40908</v>
      </c>
      <c r="B241">
        <v>10.136367179909374</v>
      </c>
      <c r="C241">
        <v>6.4046920821114375</v>
      </c>
      <c r="D241">
        <f t="shared" si="5"/>
        <v>0.4166666667</v>
      </c>
      <c r="E241">
        <f t="shared" si="6"/>
        <v>0</v>
      </c>
      <c r="F241" s="15">
        <f t="shared" si="1"/>
        <v>40908</v>
      </c>
      <c r="G241" t="str">
        <f t="shared" si="4"/>
        <v>#REF!</v>
      </c>
      <c r="H241" t="str">
        <f t="shared" si="2"/>
        <v>#REF!</v>
      </c>
      <c r="I241">
        <f t="shared" si="3"/>
        <v>3.250238908</v>
      </c>
      <c r="J241">
        <v>9.48052208809492</v>
      </c>
      <c r="K241">
        <v>10.136367179909374</v>
      </c>
      <c r="L241">
        <v>3.127282280309996</v>
      </c>
      <c r="M241">
        <v>6.4046920821114375</v>
      </c>
      <c r="N241">
        <v>1.8016678357464186</v>
      </c>
    </row>
    <row r="242">
      <c r="A242" s="15">
        <f>'Real 모멘텀'!F255</f>
        <v>40939</v>
      </c>
      <c r="B242">
        <v>10.214931087061306</v>
      </c>
      <c r="C242">
        <v>6.416279236106144</v>
      </c>
      <c r="D242">
        <f t="shared" si="5"/>
        <v>0.5</v>
      </c>
      <c r="E242">
        <f t="shared" si="6"/>
        <v>0.1666666667</v>
      </c>
      <c r="F242" s="15">
        <f t="shared" si="1"/>
        <v>40939</v>
      </c>
      <c r="G242" t="str">
        <f t="shared" si="4"/>
        <v>#REF!</v>
      </c>
      <c r="H242" t="str">
        <f t="shared" si="2"/>
        <v>#REF!</v>
      </c>
      <c r="I242">
        <f t="shared" si="3"/>
        <v>3.507167235</v>
      </c>
      <c r="J242">
        <v>9.554002738890324</v>
      </c>
      <c r="K242">
        <v>10.214931087061306</v>
      </c>
      <c r="L242">
        <v>3.3744910022330226</v>
      </c>
      <c r="M242">
        <v>6.416279236106144</v>
      </c>
      <c r="N242">
        <v>1.806111234669452</v>
      </c>
    </row>
    <row r="243">
      <c r="A243" s="15">
        <f>'Real 모멘텀'!F256</f>
        <v>40968</v>
      </c>
      <c r="B243">
        <v>10.339713086110875</v>
      </c>
      <c r="C243">
        <v>6.420856877190473</v>
      </c>
      <c r="D243">
        <f t="shared" si="5"/>
        <v>0.5833333333</v>
      </c>
      <c r="E243">
        <f t="shared" si="6"/>
        <v>0.5</v>
      </c>
      <c r="F243" s="15">
        <f t="shared" si="1"/>
        <v>40968</v>
      </c>
      <c r="G243" t="str">
        <f t="shared" si="4"/>
        <v>#REF!</v>
      </c>
      <c r="H243" t="str">
        <f t="shared" si="2"/>
        <v>#REF!</v>
      </c>
      <c r="I243">
        <f t="shared" si="3"/>
        <v>3.646825939</v>
      </c>
      <c r="J243">
        <v>9.685363351093468</v>
      </c>
      <c r="K243">
        <v>10.339713086110875</v>
      </c>
      <c r="L243">
        <v>3.5088664127150926</v>
      </c>
      <c r="M243">
        <v>6.420856877190473</v>
      </c>
      <c r="N243">
        <v>1.8105655922129353</v>
      </c>
    </row>
    <row r="244">
      <c r="A244" s="15">
        <f>'Real 모멘텀'!F257</f>
        <v>40999</v>
      </c>
      <c r="B244">
        <v>10.332924009851666</v>
      </c>
      <c r="C244">
        <v>6.421142979758243</v>
      </c>
      <c r="D244">
        <f t="shared" si="5"/>
        <v>0.5</v>
      </c>
      <c r="E244">
        <f t="shared" si="6"/>
        <v>0.5</v>
      </c>
      <c r="F244" s="15">
        <f t="shared" si="1"/>
        <v>40999</v>
      </c>
      <c r="G244" t="str">
        <f t="shared" si="4"/>
        <v>#REF!</v>
      </c>
      <c r="H244" t="str">
        <f t="shared" si="2"/>
        <v>#REF!</v>
      </c>
      <c r="I244">
        <f t="shared" si="3"/>
        <v>3.639317406</v>
      </c>
      <c r="J244">
        <v>9.678289080872238</v>
      </c>
      <c r="K244">
        <v>10.332924009851666</v>
      </c>
      <c r="L244">
        <v>3.5016419282805726</v>
      </c>
      <c r="M244">
        <v>6.421142979758243</v>
      </c>
      <c r="N244">
        <v>1.8150309354037832</v>
      </c>
    </row>
    <row r="245">
      <c r="A245" s="15">
        <f>'Real 모멘텀'!F258</f>
        <v>41029</v>
      </c>
      <c r="B245">
        <v>10.344396373009717</v>
      </c>
      <c r="C245">
        <v>6.458693941778128</v>
      </c>
      <c r="D245">
        <f t="shared" si="5"/>
        <v>0.6666666667</v>
      </c>
      <c r="E245">
        <f t="shared" si="6"/>
        <v>0.5</v>
      </c>
      <c r="F245" s="15">
        <f t="shared" si="1"/>
        <v>41029</v>
      </c>
      <c r="G245" t="str">
        <f t="shared" si="4"/>
        <v>#REF!</v>
      </c>
      <c r="H245" t="str">
        <f t="shared" si="2"/>
        <v>#REF!</v>
      </c>
      <c r="I245">
        <f t="shared" si="3"/>
        <v>3.60887372</v>
      </c>
      <c r="J245">
        <v>9.689034620757996</v>
      </c>
      <c r="K245">
        <v>10.344396373009717</v>
      </c>
      <c r="L245">
        <v>3.472349927755156</v>
      </c>
      <c r="M245">
        <v>6.458693941778128</v>
      </c>
      <c r="N245">
        <v>1.8195072913355657</v>
      </c>
    </row>
    <row r="246">
      <c r="A246" s="15">
        <f>'Real 모멘텀'!F259</f>
        <v>41060</v>
      </c>
      <c r="B246">
        <v>10.125277075385252</v>
      </c>
      <c r="C246">
        <v>6.5014662756598245</v>
      </c>
      <c r="D246">
        <f t="shared" si="5"/>
        <v>0.3333333333</v>
      </c>
      <c r="E246">
        <f t="shared" si="6"/>
        <v>0</v>
      </c>
      <c r="F246" s="15">
        <f t="shared" si="1"/>
        <v>41060</v>
      </c>
      <c r="G246" t="str">
        <f t="shared" si="4"/>
        <v>#REF!</v>
      </c>
      <c r="H246" t="str">
        <f t="shared" si="2"/>
        <v>#REF!</v>
      </c>
      <c r="I246">
        <f t="shared" si="3"/>
        <v>3.331740614</v>
      </c>
      <c r="J246">
        <v>9.483797467790904</v>
      </c>
      <c r="K246">
        <v>10.125277075385252</v>
      </c>
      <c r="L246">
        <v>3.2057007749901487</v>
      </c>
      <c r="M246">
        <v>6.5014662756598245</v>
      </c>
      <c r="N246">
        <v>1.8239946871686727</v>
      </c>
    </row>
    <row r="247">
      <c r="A247" s="15">
        <f>'Real 모멘텀'!F260</f>
        <v>41090</v>
      </c>
      <c r="B247">
        <v>10.157908572486555</v>
      </c>
      <c r="C247">
        <v>6.522137186181246</v>
      </c>
      <c r="D247">
        <f t="shared" si="5"/>
        <v>0.5</v>
      </c>
      <c r="E247">
        <f t="shared" si="6"/>
        <v>0.08333333333</v>
      </c>
      <c r="F247" s="15">
        <f t="shared" si="1"/>
        <v>41090</v>
      </c>
      <c r="G247" t="str">
        <f t="shared" si="4"/>
        <v>#REF!</v>
      </c>
      <c r="H247" t="str">
        <f t="shared" si="2"/>
        <v>#REF!</v>
      </c>
      <c r="I247">
        <f t="shared" si="3"/>
        <v>3.34334471</v>
      </c>
      <c r="J247">
        <v>9.514669982262925</v>
      </c>
      <c r="K247">
        <v>10.157908572486555</v>
      </c>
      <c r="L247">
        <v>3.216865887298043</v>
      </c>
      <c r="M247">
        <v>6.522137186181246</v>
      </c>
      <c r="N247">
        <v>1.8284931501304793</v>
      </c>
    </row>
    <row r="248">
      <c r="A248" s="15">
        <f>'Real 모멘텀'!F261</f>
        <v>41121</v>
      </c>
      <c r="B248">
        <v>10.328318496083632</v>
      </c>
      <c r="C248">
        <v>6.624418854159216</v>
      </c>
      <c r="D248">
        <f t="shared" si="5"/>
        <v>0.6666666667</v>
      </c>
      <c r="E248">
        <f t="shared" si="6"/>
        <v>0.1666666667</v>
      </c>
      <c r="F248" s="15">
        <f t="shared" si="1"/>
        <v>41121</v>
      </c>
      <c r="G248" t="str">
        <f t="shared" si="4"/>
        <v>#REF!</v>
      </c>
      <c r="H248" t="str">
        <f t="shared" si="2"/>
        <v>#REF!</v>
      </c>
      <c r="I248">
        <f t="shared" si="3"/>
        <v>3.414061433</v>
      </c>
      <c r="J248">
        <v>9.679186593437938</v>
      </c>
      <c r="K248">
        <v>10.328318496083632</v>
      </c>
      <c r="L248">
        <v>3.284907395244976</v>
      </c>
      <c r="M248">
        <v>6.624418854159216</v>
      </c>
      <c r="N248">
        <v>1.8330027075155104</v>
      </c>
    </row>
    <row r="249">
      <c r="A249" s="15">
        <f>'Real 모멘텀'!F262</f>
        <v>41152</v>
      </c>
      <c r="B249">
        <v>10.372082644577027</v>
      </c>
      <c r="C249">
        <v>6.657606752020599</v>
      </c>
      <c r="D249">
        <f t="shared" si="5"/>
        <v>1</v>
      </c>
      <c r="E249">
        <f t="shared" si="6"/>
        <v>0.1666666667</v>
      </c>
      <c r="F249" s="15">
        <f t="shared" si="1"/>
        <v>41152</v>
      </c>
      <c r="G249" t="str">
        <f t="shared" si="4"/>
        <v>#REF!</v>
      </c>
      <c r="H249" t="str">
        <f t="shared" si="2"/>
        <v>#REF!</v>
      </c>
      <c r="I249">
        <f t="shared" si="3"/>
        <v>3.420614334</v>
      </c>
      <c r="J249">
        <v>9.716657731627109</v>
      </c>
      <c r="K249">
        <v>10.372082644577027</v>
      </c>
      <c r="L249">
        <v>3.291212399842375</v>
      </c>
      <c r="M249">
        <v>6.657606752020599</v>
      </c>
      <c r="N249">
        <v>1.8375233866856067</v>
      </c>
    </row>
    <row r="250">
      <c r="A250" s="15">
        <f>'Real 모멘텀'!F263</f>
        <v>41182</v>
      </c>
      <c r="B250">
        <v>10.505490333183069</v>
      </c>
      <c r="C250">
        <v>6.666118303411773</v>
      </c>
      <c r="D250">
        <f t="shared" si="5"/>
        <v>1</v>
      </c>
      <c r="E250">
        <f t="shared" si="6"/>
        <v>0.3333333333</v>
      </c>
      <c r="F250" s="15">
        <f t="shared" si="1"/>
        <v>41182</v>
      </c>
      <c r="G250" t="str">
        <f t="shared" si="4"/>
        <v>#REF!</v>
      </c>
      <c r="H250" t="str">
        <f t="shared" si="2"/>
        <v>#REF!</v>
      </c>
      <c r="I250">
        <f t="shared" si="3"/>
        <v>3.583481229</v>
      </c>
      <c r="J250">
        <v>9.909168240672711</v>
      </c>
      <c r="K250">
        <v>10.505490333183069</v>
      </c>
      <c r="L250">
        <v>3.4479180349402343</v>
      </c>
      <c r="M250">
        <v>6.666118303411773</v>
      </c>
      <c r="N250">
        <v>1.8420552150700904</v>
      </c>
    </row>
    <row r="251">
      <c r="A251" s="15">
        <f>'Real 모멘텀'!F264</f>
        <v>41213</v>
      </c>
      <c r="B251">
        <v>10.344481402624181</v>
      </c>
      <c r="C251">
        <v>6.686717688291252</v>
      </c>
      <c r="D251">
        <f t="shared" si="5"/>
        <v>0.8333333333</v>
      </c>
      <c r="E251">
        <f t="shared" si="6"/>
        <v>0</v>
      </c>
      <c r="F251" s="15">
        <f t="shared" si="1"/>
        <v>41213</v>
      </c>
      <c r="G251" t="str">
        <f t="shared" si="4"/>
        <v>#REF!</v>
      </c>
      <c r="H251" t="str">
        <f t="shared" si="2"/>
        <v>#REF!</v>
      </c>
      <c r="I251">
        <f t="shared" si="3"/>
        <v>3.415426621</v>
      </c>
      <c r="J251">
        <v>9.727504271444651</v>
      </c>
      <c r="K251">
        <v>10.344481402624181</v>
      </c>
      <c r="L251">
        <v>3.2862209378694343</v>
      </c>
      <c r="M251">
        <v>6.686717688291252</v>
      </c>
      <c r="N251">
        <v>1.8465982201659321</v>
      </c>
    </row>
    <row r="252">
      <c r="A252" s="15">
        <f>'Real 모멘텀'!F265</f>
        <v>41243</v>
      </c>
      <c r="B252">
        <v>10.359980053042175</v>
      </c>
      <c r="C252">
        <v>6.688505829339818</v>
      </c>
      <c r="D252">
        <f t="shared" si="5"/>
        <v>0.8333333333</v>
      </c>
      <c r="E252">
        <f t="shared" si="6"/>
        <v>0.08333333333</v>
      </c>
      <c r="F252" s="15">
        <f t="shared" si="1"/>
        <v>41243</v>
      </c>
      <c r="G252" t="str">
        <f t="shared" si="4"/>
        <v>#REF!</v>
      </c>
      <c r="H252" t="str">
        <f t="shared" si="2"/>
        <v>#REF!</v>
      </c>
      <c r="I252">
        <f t="shared" si="3"/>
        <v>3.470989761</v>
      </c>
      <c r="J252">
        <v>9.78198841376448</v>
      </c>
      <c r="K252">
        <v>10.359980053042175</v>
      </c>
      <c r="L252">
        <v>3.339682122684881</v>
      </c>
      <c r="M252">
        <v>6.688505829339818</v>
      </c>
      <c r="N252">
        <v>1.8511524295379171</v>
      </c>
    </row>
    <row r="253">
      <c r="A253" s="15">
        <f>'Real 모멘텀'!F266</f>
        <v>41274</v>
      </c>
      <c r="B253">
        <v>10.524809279432343</v>
      </c>
      <c r="C253">
        <v>6.708604534725699</v>
      </c>
      <c r="D253">
        <f t="shared" si="5"/>
        <v>1</v>
      </c>
      <c r="E253">
        <f t="shared" si="6"/>
        <v>0.5</v>
      </c>
      <c r="F253" s="15">
        <f t="shared" si="1"/>
        <v>41274</v>
      </c>
      <c r="G253" t="str">
        <f t="shared" si="4"/>
        <v>#REF!</v>
      </c>
      <c r="H253" t="str">
        <f t="shared" si="2"/>
        <v>#REF!</v>
      </c>
      <c r="I253">
        <f t="shared" si="3"/>
        <v>3.603003413</v>
      </c>
      <c r="J253">
        <v>9.93762168473057</v>
      </c>
      <c r="K253">
        <v>10.524809279432343</v>
      </c>
      <c r="L253">
        <v>3.466701694469986</v>
      </c>
      <c r="M253">
        <v>6.708604534725699</v>
      </c>
      <c r="N253">
        <v>1.855717870818813</v>
      </c>
    </row>
    <row r="254">
      <c r="A254" s="15">
        <f>'Real 모멘텀'!F267</f>
        <v>41305</v>
      </c>
      <c r="B254">
        <v>10.465862031347637</v>
      </c>
      <c r="C254">
        <v>6.735855804305843</v>
      </c>
      <c r="D254">
        <f t="shared" si="5"/>
        <v>0.8333333333</v>
      </c>
      <c r="E254">
        <f t="shared" si="6"/>
        <v>0.1666666667</v>
      </c>
      <c r="F254" s="15">
        <f t="shared" si="1"/>
        <v>41305</v>
      </c>
      <c r="G254" t="str">
        <f t="shared" si="4"/>
        <v>#REF!</v>
      </c>
      <c r="H254" t="str">
        <f t="shared" si="2"/>
        <v>#REF!</v>
      </c>
      <c r="I254">
        <f t="shared" si="3"/>
        <v>3.523139932</v>
      </c>
      <c r="J254">
        <v>9.866285353152014</v>
      </c>
      <c r="K254">
        <v>10.465862031347637</v>
      </c>
      <c r="L254">
        <v>3.3898594509391833</v>
      </c>
      <c r="M254">
        <v>6.735855804305843</v>
      </c>
      <c r="N254">
        <v>1.8602945717095372</v>
      </c>
    </row>
    <row r="255">
      <c r="A255" s="15">
        <f>'Real 모멘텀'!F268</f>
        <v>41333</v>
      </c>
      <c r="B255">
        <v>10.641129156357795</v>
      </c>
      <c r="C255">
        <v>6.775337958658179</v>
      </c>
      <c r="D255">
        <f t="shared" si="5"/>
        <v>1</v>
      </c>
      <c r="E255">
        <f t="shared" si="6"/>
        <v>0.6666666667</v>
      </c>
      <c r="F255" s="15">
        <f t="shared" si="1"/>
        <v>41333</v>
      </c>
      <c r="G255" t="str">
        <f t="shared" si="4"/>
        <v>#REF!</v>
      </c>
      <c r="H255" t="str">
        <f t="shared" si="2"/>
        <v>#REF!</v>
      </c>
      <c r="I255">
        <f t="shared" si="3"/>
        <v>3.65883959</v>
      </c>
      <c r="J255">
        <v>10.0428163869204</v>
      </c>
      <c r="K255">
        <v>10.641129156357795</v>
      </c>
      <c r="L255">
        <v>3.5204255878103243</v>
      </c>
      <c r="M255">
        <v>6.775337958658179</v>
      </c>
      <c r="N255">
        <v>1.864882559979325</v>
      </c>
    </row>
    <row r="256">
      <c r="A256" s="15">
        <f>'Real 모멘텀'!F269</f>
        <v>41364</v>
      </c>
      <c r="B256">
        <v>10.594418183912454</v>
      </c>
      <c r="C256">
        <v>6.810886202703669</v>
      </c>
      <c r="D256">
        <f t="shared" si="5"/>
        <v>0.9166666667</v>
      </c>
      <c r="E256">
        <f t="shared" si="6"/>
        <v>0.25</v>
      </c>
      <c r="F256" s="15">
        <f t="shared" si="1"/>
        <v>41364</v>
      </c>
      <c r="G256" t="str">
        <f t="shared" si="4"/>
        <v>#REF!</v>
      </c>
      <c r="H256" t="str">
        <f t="shared" si="2"/>
        <v>#REF!</v>
      </c>
      <c r="I256">
        <f t="shared" si="3"/>
        <v>3.595767918</v>
      </c>
      <c r="J256">
        <v>9.982602415678423</v>
      </c>
      <c r="K256">
        <v>10.594418183912454</v>
      </c>
      <c r="L256">
        <v>3.4597399185603575</v>
      </c>
      <c r="M256">
        <v>6.810886202703669</v>
      </c>
      <c r="N256">
        <v>1.8694818634658983</v>
      </c>
    </row>
    <row r="257">
      <c r="A257" s="15">
        <f>'Real 모멘텀'!F270</f>
        <v>41394</v>
      </c>
      <c r="B257">
        <v>10.501414616188827</v>
      </c>
      <c r="C257">
        <v>6.831914741434804</v>
      </c>
      <c r="D257">
        <f t="shared" si="5"/>
        <v>0.6666666667</v>
      </c>
      <c r="E257">
        <f t="shared" si="6"/>
        <v>0</v>
      </c>
      <c r="F257" s="15">
        <f t="shared" si="1"/>
        <v>41394</v>
      </c>
      <c r="G257" t="str">
        <f t="shared" si="4"/>
        <v>#REF!</v>
      </c>
      <c r="H257" t="str">
        <f t="shared" si="2"/>
        <v>#REF!</v>
      </c>
      <c r="I257">
        <f t="shared" si="3"/>
        <v>3.49105802</v>
      </c>
      <c r="J257">
        <v>9.884816508701686</v>
      </c>
      <c r="K257">
        <v>10.501414616188827</v>
      </c>
      <c r="L257">
        <v>3.358991199264416</v>
      </c>
      <c r="M257">
        <v>6.831914741434804</v>
      </c>
      <c r="N257">
        <v>1.874092510075634</v>
      </c>
    </row>
    <row r="258">
      <c r="A258" s="15">
        <f>'Real 모멘텀'!F271</f>
        <v>41425</v>
      </c>
      <c r="B258">
        <v>10.459498894973226</v>
      </c>
      <c r="C258">
        <v>6.789571561404763</v>
      </c>
      <c r="D258">
        <f t="shared" si="5"/>
        <v>0.5</v>
      </c>
      <c r="E258">
        <f t="shared" si="6"/>
        <v>0.08333333333</v>
      </c>
      <c r="F258" s="15">
        <f t="shared" si="1"/>
        <v>41425</v>
      </c>
      <c r="G258" t="str">
        <f t="shared" si="4"/>
        <v>#REF!</v>
      </c>
      <c r="H258" t="str">
        <f t="shared" si="2"/>
        <v>#REF!</v>
      </c>
      <c r="I258">
        <f t="shared" si="3"/>
        <v>3.569556314</v>
      </c>
      <c r="J258">
        <v>9.918061887530733</v>
      </c>
      <c r="K258">
        <v>10.459498894973226</v>
      </c>
      <c r="L258">
        <v>3.434519900170761</v>
      </c>
      <c r="M258">
        <v>6.789571561404763</v>
      </c>
      <c r="N258">
        <v>1.8787145277837343</v>
      </c>
    </row>
    <row r="259">
      <c r="A259" s="15">
        <f>'Real 모멘텀'!F272</f>
        <v>41455</v>
      </c>
      <c r="B259">
        <v>10.147650513674648</v>
      </c>
      <c r="C259">
        <v>6.784564766468779</v>
      </c>
      <c r="D259">
        <f t="shared" si="5"/>
        <v>0</v>
      </c>
      <c r="E259">
        <f t="shared" si="6"/>
        <v>0</v>
      </c>
      <c r="F259" s="15">
        <f t="shared" si="1"/>
        <v>41455</v>
      </c>
      <c r="G259" t="str">
        <f t="shared" si="4"/>
        <v>#REF!</v>
      </c>
      <c r="H259" t="str">
        <f t="shared" si="2"/>
        <v>#REF!</v>
      </c>
      <c r="I259">
        <f t="shared" si="3"/>
        <v>3.307440273</v>
      </c>
      <c r="J259">
        <v>9.622356368910523</v>
      </c>
      <c r="K259">
        <v>10.147650513674648</v>
      </c>
      <c r="L259">
        <v>3.1823197162747934</v>
      </c>
      <c r="M259">
        <v>6.784564766468779</v>
      </c>
      <c r="N259">
        <v>1.8833479446343953</v>
      </c>
    </row>
    <row r="260">
      <c r="A260" s="15">
        <f>'Real 모멘텀'!F273</f>
        <v>41486</v>
      </c>
      <c r="B260">
        <v>10.162306864108189</v>
      </c>
      <c r="C260">
        <v>6.79436377941492</v>
      </c>
      <c r="D260">
        <f t="shared" si="5"/>
        <v>0.08333333333</v>
      </c>
      <c r="E260">
        <f t="shared" si="6"/>
        <v>0</v>
      </c>
      <c r="F260" s="15">
        <f t="shared" si="1"/>
        <v>41486</v>
      </c>
      <c r="G260" t="str">
        <f t="shared" si="4"/>
        <v>#REF!</v>
      </c>
      <c r="H260" t="str">
        <f t="shared" si="2"/>
        <v>#REF!</v>
      </c>
      <c r="I260">
        <f t="shared" si="3"/>
        <v>3.38552901</v>
      </c>
      <c r="J260">
        <v>9.636254031896563</v>
      </c>
      <c r="K260">
        <v>10.162306864108189</v>
      </c>
      <c r="L260">
        <v>3.2574543543938006</v>
      </c>
      <c r="M260">
        <v>6.79436377941492</v>
      </c>
      <c r="N260">
        <v>1.8879927887409773</v>
      </c>
    </row>
    <row r="261">
      <c r="A261" s="15">
        <f>'Real 모멘텀'!F274</f>
        <v>41517</v>
      </c>
      <c r="B261">
        <v>10.207604359179982</v>
      </c>
      <c r="C261">
        <v>6.818610972033474</v>
      </c>
      <c r="D261">
        <f t="shared" si="5"/>
        <v>0.1666666667</v>
      </c>
      <c r="E261">
        <f t="shared" si="6"/>
        <v>0.1666666667</v>
      </c>
      <c r="F261" s="15">
        <f t="shared" si="1"/>
        <v>41517</v>
      </c>
      <c r="G261" t="str">
        <f t="shared" si="4"/>
        <v>#REF!</v>
      </c>
      <c r="H261" t="str">
        <f t="shared" si="2"/>
        <v>#REF!</v>
      </c>
      <c r="I261">
        <f t="shared" si="3"/>
        <v>3.436723549</v>
      </c>
      <c r="J261">
        <v>9.679206697601042</v>
      </c>
      <c r="K261">
        <v>10.207604359179982</v>
      </c>
      <c r="L261">
        <v>3.3067122028109814</v>
      </c>
      <c r="M261">
        <v>6.818610972033474</v>
      </c>
      <c r="N261">
        <v>1.8926490882861764</v>
      </c>
    </row>
    <row r="262">
      <c r="A262" s="15">
        <f>'Real 모멘텀'!F275</f>
        <v>41547</v>
      </c>
      <c r="B262">
        <v>10.29734228838986</v>
      </c>
      <c r="C262">
        <v>6.8471497031685855</v>
      </c>
      <c r="D262">
        <f t="shared" si="5"/>
        <v>0.25</v>
      </c>
      <c r="E262">
        <f t="shared" si="6"/>
        <v>0.25</v>
      </c>
      <c r="F262" s="15">
        <f t="shared" si="1"/>
        <v>41547</v>
      </c>
      <c r="G262" t="str">
        <f t="shared" si="4"/>
        <v>#REF!</v>
      </c>
      <c r="H262" t="str">
        <f t="shared" si="2"/>
        <v>#REF!</v>
      </c>
      <c r="I262">
        <f t="shared" si="3"/>
        <v>3.561911263</v>
      </c>
      <c r="J262">
        <v>9.797735173055823</v>
      </c>
      <c r="K262">
        <v>10.29734228838986</v>
      </c>
      <c r="L262">
        <v>3.4271640614737953</v>
      </c>
      <c r="M262">
        <v>6.8471497031685855</v>
      </c>
      <c r="N262">
        <v>1.8973168715221949</v>
      </c>
    </row>
    <row r="263">
      <c r="A263" s="15">
        <f>'Real 모멘텀'!F276</f>
        <v>41578</v>
      </c>
      <c r="B263">
        <v>10.392985009506368</v>
      </c>
      <c r="C263">
        <v>6.86381517774122</v>
      </c>
      <c r="D263">
        <f t="shared" si="5"/>
        <v>0.5</v>
      </c>
      <c r="E263">
        <f t="shared" si="6"/>
        <v>0.3333333333</v>
      </c>
      <c r="F263" s="15">
        <f t="shared" si="1"/>
        <v>41578</v>
      </c>
      <c r="G263" t="str">
        <f t="shared" si="4"/>
        <v>#REF!</v>
      </c>
      <c r="H263" t="str">
        <f t="shared" si="2"/>
        <v>#REF!</v>
      </c>
      <c r="I263">
        <f t="shared" si="3"/>
        <v>3.643822526</v>
      </c>
      <c r="J263">
        <v>9.89580647679689</v>
      </c>
      <c r="K263">
        <v>10.392985009506368</v>
      </c>
      <c r="L263">
        <v>3.5059766189412853</v>
      </c>
      <c r="M263">
        <v>6.86381517774122</v>
      </c>
      <c r="N263">
        <v>1.9019961667709118</v>
      </c>
    </row>
    <row r="264">
      <c r="A264" s="15">
        <f>'Real 모멘텀'!F277</f>
        <v>41608</v>
      </c>
      <c r="B264">
        <v>10.422047273194776</v>
      </c>
      <c r="C264">
        <v>6.841999856948716</v>
      </c>
      <c r="D264">
        <f t="shared" si="5"/>
        <v>0.5</v>
      </c>
      <c r="E264">
        <f t="shared" si="6"/>
        <v>0.4166666667</v>
      </c>
      <c r="F264" s="15">
        <f t="shared" si="1"/>
        <v>41608</v>
      </c>
      <c r="G264" t="str">
        <f t="shared" si="4"/>
        <v>#REF!</v>
      </c>
      <c r="H264" t="str">
        <f t="shared" si="2"/>
        <v>#REF!</v>
      </c>
      <c r="I264">
        <f t="shared" si="3"/>
        <v>3.680136519</v>
      </c>
      <c r="J264">
        <v>9.926563188689617</v>
      </c>
      <c r="K264">
        <v>10.422047273194776</v>
      </c>
      <c r="L264">
        <v>3.540916852751872</v>
      </c>
      <c r="M264">
        <v>6.841999856948716</v>
      </c>
      <c r="N264">
        <v>1.9066870024240565</v>
      </c>
    </row>
    <row r="265">
      <c r="A265" s="15">
        <f>'Real 모멘텀'!F278</f>
        <v>41639</v>
      </c>
      <c r="B265">
        <v>10.361408429514023</v>
      </c>
      <c r="C265">
        <v>6.889707460124455</v>
      </c>
      <c r="D265">
        <f t="shared" si="5"/>
        <v>0.3333333333</v>
      </c>
      <c r="E265">
        <f t="shared" si="6"/>
        <v>0.3333333333</v>
      </c>
      <c r="F265" s="15">
        <f t="shared" si="1"/>
        <v>41639</v>
      </c>
      <c r="G265" t="str">
        <f t="shared" si="4"/>
        <v>#REF!</v>
      </c>
      <c r="H265" t="str">
        <f t="shared" si="2"/>
        <v>#REF!</v>
      </c>
      <c r="I265">
        <f t="shared" si="3"/>
        <v>3.607372014</v>
      </c>
      <c r="J265">
        <v>9.863035801253373</v>
      </c>
      <c r="K265">
        <v>10.361408429514023</v>
      </c>
      <c r="L265">
        <v>3.470905030868252</v>
      </c>
      <c r="M265">
        <v>6.889707460124455</v>
      </c>
      <c r="N265">
        <v>1.9113894069433792</v>
      </c>
    </row>
    <row r="266">
      <c r="A266" s="15">
        <f>'Real 모멘텀'!F279</f>
        <v>41670</v>
      </c>
      <c r="B266">
        <v>10.224529772093158</v>
      </c>
      <c r="C266">
        <v>6.901151562835277</v>
      </c>
      <c r="D266">
        <f t="shared" si="5"/>
        <v>0.25</v>
      </c>
      <c r="E266">
        <f t="shared" si="6"/>
        <v>0</v>
      </c>
      <c r="F266" s="15">
        <f t="shared" si="1"/>
        <v>41670</v>
      </c>
      <c r="G266" t="str">
        <f t="shared" si="4"/>
        <v>#REF!</v>
      </c>
      <c r="H266" t="str">
        <f t="shared" si="2"/>
        <v>#REF!</v>
      </c>
      <c r="I266">
        <f t="shared" si="3"/>
        <v>3.452423208</v>
      </c>
      <c r="J266">
        <v>9.690832897300087</v>
      </c>
      <c r="K266">
        <v>10.224529772093158</v>
      </c>
      <c r="L266">
        <v>3.3218179429922503</v>
      </c>
      <c r="M266">
        <v>6.901151562835277</v>
      </c>
      <c r="N266">
        <v>1.916103408860825</v>
      </c>
    </row>
    <row r="267">
      <c r="A267" s="15">
        <f>'Real 모멘텀'!F280</f>
        <v>41698</v>
      </c>
      <c r="B267">
        <v>10.284570080585159</v>
      </c>
      <c r="C267">
        <v>6.923324511837494</v>
      </c>
      <c r="D267">
        <f t="shared" si="5"/>
        <v>0.3333333333</v>
      </c>
      <c r="E267">
        <f t="shared" si="6"/>
        <v>0.08333333333</v>
      </c>
      <c r="F267" s="15">
        <f t="shared" si="1"/>
        <v>41698</v>
      </c>
      <c r="G267" t="str">
        <f t="shared" si="4"/>
        <v>#REF!</v>
      </c>
      <c r="H267" t="str">
        <f t="shared" si="2"/>
        <v>#REF!</v>
      </c>
      <c r="I267">
        <f t="shared" si="3"/>
        <v>3.52778157</v>
      </c>
      <c r="J267">
        <v>9.758047372158043</v>
      </c>
      <c r="K267">
        <v>10.284570080585159</v>
      </c>
      <c r="L267">
        <v>3.3943254958623412</v>
      </c>
      <c r="M267">
        <v>6.923324511837494</v>
      </c>
      <c r="N267">
        <v>1.9208290367787066</v>
      </c>
    </row>
    <row r="268">
      <c r="A268" s="15">
        <f>'Real 모멘텀'!F281</f>
        <v>41729</v>
      </c>
      <c r="B268">
        <v>10.295929014842542</v>
      </c>
      <c r="C268">
        <v>6.936199127387169</v>
      </c>
      <c r="D268">
        <f t="shared" si="5"/>
        <v>0.4166666667</v>
      </c>
      <c r="E268">
        <f t="shared" si="6"/>
        <v>0.08333333333</v>
      </c>
      <c r="F268" s="15">
        <f t="shared" si="1"/>
        <v>41729</v>
      </c>
      <c r="G268" t="str">
        <f t="shared" si="4"/>
        <v>#REF!</v>
      </c>
      <c r="H268" t="str">
        <f t="shared" si="2"/>
        <v>#REF!</v>
      </c>
      <c r="I268">
        <f t="shared" si="3"/>
        <v>3.523686007</v>
      </c>
      <c r="J268">
        <v>9.76752442984738</v>
      </c>
      <c r="K268">
        <v>10.295929014842542</v>
      </c>
      <c r="L268">
        <v>3.3903848679889665</v>
      </c>
      <c r="M268">
        <v>6.936199127387169</v>
      </c>
      <c r="N268">
        <v>1.925566319369877</v>
      </c>
    </row>
    <row r="269">
      <c r="A269" s="15">
        <f>'Real 모멘텀'!F282</f>
        <v>41759</v>
      </c>
      <c r="B269">
        <v>10.285803514161282</v>
      </c>
      <c r="C269">
        <v>6.952006294256491</v>
      </c>
      <c r="D269">
        <f t="shared" si="5"/>
        <v>0.4166666667</v>
      </c>
      <c r="E269">
        <f t="shared" si="6"/>
        <v>0</v>
      </c>
      <c r="F269" s="15">
        <f t="shared" si="1"/>
        <v>41759</v>
      </c>
      <c r="G269" t="str">
        <f t="shared" si="4"/>
        <v>#REF!</v>
      </c>
      <c r="H269" t="str">
        <f t="shared" si="2"/>
        <v>#REF!</v>
      </c>
      <c r="I269">
        <f t="shared" si="3"/>
        <v>3.485733788</v>
      </c>
      <c r="J269">
        <v>9.752295276945132</v>
      </c>
      <c r="K269">
        <v>10.285803514161282</v>
      </c>
      <c r="L269">
        <v>3.3538683830290297</v>
      </c>
      <c r="M269">
        <v>6.952006294256491</v>
      </c>
      <c r="N269">
        <v>1.9303152853779053</v>
      </c>
    </row>
    <row r="270">
      <c r="A270" s="15">
        <f>'Real 모멘텀'!F283</f>
        <v>41790</v>
      </c>
      <c r="B270">
        <v>10.355709223673932</v>
      </c>
      <c r="C270">
        <v>6.979686717688291</v>
      </c>
      <c r="D270">
        <f t="shared" si="5"/>
        <v>0.6666666667</v>
      </c>
      <c r="E270">
        <f t="shared" si="6"/>
        <v>0.1666666667</v>
      </c>
      <c r="F270" s="15">
        <f t="shared" si="1"/>
        <v>41790</v>
      </c>
      <c r="G270" t="str">
        <f t="shared" si="4"/>
        <v>#REF!</v>
      </c>
      <c r="H270" t="str">
        <f t="shared" si="2"/>
        <v>#REF!</v>
      </c>
      <c r="I270">
        <f t="shared" si="3"/>
        <v>3.548668942</v>
      </c>
      <c r="J270">
        <v>9.825437496395018</v>
      </c>
      <c r="K270">
        <v>10.355709223673932</v>
      </c>
      <c r="L270">
        <v>3.414422698016551</v>
      </c>
      <c r="M270">
        <v>6.979686717688291</v>
      </c>
      <c r="N270">
        <v>1.9350759636172485</v>
      </c>
    </row>
    <row r="271">
      <c r="A271" s="15">
        <f>'Real 모멘텀'!F284</f>
        <v>41820</v>
      </c>
      <c r="B271">
        <v>10.40716963831121</v>
      </c>
      <c r="C271">
        <v>7.023388884915242</v>
      </c>
      <c r="D271">
        <f t="shared" si="5"/>
        <v>0.9166666667</v>
      </c>
      <c r="E271">
        <f t="shared" si="6"/>
        <v>0.1666666667</v>
      </c>
      <c r="F271" s="15">
        <f t="shared" si="1"/>
        <v>41820</v>
      </c>
      <c r="G271" t="str">
        <f t="shared" si="4"/>
        <v>#REF!</v>
      </c>
      <c r="H271" t="str">
        <f t="shared" si="2"/>
        <v>#REF!</v>
      </c>
      <c r="I271">
        <f t="shared" si="3"/>
        <v>3.557133106</v>
      </c>
      <c r="J271">
        <v>9.872926524205731</v>
      </c>
      <c r="K271">
        <v>10.40716963831121</v>
      </c>
      <c r="L271">
        <v>3.4225666622881916</v>
      </c>
      <c r="M271">
        <v>7.023388884915242</v>
      </c>
      <c r="N271">
        <v>1.939848382973429</v>
      </c>
    </row>
    <row r="272">
      <c r="A272" s="15">
        <f>'Real 모멘텀'!F285</f>
        <v>41851</v>
      </c>
      <c r="B272">
        <v>10.565629030947804</v>
      </c>
      <c r="C272">
        <v>7.0724554752878905</v>
      </c>
      <c r="D272">
        <f t="shared" si="5"/>
        <v>1</v>
      </c>
      <c r="E272">
        <f t="shared" si="6"/>
        <v>0.5</v>
      </c>
      <c r="F272" s="15">
        <f t="shared" si="1"/>
        <v>41851</v>
      </c>
      <c r="G272" t="str">
        <f t="shared" si="4"/>
        <v>#REF!</v>
      </c>
      <c r="H272" t="str">
        <f t="shared" si="2"/>
        <v>#REF!</v>
      </c>
      <c r="I272">
        <f t="shared" si="3"/>
        <v>3.681638225</v>
      </c>
      <c r="J272">
        <v>10.052537925379914</v>
      </c>
      <c r="K272">
        <v>10.565629030947804</v>
      </c>
      <c r="L272">
        <v>3.542361749638776</v>
      </c>
      <c r="M272">
        <v>7.0724554752878905</v>
      </c>
      <c r="N272">
        <v>1.9446325724032085</v>
      </c>
    </row>
    <row r="273">
      <c r="A273" s="15">
        <f>'Real 모멘텀'!F286</f>
        <v>41882</v>
      </c>
      <c r="B273">
        <v>10.506815995923626</v>
      </c>
      <c r="C273">
        <v>7.087547385737786</v>
      </c>
      <c r="D273">
        <f t="shared" si="5"/>
        <v>0.9166666667</v>
      </c>
      <c r="E273">
        <f t="shared" si="6"/>
        <v>0.25</v>
      </c>
      <c r="F273" s="15">
        <f t="shared" si="1"/>
        <v>41882</v>
      </c>
      <c r="G273" t="str">
        <f t="shared" si="4"/>
        <v>#REF!</v>
      </c>
      <c r="H273" t="str">
        <f t="shared" si="2"/>
        <v>#REF!</v>
      </c>
      <c r="I273">
        <f t="shared" si="3"/>
        <v>3.62334471</v>
      </c>
      <c r="J273">
        <v>9.983679644656828</v>
      </c>
      <c r="K273">
        <v>10.506815995923626</v>
      </c>
      <c r="L273">
        <v>3.486273479574413</v>
      </c>
      <c r="M273">
        <v>7.087547385737786</v>
      </c>
      <c r="N273">
        <v>1.9494285609347637</v>
      </c>
    </row>
    <row r="274">
      <c r="A274" s="15">
        <f>'Real 모멘텀'!F287</f>
        <v>41912</v>
      </c>
      <c r="B274">
        <v>10.43632007874192</v>
      </c>
      <c r="C274">
        <v>7.146842142908233</v>
      </c>
      <c r="D274">
        <f t="shared" si="5"/>
        <v>0.8333333333</v>
      </c>
      <c r="E274">
        <f t="shared" si="6"/>
        <v>0</v>
      </c>
      <c r="F274" s="15">
        <f t="shared" si="1"/>
        <v>41912</v>
      </c>
      <c r="G274" t="str">
        <f t="shared" si="4"/>
        <v>#REF!</v>
      </c>
      <c r="H274" t="str">
        <f t="shared" si="2"/>
        <v>#REF!</v>
      </c>
      <c r="I274">
        <f t="shared" si="3"/>
        <v>3.505392491</v>
      </c>
      <c r="J274">
        <v>9.892120695923817</v>
      </c>
      <c r="K274">
        <v>10.43632007874192</v>
      </c>
      <c r="L274">
        <v>3.3727833968212266</v>
      </c>
      <c r="M274">
        <v>7.146842142908233</v>
      </c>
      <c r="N274">
        <v>1.9542363776678626</v>
      </c>
    </row>
    <row r="275">
      <c r="A275" s="15">
        <f>'Real 모멘텀'!F288</f>
        <v>41943</v>
      </c>
      <c r="B275">
        <v>10.504523811842583</v>
      </c>
      <c r="C275">
        <v>7.193548387096774</v>
      </c>
      <c r="D275">
        <f t="shared" si="5"/>
        <v>0.8333333333</v>
      </c>
      <c r="E275">
        <f t="shared" si="6"/>
        <v>0</v>
      </c>
      <c r="F275" s="15">
        <f t="shared" si="1"/>
        <v>41943</v>
      </c>
      <c r="G275" t="str">
        <f t="shared" si="4"/>
        <v>#REF!</v>
      </c>
      <c r="H275" t="str">
        <f t="shared" si="2"/>
        <v>#REF!</v>
      </c>
      <c r="I275">
        <f t="shared" si="3"/>
        <v>3.419112628</v>
      </c>
      <c r="J275">
        <v>9.912749868268527</v>
      </c>
      <c r="K275">
        <v>10.504523811842583</v>
      </c>
      <c r="L275">
        <v>3.289767502955471</v>
      </c>
      <c r="M275">
        <v>7.193548387096774</v>
      </c>
      <c r="N275">
        <v>1.9590560517740412</v>
      </c>
    </row>
    <row r="276">
      <c r="A276" s="15">
        <f>'Real 모멘텀'!F289</f>
        <v>41973</v>
      </c>
      <c r="B276">
        <v>10.541393517485055</v>
      </c>
      <c r="C276">
        <v>7.218796938702525</v>
      </c>
      <c r="D276">
        <f t="shared" si="5"/>
        <v>0.9166666667</v>
      </c>
      <c r="E276">
        <f t="shared" si="6"/>
        <v>0</v>
      </c>
      <c r="F276" s="15">
        <f t="shared" si="1"/>
        <v>41973</v>
      </c>
      <c r="G276" t="str">
        <f t="shared" si="4"/>
        <v>#REF!</v>
      </c>
      <c r="H276" t="str">
        <f t="shared" si="2"/>
        <v>#REF!</v>
      </c>
      <c r="I276">
        <f t="shared" si="3"/>
        <v>3.463481229</v>
      </c>
      <c r="J276">
        <v>9.947542513446644</v>
      </c>
      <c r="K276">
        <v>10.541393517485055</v>
      </c>
      <c r="L276">
        <v>3.3324576382503612</v>
      </c>
      <c r="M276">
        <v>7.218796938702525</v>
      </c>
      <c r="N276">
        <v>1.9638876124967803</v>
      </c>
    </row>
    <row r="277">
      <c r="A277" s="15">
        <f>'Real 모멘텀'!F290</f>
        <v>42004</v>
      </c>
      <c r="B277">
        <v>10.522505305689275</v>
      </c>
      <c r="C277">
        <v>7.227666118303412</v>
      </c>
      <c r="D277">
        <f t="shared" si="5"/>
        <v>0.8333333333</v>
      </c>
      <c r="E277">
        <f t="shared" si="6"/>
        <v>0</v>
      </c>
      <c r="F277" s="15">
        <f t="shared" si="1"/>
        <v>42004</v>
      </c>
      <c r="G277" t="str">
        <f t="shared" si="4"/>
        <v>#REF!</v>
      </c>
      <c r="H277" t="str">
        <f t="shared" si="2"/>
        <v>#REF!</v>
      </c>
      <c r="I277">
        <f t="shared" si="3"/>
        <v>3.331740614</v>
      </c>
      <c r="J277">
        <v>9.903964725735676</v>
      </c>
      <c r="K277">
        <v>10.522505305689275</v>
      </c>
      <c r="L277">
        <v>3.2057007749901487</v>
      </c>
      <c r="M277">
        <v>7.227666118303412</v>
      </c>
      <c r="N277">
        <v>1.9687310891516827</v>
      </c>
    </row>
    <row r="278">
      <c r="A278" s="15">
        <f>'Real 모멘텀'!F291</f>
        <v>42035</v>
      </c>
      <c r="B278">
        <v>10.579569461132301</v>
      </c>
      <c r="C278">
        <v>7.266862170087976</v>
      </c>
      <c r="D278">
        <f t="shared" si="5"/>
        <v>1</v>
      </c>
      <c r="E278">
        <f t="shared" si="6"/>
        <v>0</v>
      </c>
      <c r="F278" s="15">
        <f t="shared" si="1"/>
        <v>42035</v>
      </c>
      <c r="G278" t="str">
        <f t="shared" si="4"/>
        <v>#REF!</v>
      </c>
      <c r="H278" t="str">
        <f t="shared" si="2"/>
        <v>#REF!</v>
      </c>
      <c r="I278">
        <f t="shared" si="3"/>
        <v>3.411331058</v>
      </c>
      <c r="J278">
        <v>9.95767449980498</v>
      </c>
      <c r="K278">
        <v>10.579569461132301</v>
      </c>
      <c r="L278">
        <v>3.2822803099960596</v>
      </c>
      <c r="M278">
        <v>7.266862170087976</v>
      </c>
      <c r="N278">
        <v>1.973586511126652</v>
      </c>
    </row>
    <row r="279">
      <c r="A279" s="15">
        <f>'Real 모멘텀'!F292</f>
        <v>42063</v>
      </c>
      <c r="B279">
        <v>10.581543218598789</v>
      </c>
      <c r="C279">
        <v>7.26450182390387</v>
      </c>
      <c r="D279">
        <f t="shared" si="5"/>
        <v>1</v>
      </c>
      <c r="E279">
        <f t="shared" si="6"/>
        <v>0.1666666667</v>
      </c>
      <c r="F279" s="15">
        <f t="shared" si="1"/>
        <v>42063</v>
      </c>
      <c r="G279" t="str">
        <f t="shared" si="4"/>
        <v>#REF!</v>
      </c>
      <c r="H279" t="str">
        <f t="shared" si="2"/>
        <v>#REF!</v>
      </c>
      <c r="I279">
        <f t="shared" si="3"/>
        <v>3.432901024</v>
      </c>
      <c r="J279">
        <v>9.959532234608373</v>
      </c>
      <c r="K279">
        <v>10.581543218598789</v>
      </c>
      <c r="L279">
        <v>3.3030342834624986</v>
      </c>
      <c r="M279">
        <v>7.26450182390387</v>
      </c>
      <c r="N279">
        <v>1.97845390788207</v>
      </c>
    </row>
    <row r="280">
      <c r="A280" s="15">
        <f>'Real 모멘텀'!F293</f>
        <v>42094</v>
      </c>
      <c r="B280">
        <v>10.71485089900726</v>
      </c>
      <c r="C280">
        <v>7.343251555682713</v>
      </c>
      <c r="D280">
        <f t="shared" si="5"/>
        <v>1</v>
      </c>
      <c r="E280">
        <f t="shared" si="6"/>
        <v>0.25</v>
      </c>
      <c r="F280" s="15">
        <f t="shared" si="1"/>
        <v>42094</v>
      </c>
      <c r="G280" t="str">
        <f t="shared" si="4"/>
        <v>#REF!</v>
      </c>
      <c r="H280" t="str">
        <f t="shared" si="2"/>
        <v>#REF!</v>
      </c>
      <c r="I280">
        <f t="shared" si="3"/>
        <v>3.512354949</v>
      </c>
      <c r="J280">
        <v>10.092006419618233</v>
      </c>
      <c r="K280">
        <v>10.71485089900726</v>
      </c>
      <c r="L280">
        <v>3.3794824642059633</v>
      </c>
      <c r="M280">
        <v>7.343251555682713</v>
      </c>
      <c r="N280">
        <v>1.9833333089509757</v>
      </c>
    </row>
    <row r="281">
      <c r="A281" s="15">
        <f>'Real 모멘텀'!F294</f>
        <v>42124</v>
      </c>
      <c r="B281">
        <v>10.792714818757045</v>
      </c>
      <c r="C281">
        <v>7.32744438881339</v>
      </c>
      <c r="D281">
        <f t="shared" si="5"/>
        <v>1</v>
      </c>
      <c r="E281">
        <f t="shared" si="6"/>
        <v>0.5833333333</v>
      </c>
      <c r="F281" s="15">
        <f t="shared" si="1"/>
        <v>42124</v>
      </c>
      <c r="G281" t="str">
        <f t="shared" si="4"/>
        <v>#REF!</v>
      </c>
      <c r="H281" t="str">
        <f t="shared" si="2"/>
        <v>#REF!</v>
      </c>
      <c r="I281">
        <f t="shared" si="3"/>
        <v>3.637133106</v>
      </c>
      <c r="J281">
        <v>10.2103735158407</v>
      </c>
      <c r="K281">
        <v>10.792714818757045</v>
      </c>
      <c r="L281">
        <v>3.49954026008144</v>
      </c>
      <c r="M281">
        <v>7.32744438881339</v>
      </c>
      <c r="N281">
        <v>1.9882247439392442</v>
      </c>
    </row>
    <row r="282">
      <c r="A282" s="15">
        <f>'Real 모멘텀'!F295</f>
        <v>42155</v>
      </c>
      <c r="B282">
        <v>10.732394117110472</v>
      </c>
      <c r="C282">
        <v>7.3593448251198055</v>
      </c>
      <c r="D282">
        <f t="shared" si="5"/>
        <v>0.9166666667</v>
      </c>
      <c r="E282">
        <f t="shared" si="6"/>
        <v>0.25</v>
      </c>
      <c r="F282" s="15">
        <f t="shared" si="1"/>
        <v>42155</v>
      </c>
      <c r="G282" t="str">
        <f t="shared" si="4"/>
        <v>#REF!</v>
      </c>
      <c r="H282" t="str">
        <f t="shared" si="2"/>
        <v>#REF!</v>
      </c>
      <c r="I282">
        <f t="shared" si="3"/>
        <v>3.554812287</v>
      </c>
      <c r="J282">
        <v>10.123041470577391</v>
      </c>
      <c r="K282">
        <v>10.732394117110472</v>
      </c>
      <c r="L282">
        <v>3.4203336398266124</v>
      </c>
      <c r="M282">
        <v>7.3593448251198055</v>
      </c>
      <c r="N282">
        <v>1.993128242525768</v>
      </c>
    </row>
    <row r="283">
      <c r="A283" s="15">
        <f>'Real 모멘텀'!F296</f>
        <v>42185</v>
      </c>
      <c r="B283">
        <v>10.621808026841794</v>
      </c>
      <c r="C283">
        <v>7.3603461841070015</v>
      </c>
      <c r="D283">
        <f t="shared" si="5"/>
        <v>0.75</v>
      </c>
      <c r="E283">
        <f t="shared" si="6"/>
        <v>0</v>
      </c>
      <c r="F283" s="15">
        <f t="shared" si="1"/>
        <v>42185</v>
      </c>
      <c r="G283" t="str">
        <f t="shared" si="4"/>
        <v>#REF!</v>
      </c>
      <c r="H283" t="str">
        <f t="shared" si="2"/>
        <v>#REF!</v>
      </c>
      <c r="I283">
        <f t="shared" si="3"/>
        <v>3.443959044</v>
      </c>
      <c r="J283">
        <v>9.997597170874963</v>
      </c>
      <c r="K283">
        <v>10.621808026841794</v>
      </c>
      <c r="L283">
        <v>3.31367397872061</v>
      </c>
      <c r="M283">
        <v>7.3603461841070015</v>
      </c>
      <c r="N283">
        <v>1.998043834462634</v>
      </c>
    </row>
    <row r="284">
      <c r="A284" s="15">
        <f>'Real 모멘텀'!F297</f>
        <v>42216</v>
      </c>
      <c r="B284">
        <v>10.618004056917034</v>
      </c>
      <c r="C284">
        <v>7.376868607395751</v>
      </c>
      <c r="D284">
        <f t="shared" si="5"/>
        <v>0.6666666667</v>
      </c>
      <c r="E284">
        <f t="shared" si="6"/>
        <v>0</v>
      </c>
      <c r="F284" s="15">
        <f t="shared" si="1"/>
        <v>42216</v>
      </c>
      <c r="G284" t="str">
        <f t="shared" si="4"/>
        <v>#REF!</v>
      </c>
      <c r="H284" t="str">
        <f t="shared" si="2"/>
        <v>#REF!</v>
      </c>
      <c r="I284">
        <f t="shared" si="3"/>
        <v>3.335153584</v>
      </c>
      <c r="J284">
        <v>9.935465184489367</v>
      </c>
      <c r="K284">
        <v>10.618004056917034</v>
      </c>
      <c r="L284">
        <v>3.208984631551294</v>
      </c>
      <c r="M284">
        <v>7.376868607395751</v>
      </c>
      <c r="N284">
        <v>2.0029715495753067</v>
      </c>
    </row>
    <row r="285">
      <c r="A285" s="15">
        <f>'Real 모멘텀'!F298</f>
        <v>42247</v>
      </c>
      <c r="B285">
        <v>10.643947830403919</v>
      </c>
      <c r="C285">
        <v>7.394893069165296</v>
      </c>
      <c r="D285">
        <f t="shared" si="5"/>
        <v>0.75</v>
      </c>
      <c r="E285">
        <f t="shared" si="6"/>
        <v>0</v>
      </c>
      <c r="F285" s="15">
        <f t="shared" si="1"/>
        <v>42247</v>
      </c>
      <c r="G285" t="str">
        <f t="shared" si="4"/>
        <v>#REF!</v>
      </c>
      <c r="H285" t="str">
        <f t="shared" si="2"/>
        <v>#REF!</v>
      </c>
      <c r="I285">
        <f t="shared" si="3"/>
        <v>3.178156997</v>
      </c>
      <c r="J285">
        <v>9.921897342484757</v>
      </c>
      <c r="K285">
        <v>10.643947830403919</v>
      </c>
      <c r="L285">
        <v>3.0579272297386053</v>
      </c>
      <c r="M285">
        <v>7.394893069165296</v>
      </c>
      <c r="N285">
        <v>2.007911417762809</v>
      </c>
    </row>
    <row r="286">
      <c r="A286" s="15">
        <f>'Real 모멘텀'!F299</f>
        <v>42277</v>
      </c>
      <c r="B286">
        <v>10.710557439316666</v>
      </c>
      <c r="C286">
        <v>7.441170159502181</v>
      </c>
      <c r="D286">
        <f t="shared" si="5"/>
        <v>0.75</v>
      </c>
      <c r="E286">
        <f t="shared" si="6"/>
        <v>0</v>
      </c>
      <c r="F286" s="15">
        <f t="shared" si="1"/>
        <v>42277</v>
      </c>
      <c r="G286" t="str">
        <f t="shared" si="4"/>
        <v>#REF!</v>
      </c>
      <c r="H286" t="str">
        <f t="shared" si="2"/>
        <v>#REF!</v>
      </c>
      <c r="I286">
        <f t="shared" si="3"/>
        <v>3.231535836</v>
      </c>
      <c r="J286">
        <v>9.98398837413821</v>
      </c>
      <c r="K286">
        <v>10.710557439316666</v>
      </c>
      <c r="L286">
        <v>3.1092867463549196</v>
      </c>
      <c r="M286">
        <v>7.441170159502181</v>
      </c>
      <c r="N286">
        <v>2.0128634689979004</v>
      </c>
    </row>
    <row r="287">
      <c r="A287" s="15">
        <f>'Real 모멘텀'!F300</f>
        <v>42308</v>
      </c>
      <c r="B287">
        <v>10.742121581593807</v>
      </c>
      <c r="C287">
        <v>7.431657249123811</v>
      </c>
      <c r="D287">
        <f t="shared" si="5"/>
        <v>0.9166666667</v>
      </c>
      <c r="E287">
        <f t="shared" si="6"/>
        <v>0.3333333333</v>
      </c>
      <c r="F287" s="15">
        <f t="shared" si="1"/>
        <v>42308</v>
      </c>
      <c r="G287" t="str">
        <f t="shared" si="4"/>
        <v>#REF!</v>
      </c>
      <c r="H287" t="str">
        <f t="shared" si="2"/>
        <v>#REF!</v>
      </c>
      <c r="I287">
        <f t="shared" si="3"/>
        <v>3.404914676</v>
      </c>
      <c r="J287">
        <v>10.01341130859518</v>
      </c>
      <c r="K287">
        <v>10.742121581593807</v>
      </c>
      <c r="L287">
        <v>3.276106659661106</v>
      </c>
      <c r="M287">
        <v>7.431657249123811</v>
      </c>
      <c r="N287">
        <v>2.0178277333272643</v>
      </c>
    </row>
    <row r="288">
      <c r="A288" s="15">
        <f>'Real 모멘텀'!F301</f>
        <v>42338</v>
      </c>
      <c r="B288">
        <v>10.67806758966599</v>
      </c>
      <c r="C288">
        <v>7.414777197625349</v>
      </c>
      <c r="D288">
        <f t="shared" si="5"/>
        <v>0.5833333333</v>
      </c>
      <c r="E288">
        <f t="shared" si="6"/>
        <v>0.25</v>
      </c>
      <c r="F288" s="15">
        <f t="shared" si="1"/>
        <v>42338</v>
      </c>
      <c r="G288" t="str">
        <f t="shared" si="4"/>
        <v>#REF!</v>
      </c>
      <c r="H288" t="str">
        <f t="shared" si="2"/>
        <v>#REF!</v>
      </c>
      <c r="I288">
        <f t="shared" si="3"/>
        <v>3.334334471</v>
      </c>
      <c r="J288">
        <v>9.94446137768737</v>
      </c>
      <c r="K288">
        <v>10.67806758966599</v>
      </c>
      <c r="L288">
        <v>3.2081965059766193</v>
      </c>
      <c r="M288">
        <v>7.414777197625349</v>
      </c>
      <c r="N288">
        <v>2.0228042408716855</v>
      </c>
    </row>
    <row r="289">
      <c r="A289" s="15">
        <f>'Real 모멘텀'!F302</f>
        <v>42369</v>
      </c>
      <c r="B289">
        <v>10.700399698081757</v>
      </c>
      <c r="C289">
        <v>7.452399685287176</v>
      </c>
      <c r="D289">
        <f t="shared" si="5"/>
        <v>0.5833333333</v>
      </c>
      <c r="E289">
        <f t="shared" si="6"/>
        <v>0</v>
      </c>
      <c r="F289" s="15">
        <f t="shared" si="1"/>
        <v>42369</v>
      </c>
      <c r="G289" t="str">
        <f t="shared" si="4"/>
        <v>#REF!</v>
      </c>
      <c r="H289" t="str">
        <f t="shared" si="2"/>
        <v>#REF!</v>
      </c>
      <c r="I289">
        <f t="shared" si="3"/>
        <v>3.281638225</v>
      </c>
      <c r="J289">
        <v>9.953395130487387</v>
      </c>
      <c r="K289">
        <v>10.700399698081757</v>
      </c>
      <c r="L289">
        <v>3.157493760672534</v>
      </c>
      <c r="M289">
        <v>7.452399685287176</v>
      </c>
      <c r="N289">
        <v>2.027793021826235</v>
      </c>
    </row>
    <row r="290">
      <c r="A290" s="15">
        <f>'Real 모멘텀'!F303</f>
        <v>42400</v>
      </c>
      <c r="B290">
        <v>10.686125414572029</v>
      </c>
      <c r="C290">
        <v>7.483584865174165</v>
      </c>
      <c r="D290">
        <f t="shared" si="5"/>
        <v>0.5</v>
      </c>
      <c r="E290">
        <f t="shared" si="6"/>
        <v>0</v>
      </c>
      <c r="F290" s="15">
        <f t="shared" si="1"/>
        <v>42400</v>
      </c>
      <c r="G290" t="str">
        <f t="shared" si="4"/>
        <v>#REF!</v>
      </c>
      <c r="H290" t="str">
        <f t="shared" si="2"/>
        <v>#REF!</v>
      </c>
      <c r="I290">
        <f t="shared" si="3"/>
        <v>3.168600683</v>
      </c>
      <c r="J290">
        <v>9.940117347602099</v>
      </c>
      <c r="K290">
        <v>10.686125414572029</v>
      </c>
      <c r="L290">
        <v>3.048732431367398</v>
      </c>
      <c r="M290">
        <v>7.483584865174165</v>
      </c>
      <c r="N290">
        <v>2.0327941064604533</v>
      </c>
    </row>
    <row r="291">
      <c r="A291" s="15">
        <f>'Real 모멘텀'!F304</f>
        <v>42429</v>
      </c>
      <c r="B291">
        <v>10.734128615864693</v>
      </c>
      <c r="C291">
        <v>7.517201916887204</v>
      </c>
      <c r="D291">
        <f t="shared" si="5"/>
        <v>0.8333333333</v>
      </c>
      <c r="E291">
        <f t="shared" si="6"/>
        <v>0</v>
      </c>
      <c r="F291" s="15">
        <f t="shared" si="1"/>
        <v>42429</v>
      </c>
      <c r="G291" t="str">
        <f t="shared" si="4"/>
        <v>#REF!</v>
      </c>
      <c r="H291" t="str">
        <f t="shared" si="2"/>
        <v>#REF!</v>
      </c>
      <c r="I291">
        <f t="shared" si="3"/>
        <v>3.203139932</v>
      </c>
      <c r="J291">
        <v>9.984769402055715</v>
      </c>
      <c r="K291">
        <v>10.734128615864693</v>
      </c>
      <c r="L291">
        <v>3.0819650597661896</v>
      </c>
      <c r="M291">
        <v>7.517201916887204</v>
      </c>
      <c r="N291">
        <v>2.037807525118534</v>
      </c>
    </row>
    <row r="292">
      <c r="A292" s="15">
        <f>'Real 모멘텀'!F305</f>
        <v>42460</v>
      </c>
      <c r="B292">
        <v>10.78911045115753</v>
      </c>
      <c r="C292">
        <v>7.528932122165796</v>
      </c>
      <c r="D292">
        <f t="shared" si="5"/>
        <v>0.9166666667</v>
      </c>
      <c r="E292">
        <f t="shared" si="6"/>
        <v>0.1666666667</v>
      </c>
      <c r="F292" s="15">
        <f t="shared" si="1"/>
        <v>42460</v>
      </c>
      <c r="G292" t="str">
        <f t="shared" si="4"/>
        <v>#REF!</v>
      </c>
      <c r="H292" t="str">
        <f t="shared" si="2"/>
        <v>#REF!</v>
      </c>
      <c r="I292">
        <f t="shared" si="3"/>
        <v>3.356450512</v>
      </c>
      <c r="J292">
        <v>10.066395294485012</v>
      </c>
      <c r="K292">
        <v>10.78911045115753</v>
      </c>
      <c r="L292">
        <v>3.2294758964928416</v>
      </c>
      <c r="M292">
        <v>7.528932122165796</v>
      </c>
      <c r="N292">
        <v>2.042833308219507</v>
      </c>
    </row>
    <row r="293">
      <c r="A293" s="15">
        <f>'Real 모멘텀'!F306</f>
        <v>42490</v>
      </c>
      <c r="B293">
        <v>10.787465331589882</v>
      </c>
      <c r="C293">
        <v>7.535727058150346</v>
      </c>
      <c r="D293">
        <f t="shared" si="5"/>
        <v>0.8333333333</v>
      </c>
      <c r="E293">
        <f t="shared" si="6"/>
        <v>0.1666666667</v>
      </c>
      <c r="F293" s="15">
        <f t="shared" si="1"/>
        <v>42490</v>
      </c>
      <c r="G293" t="str">
        <f t="shared" si="4"/>
        <v>#REF!</v>
      </c>
      <c r="H293" t="str">
        <f t="shared" si="2"/>
        <v>#REF!</v>
      </c>
      <c r="I293">
        <f t="shared" si="3"/>
        <v>3.347440273</v>
      </c>
      <c r="J293">
        <v>10.062177441562195</v>
      </c>
      <c r="K293">
        <v>10.787465331589882</v>
      </c>
      <c r="L293">
        <v>3.220806515171417</v>
      </c>
      <c r="M293">
        <v>7.535727058150346</v>
      </c>
      <c r="N293">
        <v>2.047871486257424</v>
      </c>
    </row>
    <row r="294">
      <c r="A294" s="15">
        <f>'Real 모멘텀'!F307</f>
        <v>42521</v>
      </c>
      <c r="B294">
        <v>10.76722247304094</v>
      </c>
      <c r="C294">
        <v>7.535798583792289</v>
      </c>
      <c r="D294">
        <f t="shared" si="5"/>
        <v>0.8333333333</v>
      </c>
      <c r="E294">
        <f t="shared" si="6"/>
        <v>0.1666666667</v>
      </c>
      <c r="F294" s="15">
        <f t="shared" si="1"/>
        <v>42521</v>
      </c>
      <c r="G294" t="str">
        <f t="shared" si="4"/>
        <v>#REF!</v>
      </c>
      <c r="H294" t="str">
        <f t="shared" si="2"/>
        <v>#REF!</v>
      </c>
      <c r="I294">
        <f t="shared" si="3"/>
        <v>3.326006826</v>
      </c>
      <c r="J294">
        <v>10.038501320120083</v>
      </c>
      <c r="K294">
        <v>10.76722247304094</v>
      </c>
      <c r="L294">
        <v>3.2001838959674243</v>
      </c>
      <c r="M294">
        <v>7.535798583792289</v>
      </c>
      <c r="N294">
        <v>2.052922089801543</v>
      </c>
    </row>
    <row r="295">
      <c r="A295" s="15">
        <f>'Real 모멘텀'!F308</f>
        <v>42538</v>
      </c>
      <c r="B295">
        <v>10.78241664213052</v>
      </c>
      <c r="C295">
        <v>7.5766397253415345</v>
      </c>
      <c r="D295">
        <f t="shared" si="5"/>
        <v>0.8333333333</v>
      </c>
      <c r="E295">
        <f t="shared" si="6"/>
        <v>0</v>
      </c>
      <c r="F295" s="15">
        <f t="shared" si="1"/>
        <v>42538</v>
      </c>
      <c r="G295" t="str">
        <f t="shared" si="4"/>
        <v>#REF!</v>
      </c>
      <c r="H295" t="str">
        <f t="shared" si="2"/>
        <v>#REF!</v>
      </c>
      <c r="I295">
        <f t="shared" si="3"/>
        <v>3.298703072</v>
      </c>
      <c r="J295">
        <v>10.052667154145134</v>
      </c>
      <c r="K295">
        <v>10.78241664213052</v>
      </c>
      <c r="L295">
        <v>3.173913043478261</v>
      </c>
      <c r="M295">
        <v>7.5766397253415345</v>
      </c>
      <c r="N295">
        <v>2.057985149496515</v>
      </c>
    </row>
    <row r="296">
      <c r="A296" t="str">
        <f>'Real 모멘텀'!F309</f>
        <v/>
      </c>
      <c r="F296" t="str">
        <f t="shared" si="1"/>
        <v/>
      </c>
    </row>
    <row r="297">
      <c r="F297" t="str">
        <f t="shared" si="1"/>
        <v/>
      </c>
    </row>
    <row r="298">
      <c r="F298" t="str">
        <f t="shared" si="1"/>
        <v/>
      </c>
    </row>
    <row r="299">
      <c r="F299" t="str">
        <f t="shared" si="1"/>
        <v/>
      </c>
    </row>
    <row r="300">
      <c r="F300" t="str">
        <f t="shared" si="1"/>
        <v/>
      </c>
    </row>
    <row r="301">
      <c r="F301" t="str">
        <f t="shared" si="1"/>
        <v/>
      </c>
    </row>
    <row r="302">
      <c r="F302" t="str">
        <f t="shared" si="1"/>
        <v/>
      </c>
    </row>
    <row r="303">
      <c r="F303" t="str">
        <f t="shared" si="1"/>
        <v/>
      </c>
    </row>
    <row r="304">
      <c r="F304" t="str">
        <f t="shared" si="1"/>
        <v/>
      </c>
    </row>
    <row r="305">
      <c r="F305" t="str">
        <f t="shared" si="1"/>
        <v/>
      </c>
    </row>
    <row r="306">
      <c r="F306" t="str">
        <f t="shared" si="1"/>
        <v/>
      </c>
    </row>
    <row r="307">
      <c r="F307" t="str">
        <f t="shared" si="1"/>
        <v/>
      </c>
    </row>
  </sheetData>
  <drawing r:id="rId1"/>
</worksheet>
</file>