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
      </c>
      <c r="F8" s="375" t="n">
        <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91338</v>
      </c>
      <c r="F11" s="375" t="n">
        <v>110997</v>
      </c>
    </row>
    <row r="12">
      <c r="A12" s="373" t="inlineStr">
        <is>
          <t>Other</t>
        </is>
      </c>
      <c r="B12" s="377" t="n"/>
      <c r="C12" s="377" t="n"/>
      <c r="D12" s="378" t="n"/>
      <c r="E12" s="378" t="n">
        <v/>
      </c>
      <c r="F12" s="378" t="n">
        <v/>
      </c>
    </row>
    <row r="13">
      <c r="A13" s="373" t="inlineStr">
        <is>
          <t>Total Current Assets</t>
        </is>
      </c>
      <c r="B13" s="385">
        <f>SUM(B7:B12)</f>
        <v/>
      </c>
      <c r="C13" s="385">
        <f>SUM(C7:C12)</f>
        <v/>
      </c>
      <c r="D13" s="375">
        <f>SUM(D7:D12)</f>
        <v/>
      </c>
      <c r="E13" s="375" t="n">
        <v>2038194</v>
      </c>
      <c r="F13" s="375" t="n">
        <v>1962925</v>
      </c>
    </row>
    <row r="14">
      <c r="A14" s="379" t="n"/>
      <c r="B14" s="380" t="n"/>
      <c r="C14" s="380" t="n"/>
      <c r="D14" s="381" t="n"/>
      <c r="E14" s="381" t="n"/>
      <c r="F14" s="381" t="n"/>
    </row>
    <row r="15">
      <c r="A15" s="373" t="inlineStr">
        <is>
          <t>Net PPE</t>
        </is>
      </c>
      <c r="B15" s="385" t="n"/>
      <c r="C15" s="385" t="n"/>
      <c r="D15" s="375" t="n"/>
      <c r="E15" s="375" t="n">
        <v>330279</v>
      </c>
      <c r="F15" s="375" t="n">
        <v>329986</v>
      </c>
    </row>
    <row r="16">
      <c r="A16" s="373" t="inlineStr">
        <is>
          <t>Goodwill</t>
        </is>
      </c>
      <c r="B16" s="385" t="n"/>
      <c r="C16" s="385" t="n"/>
      <c r="D16" s="375" t="n"/>
      <c r="E16" s="375" t="n">
        <v>415028</v>
      </c>
      <c r="F16" s="375" t="n">
        <v>359998</v>
      </c>
    </row>
    <row r="17">
      <c r="A17" s="373" t="inlineStr">
        <is>
          <t>Intangibles</t>
        </is>
      </c>
      <c r="B17" s="385" t="n"/>
      <c r="C17" s="385" t="n"/>
      <c r="D17" s="375" t="n"/>
      <c r="E17" s="375" t="n">
        <v/>
      </c>
      <c r="F17" s="375" t="n">
        <v/>
      </c>
    </row>
    <row r="18">
      <c r="A18" s="373" t="inlineStr">
        <is>
          <t>Other</t>
        </is>
      </c>
      <c r="B18" s="385" t="n"/>
      <c r="C18" s="385" t="n"/>
      <c r="D18" s="375" t="n"/>
      <c r="E18" s="375" t="n">
        <v>135176</v>
      </c>
      <c r="F18" s="375" t="n">
        <v>121084</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2038194</v>
      </c>
      <c r="F20" s="390" t="n">
        <v>1962925</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
      </c>
      <c r="F24" s="375" t="n">
        <v/>
      </c>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187522</v>
      </c>
      <c r="F27" s="375" t="n">
        <v>171780</v>
      </c>
    </row>
    <row r="28">
      <c r="A28" s="373" t="inlineStr">
        <is>
          <t>Other</t>
        </is>
      </c>
      <c r="B28" s="377" t="n"/>
      <c r="C28" s="377" t="n"/>
      <c r="D28" s="378" t="n"/>
      <c r="E28" s="378" t="n">
        <v>135176</v>
      </c>
      <c r="F28" s="378" t="n">
        <v>121084</v>
      </c>
    </row>
    <row r="29">
      <c r="A29" s="373" t="inlineStr">
        <is>
          <t>Total Current Liabilities</t>
        </is>
      </c>
      <c r="B29" s="385">
        <f>SUM(B24:B28)</f>
        <v/>
      </c>
      <c r="C29" s="385">
        <f>SUM(C24:C28)</f>
        <v/>
      </c>
      <c r="D29" s="375">
        <f>SUM(D24:D28)</f>
        <v/>
      </c>
      <c r="E29" s="375" t="n">
        <v>2038194</v>
      </c>
      <c r="F29" s="375" t="n">
        <v>1962925</v>
      </c>
    </row>
    <row r="30">
      <c r="A30" s="379" t="n"/>
      <c r="B30" s="380" t="n"/>
      <c r="C30" s="380" t="n"/>
      <c r="D30" s="381" t="n"/>
      <c r="E30" s="381" t="n"/>
      <c r="F30" s="381" t="n"/>
    </row>
    <row r="31">
      <c r="A31" s="373" t="inlineStr">
        <is>
          <t>Long Term Debt</t>
        </is>
      </c>
      <c r="B31" s="385" t="n"/>
      <c r="C31" s="385" t="n"/>
      <c r="D31" s="375" t="n"/>
      <c r="E31" s="375" t="n">
        <v>187522</v>
      </c>
      <c r="F31" s="375" t="n">
        <v>171780</v>
      </c>
    </row>
    <row r="32">
      <c r="A32" s="373" t="inlineStr">
        <is>
          <t>Deferred income taxes</t>
        </is>
      </c>
      <c r="B32" s="385" t="n"/>
      <c r="C32" s="385" t="n"/>
      <c r="D32" s="375" t="n"/>
      <c r="E32" s="375" t="n"/>
      <c r="F32" s="375" t="n"/>
    </row>
    <row r="33">
      <c r="A33" s="373" t="inlineStr">
        <is>
          <t>Other</t>
        </is>
      </c>
      <c r="B33" s="385" t="n"/>
      <c r="C33" s="385" t="n"/>
      <c r="D33" s="375" t="n"/>
      <c r="E33" s="375" t="n">
        <v>135176</v>
      </c>
      <c r="F33" s="375" t="n">
        <v>121084</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2038194</v>
      </c>
      <c r="F35" s="390" t="n">
        <v>1962925</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v>135176</v>
      </c>
      <c r="F42" s="383" t="n">
        <v>121084</v>
      </c>
    </row>
    <row r="43" ht="15.75" customHeight="1" s="495" thickTop="1">
      <c r="A43" s="384" t="inlineStr">
        <is>
          <t>Total Equity</t>
        </is>
      </c>
      <c r="B43" s="377">
        <f>SUM(B39:B42)</f>
        <v/>
      </c>
      <c r="C43" s="377">
        <f>SUM(C39:C42)</f>
        <v/>
      </c>
      <c r="D43" s="378">
        <f>SUM(D39:D42)</f>
        <v/>
      </c>
      <c r="E43" s="378" t="n">
        <v>1516672</v>
      </c>
      <c r="F43" s="378" t="n">
        <v>1409918</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14513965</v>
      </c>
      <c r="F6" s="375" t="n">
        <v>14591936</v>
      </c>
    </row>
    <row r="7" ht="15.75" customHeight="1" s="495" thickBot="1">
      <c r="A7" s="373" t="inlineStr">
        <is>
          <t>Operating Expenses</t>
        </is>
      </c>
      <c r="B7" s="382" t="n"/>
      <c r="C7" s="382" t="n"/>
      <c r="D7" s="383" t="n"/>
      <c r="E7" s="383" t="n">
        <v>925619</v>
      </c>
      <c r="F7" s="383" t="n">
        <v>933317</v>
      </c>
    </row>
    <row r="8" ht="15.75" customHeight="1" s="495" thickTop="1">
      <c r="A8" s="373" t="inlineStr">
        <is>
          <t>Operating Income</t>
        </is>
      </c>
      <c r="B8" s="385">
        <f>B6+B7</f>
        <v/>
      </c>
      <c r="C8" s="385">
        <f>C6+C7</f>
        <v/>
      </c>
      <c r="D8" s="375">
        <f>D6+D7</f>
        <v/>
      </c>
      <c r="E8" s="375" t="n">
        <v>139921</v>
      </c>
      <c r="F8" s="375" t="n">
        <v>210592</v>
      </c>
    </row>
    <row r="9">
      <c r="A9" s="379" t="n"/>
      <c r="B9" s="380" t="n"/>
      <c r="C9" s="380" t="n"/>
      <c r="D9" s="381" t="n"/>
      <c r="E9" s="381" t="n"/>
      <c r="F9" s="381" t="n"/>
    </row>
    <row r="10">
      <c r="A10" s="373" t="inlineStr">
        <is>
          <t>Depreciation (-)</t>
        </is>
      </c>
      <c r="B10" s="385" t="n"/>
      <c r="C10" s="385" t="n"/>
      <c r="D10" s="375" t="n"/>
      <c r="E10" s="375" t="n">
        <v>135988</v>
      </c>
      <c r="F10" s="375" t="n">
        <v>149852</v>
      </c>
    </row>
    <row r="11">
      <c r="A11" s="373" t="inlineStr">
        <is>
          <t>Amortization (-)</t>
        </is>
      </c>
      <c r="B11" s="385" t="n"/>
      <c r="C11" s="385" t="n"/>
      <c r="D11" s="375" t="n"/>
      <c r="E11" s="375" t="n"/>
      <c r="F11" s="375" t="n"/>
    </row>
    <row r="12">
      <c r="A12" s="373" t="inlineStr">
        <is>
          <t>Asses gain(loss) impairments</t>
        </is>
      </c>
      <c r="B12" s="385" t="n"/>
      <c r="C12" s="385" t="n"/>
      <c r="D12" s="375" t="n"/>
      <c r="E12" s="375" t="n">
        <v>14374044</v>
      </c>
      <c r="F12" s="375" t="n">
        <v>14381344</v>
      </c>
    </row>
    <row r="13">
      <c r="A13" s="373" t="inlineStr">
        <is>
          <t>Interest Expense (-)</t>
        </is>
      </c>
      <c r="B13" s="385" t="n"/>
      <c r="C13" s="385" t="n"/>
      <c r="D13" s="375" t="n"/>
      <c r="E13" s="375" t="n">
        <v>-76054</v>
      </c>
      <c r="F13" s="375" t="n">
        <v>-96104</v>
      </c>
    </row>
    <row r="14">
      <c r="A14" s="373" t="inlineStr">
        <is>
          <t>Interest Income (+)</t>
        </is>
      </c>
      <c r="B14" s="385" t="n"/>
      <c r="C14" s="385" t="n"/>
      <c r="D14" s="375" t="n"/>
      <c r="E14" s="375" t="n">
        <v>139921</v>
      </c>
      <c r="F14" s="375" t="n">
        <v>210592</v>
      </c>
    </row>
    <row r="15">
      <c r="A15" s="373" t="inlineStr">
        <is>
          <t>Other income(expenses)</t>
        </is>
      </c>
      <c r="B15" s="385" t="n"/>
      <c r="C15" s="385" t="n"/>
      <c r="D15" s="375" t="n"/>
      <c r="E15" s="375" t="n">
        <v/>
      </c>
      <c r="F15" s="375" t="n">
        <v/>
      </c>
    </row>
    <row r="16">
      <c r="A16" s="379" t="n"/>
      <c r="B16" s="380" t="n"/>
      <c r="C16" s="380" t="n"/>
      <c r="D16" s="381" t="n"/>
      <c r="E16" s="381" t="n"/>
      <c r="F16" s="381" t="n"/>
    </row>
    <row r="17">
      <c r="A17" s="373" t="inlineStr">
        <is>
          <t>Income Before Taxes</t>
        </is>
      </c>
      <c r="B17" s="385">
        <f>SUM(B8:B15)</f>
        <v/>
      </c>
      <c r="C17" s="385">
        <f>SUM(C8:C15)</f>
        <v/>
      </c>
      <c r="D17" s="375">
        <f>SUM(D8:D15)</f>
        <v/>
      </c>
      <c r="E17" s="375" t="n">
        <v>139921</v>
      </c>
      <c r="F17" s="375" t="n">
        <v>210592</v>
      </c>
    </row>
    <row r="18">
      <c r="A18" s="373" t="inlineStr">
        <is>
          <t>Tax expense</t>
        </is>
      </c>
      <c r="B18" s="385" t="n"/>
      <c r="C18" s="385" t="n"/>
      <c r="D18" s="375" t="n"/>
      <c r="E18" s="375" t="n">
        <v>-76054</v>
      </c>
      <c r="F18" s="375" t="n">
        <v>-96104</v>
      </c>
    </row>
    <row r="19" ht="15.75" customHeight="1" s="495" thickBot="1">
      <c r="A19" s="373" t="inlineStr">
        <is>
          <t>Other</t>
        </is>
      </c>
      <c r="B19" s="382" t="n"/>
      <c r="C19" s="382" t="n"/>
      <c r="D19" s="383" t="n"/>
      <c r="E19" s="383" t="n">
        <v/>
      </c>
      <c r="F19" s="383" t="n">
        <v/>
      </c>
    </row>
    <row r="20" ht="15.75" customHeight="1" s="495" thickTop="1">
      <c r="A20" s="384" t="inlineStr">
        <is>
          <t>Net Income</t>
        </is>
      </c>
      <c r="B20" s="377">
        <f>SUM(B17:B19)</f>
        <v/>
      </c>
      <c r="C20" s="377">
        <f>SUM(C17:C19)</f>
        <v/>
      </c>
      <c r="D20" s="378">
        <f>SUM(D17:D19)</f>
        <v/>
      </c>
      <c r="E20" s="378" t="n">
        <v>2537</v>
      </c>
      <c r="F20" s="378" t="n">
        <v>8819</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
      </c>
      <c r="F23" s="375" t="n">
        <v/>
      </c>
    </row>
    <row r="24">
      <c r="A24" s="373" t="inlineStr">
        <is>
          <t>Net Income</t>
        </is>
      </c>
      <c r="B24" s="385">
        <f>B20</f>
        <v/>
      </c>
      <c r="C24" s="385">
        <f>C20</f>
        <v/>
      </c>
      <c r="D24" s="375">
        <f>D20</f>
        <v/>
      </c>
      <c r="E24" s="375" t="n">
        <v>62866</v>
      </c>
      <c r="F24" s="375" t="n">
        <v>119074</v>
      </c>
    </row>
    <row r="25">
      <c r="A25" s="373" t="inlineStr">
        <is>
          <t>Changes in noncash items</t>
        </is>
      </c>
      <c r="B25" s="385" t="n"/>
      <c r="C25" s="385" t="n"/>
      <c r="D25" s="375" t="n"/>
      <c r="E25" s="375" t="n">
        <v>135988</v>
      </c>
      <c r="F25" s="375" t="n">
        <v>149852</v>
      </c>
    </row>
    <row r="26" ht="15.75" customHeight="1" s="495" thickBot="1">
      <c r="A26" s="373" t="inlineStr">
        <is>
          <t>Changes in Asses and Liabilities</t>
        </is>
      </c>
      <c r="B26" s="382" t="n"/>
      <c r="C26" s="382" t="n"/>
      <c r="D26" s="383" t="n"/>
      <c r="E26" s="383" t="n">
        <v/>
      </c>
      <c r="F26" s="383" t="n">
        <v/>
      </c>
    </row>
    <row r="27" ht="15.75" customHeight="1" s="495" thickTop="1">
      <c r="A27" s="373" t="inlineStr">
        <is>
          <t>Net Cash from(used) Operating Activities</t>
        </is>
      </c>
      <c r="B27" s="385">
        <f>SUM(B24:B26)</f>
        <v/>
      </c>
      <c r="C27" s="385">
        <f>SUM(C24:C26)</f>
        <v/>
      </c>
      <c r="D27" s="375">
        <f>SUM(D24:D26)</f>
        <v/>
      </c>
      <c r="E27" s="375" t="n">
        <v/>
      </c>
      <c r="F27" s="375" t="n">
        <v/>
      </c>
    </row>
    <row r="28">
      <c r="A28" s="379" t="n"/>
      <c r="B28" s="380" t="n"/>
      <c r="C28" s="380" t="n"/>
      <c r="D28" s="381" t="n"/>
      <c r="E28" s="381" t="n"/>
      <c r="F28" s="381" t="n"/>
    </row>
    <row r="29">
      <c r="A29" s="373" t="inlineStr">
        <is>
          <t>Investing Activities</t>
        </is>
      </c>
      <c r="B29" s="385" t="n"/>
      <c r="C29" s="385" t="n"/>
      <c r="D29" s="375" t="n"/>
      <c r="E29" s="375" t="n">
        <v/>
      </c>
      <c r="F29" s="375" t="n">
        <v/>
      </c>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v/>
      </c>
      <c r="F32" s="383" t="n">
        <v/>
      </c>
    </row>
    <row r="33" ht="15.75" customHeight="1" s="495" thickTop="1">
      <c r="A33" s="373" t="inlineStr">
        <is>
          <t xml:space="preserve">Net cash from(used) for investing </t>
        </is>
      </c>
      <c r="B33" s="385">
        <f>SUM(B30:B32)</f>
        <v/>
      </c>
      <c r="C33" s="385">
        <f>SUM(C30:C32)</f>
        <v/>
      </c>
      <c r="D33" s="375">
        <f>SUM(D30:D32)</f>
        <v/>
      </c>
      <c r="E33" s="375" t="n">
        <v>62866</v>
      </c>
      <c r="F33" s="375" t="n">
        <v>119074</v>
      </c>
    </row>
    <row r="34">
      <c r="A34" s="379" t="n"/>
      <c r="B34" s="380" t="n"/>
      <c r="C34" s="380" t="n"/>
      <c r="D34" s="381" t="n"/>
      <c r="E34" s="381" t="n"/>
      <c r="F34" s="381" t="n"/>
    </row>
    <row r="35">
      <c r="A35" s="373" t="inlineStr">
        <is>
          <t>Financing Activities</t>
        </is>
      </c>
      <c r="B35" s="385" t="n"/>
      <c r="C35" s="385" t="n"/>
      <c r="D35" s="375" t="n"/>
      <c r="E35" s="375" t="n">
        <v/>
      </c>
      <c r="F35" s="375" t="n">
        <v/>
      </c>
    </row>
    <row r="36">
      <c r="A36" s="373" t="inlineStr">
        <is>
          <t>Issuance of Debt (long+short term)</t>
        </is>
      </c>
      <c r="B36" s="385" t="n"/>
      <c r="C36" s="385" t="n"/>
      <c r="D36" s="375" t="n"/>
      <c r="E36" s="375" t="n">
        <v>57081</v>
      </c>
      <c r="F36" s="375" t="n">
        <v>18703</v>
      </c>
    </row>
    <row r="37">
      <c r="A37" s="373" t="inlineStr">
        <is>
          <t>Retirement of Debt (long+short term)</t>
        </is>
      </c>
      <c r="B37" s="385" t="n"/>
      <c r="C37" s="385" t="n"/>
      <c r="D37" s="375" t="n"/>
      <c r="E37" s="375" t="n">
        <v>-113081</v>
      </c>
      <c r="F37" s="375" t="n">
        <v>-44475</v>
      </c>
    </row>
    <row r="38">
      <c r="A38" s="373" t="inlineStr">
        <is>
          <t>Issuance of Stock</t>
        </is>
      </c>
      <c r="B38" s="385" t="n"/>
      <c r="C38" s="385" t="n"/>
      <c r="D38" s="375" t="n"/>
      <c r="E38" s="375" t="n"/>
      <c r="F38" s="375" t="n"/>
    </row>
    <row r="39">
      <c r="A39" s="373" t="inlineStr">
        <is>
          <t>Dividends Paid</t>
        </is>
      </c>
      <c r="B39" s="385" t="n"/>
      <c r="C39" s="385" t="n"/>
      <c r="D39" s="375" t="n"/>
      <c r="E39" s="375" t="n">
        <v>-25358</v>
      </c>
      <c r="F39" s="375" t="n">
        <v>-29320</v>
      </c>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t="n">
        <v>62866</v>
      </c>
      <c r="F41" s="375" t="n">
        <v>119074</v>
      </c>
    </row>
    <row r="42">
      <c r="A42" s="379" t="n"/>
      <c r="B42" s="380" t="n"/>
      <c r="C42" s="380" t="n"/>
      <c r="D42" s="381" t="n"/>
      <c r="E42" s="381" t="n"/>
      <c r="F42" s="381" t="n"/>
    </row>
    <row r="43">
      <c r="A43" s="373" t="inlineStr">
        <is>
          <t>Net change in Cash</t>
        </is>
      </c>
      <c r="B43" s="385">
        <f>B41+B33+B27</f>
        <v/>
      </c>
      <c r="C43" s="385">
        <f>C41+C33+C27</f>
        <v/>
      </c>
      <c r="D43" s="375">
        <f>D41+D33+D27</f>
        <v/>
      </c>
      <c r="E43" s="375" t="n">
        <v>62866</v>
      </c>
      <c r="F43" s="375" t="n">
        <v>119074</v>
      </c>
    </row>
    <row r="44">
      <c r="A44" s="373" t="inlineStr">
        <is>
          <t>Starting Cash</t>
        </is>
      </c>
      <c r="B44" s="385" t="n"/>
      <c r="C44" s="385">
        <f>B45</f>
        <v/>
      </c>
      <c r="D44" s="375">
        <f>C45</f>
        <v/>
      </c>
      <c r="E44" s="375" t="n">
        <v>19013</v>
      </c>
      <c r="F44" s="375" t="n">
        <v>10551</v>
      </c>
    </row>
    <row r="45">
      <c r="A45" s="384" t="inlineStr">
        <is>
          <t>Ending Cash</t>
        </is>
      </c>
      <c r="B45" s="377">
        <f>B43+B44</f>
        <v/>
      </c>
      <c r="C45" s="377">
        <f>C43+C44</f>
        <v/>
      </c>
      <c r="D45" s="378">
        <f>D43+D44</f>
        <v/>
      </c>
      <c r="E45" s="378" t="n">
        <v>10551</v>
      </c>
      <c r="F45" s="378" t="n">
        <v>9327</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2025-06-12T19:15:14Z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