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mendoza/Projects/aero-stability/"/>
    </mc:Choice>
  </mc:AlternateContent>
  <xr:revisionPtr revIDLastSave="0" documentId="13_ncr:1_{6CB84A16-EAE9-0345-AA0F-A891B473D2C0}" xr6:coauthVersionLast="47" xr6:coauthVersionMax="47" xr10:uidLastSave="{00000000-0000-0000-0000-000000000000}"/>
  <bookViews>
    <workbookView xWindow="380" yWindow="500" windowWidth="28040" windowHeight="16940" xr2:uid="{B571C18F-9A63-5B40-98B9-B2132AF16E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G2" i="1"/>
  <c r="G3" i="1"/>
  <c r="G4" i="1"/>
  <c r="G5" i="1"/>
  <c r="G6" i="1"/>
  <c r="G7" i="1"/>
  <c r="G8" i="1"/>
  <c r="G9" i="1"/>
  <c r="G10" i="1"/>
  <c r="G11" i="1"/>
  <c r="G12" i="1"/>
  <c r="G13" i="1"/>
  <c r="J7" i="1"/>
  <c r="J8" i="1"/>
  <c r="J9" i="1"/>
  <c r="J10" i="1"/>
  <c r="J2" i="1"/>
  <c r="J3" i="1"/>
  <c r="J4" i="1"/>
  <c r="J5" i="1"/>
  <c r="J6" i="1"/>
  <c r="J11" i="1"/>
  <c r="J12" i="1"/>
  <c r="J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<sst xmlns="http://schemas.openxmlformats.org/spreadsheetml/2006/main" count="11" uniqueCount="11">
  <si>
    <t>Disturbance</t>
  </si>
  <si>
    <t>Diff</t>
  </si>
  <si>
    <t>CP-4</t>
  </si>
  <si>
    <t>CP-8</t>
  </si>
  <si>
    <t>CP-2</t>
  </si>
  <si>
    <t>Diff2</t>
  </si>
  <si>
    <t>Diff3</t>
  </si>
  <si>
    <t>AP-4</t>
  </si>
  <si>
    <t>AP-8</t>
  </si>
  <si>
    <t>AP-2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</si>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</sst>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56.191004997223764</c:v>
                </c:pt>
                <c:pt idx="1">
                  <c:v>54.900515843773029</c:v>
                </c:pt>
                <c:pt idx="2">
                  <c:v>64.654333008763388</c:v>
                </c:pt>
                <c:pt idx="3">
                  <c:v>76.224783861671469</c:v>
                </c:pt>
                <c:pt idx="4">
                  <c:v>2.4691358024691357</c:v>
                </c:pt>
                <c:pt idx="5">
                  <c:v>-1.3888888888888888</c:v>
                </c:pt>
                <c:pt idx="6">
                  <c:v>-1.5625</c:v>
                </c:pt>
                <c:pt idx="7">
                  <c:v>-2.4691358024691357</c:v>
                </c:pt>
                <c:pt idx="8">
                  <c:v>-3.8095238095238093</c:v>
                </c:pt>
                <c:pt idx="9">
                  <c:v>-5.882352941176471</c:v>
                </c:pt>
                <c:pt idx="10">
                  <c:v>-8.720930232558139</c:v>
                </c:pt>
                <c:pt idx="11">
                  <c:v>-12.844036697247706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7-E344-8496-E3C3C64A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50576"/>
        <c:axId val="1199268768"/>
      </c:scatterChart>
      <c:valAx>
        <c:axId val="11992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68768"/>
        <c:crosses val="autoZero"/>
        <c:crossBetween val="midCat"/>
      </c:valAx>
      <c:valAx>
        <c:axId val="1199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16</xdr:row>
      <xdr:rowOff>190500</xdr:rowOff>
    </xdr:from>
    <xdr:to>
      <xdr:col>16</xdr:col>
      <xdr:colOff>38100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A68CC-F3FC-9246-A411-2B5B9ACC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EB2D1-4D3B-484D-AD5F-40F4E4460A2E}" name="Table1" displayName="Table1" ref="A1:K13" totalsRowShown="0">
  <autoFilter ref="A1:K13" xr:uid="{6C9EB2D1-4D3B-484D-AD5F-40F4E4460A2E}"/>
  <sortState xmlns:xlrd2="http://schemas.microsoft.com/office/spreadsheetml/2017/richdata2" ref="A2:D13">
    <sortCondition ref="A1:A13"/>
  </sortState>
  <tableColumns count="11">
    <tableColumn id="1" xr3:uid="{1FEAAAB7-FB43-434C-9F28-2D27445F8BEB}" name="Disturbance"/>
    <tableColumn id="2" xr3:uid="{4C3048A4-9D31-0A4F-A7AA-967275B407A8}" name="AP-4"/>
    <tableColumn id="3" xr3:uid="{2A29F4B1-F352-494A-8DB1-202A7DF16BF1}" name="CP-4"/>
    <tableColumn id="4" xr3:uid="{33BAD3FF-849F-6E46-8181-78D2815DED1D}" name="Diff" dataDxfId="4">
      <calculatedColumnFormula>100*(Table1[[#This Row],[CP-4]]-Table1[[#This Row],[AP-4]])/Table1[[#This Row],[CP-4]]</calculatedColumnFormula>
    </tableColumn>
    <tableColumn id="9" xr3:uid="{54787869-9DAC-7B4D-A93E-DD0DD164CADF}" name="AP-8" dataDxfId="2"/>
    <tableColumn id="5" xr3:uid="{CB4F1119-EB88-8042-944C-FE7B5752D926}" name="CP-8"/>
    <tableColumn id="6" xr3:uid="{34E76F83-2357-BC4C-9DC0-95C7E7CEB888}" name="Diff2" dataDxfId="1">
      <calculatedColumnFormula>100*(Table1[[#This Row],[CP-8]]-Table1[[#This Row],[AP-8]])/Table1[[#This Row],[CP-8]]</calculatedColumnFormula>
    </tableColumn>
    <tableColumn id="10" xr3:uid="{04E7F0B4-8592-C048-A3CB-C20CE1985B34}" name="AP-2"/>
    <tableColumn id="7" xr3:uid="{18A2531F-7A1A-F849-82CF-AE5133D2383E}" name="CP-2"/>
    <tableColumn id="8" xr3:uid="{4AA49E2E-0DB1-894F-AF97-48ED9D44B28F}" name="Diff3" dataDxfId="3">
      <calculatedColumnFormula>100*(Table1[[#This Row],[CP-2]]-Table1[[#This Row],[AP-4]])/Table1[[#This Row],[CP-2]]</calculatedColumnFormula>
    </tableColumn>
    <tableColumn id="11" xr3:uid="{D7E0FE14-CE15-9847-81FE-5747FFE6195C}" name="Optimum" dataDxfId="0">
      <calculatedColumnFormula>MIN(Table1[[#This Row],[AP-4]],Table1[[#This Row],[CP-4]],Table1[[#This Row],[AP-8]],Table1[[#This Row],[CP-8]],Table1[[#This Row],[CP-2]],Table1[[#This Row],[AP-2]])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DC0A-1598-A748-ADE6-7B2E1406E2DB}">
  <dimension ref="A1:K13"/>
  <sheetViews>
    <sheetView tabSelected="1" workbookViewId="0">
      <selection activeCell="E13" sqref="E13"/>
    </sheetView>
  </sheetViews>
  <sheetFormatPr baseColWidth="10" defaultRowHeight="16" x14ac:dyDescent="0.2"/>
  <cols>
    <col min="1" max="1" width="13.33203125" customWidth="1"/>
    <col min="3" max="3" width="8.1640625" customWidth="1"/>
  </cols>
  <sheetData>
    <row r="1" spans="1:11" x14ac:dyDescent="0.2">
      <c r="A1" t="s">
        <v>0</v>
      </c>
      <c r="B1" t="s">
        <v>7</v>
      </c>
      <c r="C1" t="s">
        <v>2</v>
      </c>
      <c r="D1" t="s">
        <v>1</v>
      </c>
      <c r="E1" t="s">
        <v>8</v>
      </c>
      <c r="F1" t="s">
        <v>3</v>
      </c>
      <c r="G1" t="s">
        <v>5</v>
      </c>
      <c r="H1" t="s">
        <v>9</v>
      </c>
      <c r="I1" t="s">
        <v>4</v>
      </c>
      <c r="J1" t="s">
        <v>6</v>
      </c>
      <c r="K1" t="s">
        <v>10</v>
      </c>
    </row>
    <row r="2" spans="1:11" x14ac:dyDescent="0.2">
      <c r="A2">
        <v>0.05</v>
      </c>
      <c r="B2">
        <v>789</v>
      </c>
      <c r="C2">
        <v>1801</v>
      </c>
      <c r="D2" s="1">
        <f>100*(Table1[[#This Row],[CP-4]]-Table1[[#This Row],[AP-4]])/Table1[[#This Row],[CP-4]]</f>
        <v>56.191004997223764</v>
      </c>
      <c r="E2" s="1">
        <v>1150</v>
      </c>
      <c r="F2">
        <v>2913</v>
      </c>
      <c r="G2">
        <f>100*(Table1[[#This Row],[CP-8]]-Table1[[#This Row],[AP-8]])/Table1[[#This Row],[CP-8]]</f>
        <v>60.521798832818398</v>
      </c>
      <c r="I2">
        <v>1029</v>
      </c>
      <c r="J2">
        <f>100*(Table1[[#This Row],[CP-2]]-Table1[[#This Row],[AP-4]])/Table1[[#This Row],[CP-2]]</f>
        <v>23.323615160349853</v>
      </c>
      <c r="K2">
        <f>MIN(Table1[[#This Row],[AP-4]],Table1[[#This Row],[CP-4]],Table1[[#This Row],[AP-8]],Table1[[#This Row],[CP-8]],Table1[[#This Row],[CP-2]],Table1[[#This Row],[AP-2]])</f>
        <v>789</v>
      </c>
    </row>
    <row r="3" spans="1:11" x14ac:dyDescent="0.2">
      <c r="A3">
        <v>0.1</v>
      </c>
      <c r="B3">
        <v>612</v>
      </c>
      <c r="C3">
        <v>1357</v>
      </c>
      <c r="D3">
        <f>100*(Table1[[#This Row],[CP-4]]-Table1[[#This Row],[AP-4]])/Table1[[#This Row],[CP-4]]</f>
        <v>54.900515843773029</v>
      </c>
      <c r="E3" s="1">
        <v>25</v>
      </c>
      <c r="F3">
        <v>25</v>
      </c>
      <c r="G3">
        <f>100*(Table1[[#This Row],[CP-8]]-Table1[[#This Row],[AP-8]])/Table1[[#This Row],[CP-8]]</f>
        <v>0</v>
      </c>
      <c r="I3">
        <v>773</v>
      </c>
      <c r="J3">
        <f>100*(Table1[[#This Row],[CP-2]]-Table1[[#This Row],[AP-4]])/Table1[[#This Row],[CP-2]]</f>
        <v>20.827943078913325</v>
      </c>
      <c r="K3">
        <f>MIN(Table1[[#This Row],[AP-4]],Table1[[#This Row],[CP-4]],Table1[[#This Row],[AP-8]],Table1[[#This Row],[CP-8]],Table1[[#This Row],[CP-2]],Table1[[#This Row],[AP-2]])</f>
        <v>25</v>
      </c>
    </row>
    <row r="4" spans="1:11" x14ac:dyDescent="0.2">
      <c r="A4">
        <v>0.15</v>
      </c>
      <c r="B4">
        <v>363</v>
      </c>
      <c r="C4">
        <v>1027</v>
      </c>
      <c r="D4" s="1">
        <f>100*(Table1[[#This Row],[CP-4]]-Table1[[#This Row],[AP-4]])/Table1[[#This Row],[CP-4]]</f>
        <v>64.654333008763388</v>
      </c>
      <c r="E4" s="1">
        <v>28</v>
      </c>
      <c r="F4">
        <v>28</v>
      </c>
      <c r="G4">
        <f>100*(Table1[[#This Row],[CP-8]]-Table1[[#This Row],[AP-8]])/Table1[[#This Row],[CP-8]]</f>
        <v>0</v>
      </c>
      <c r="I4">
        <v>542</v>
      </c>
      <c r="J4">
        <f>100*(Table1[[#This Row],[CP-2]]-Table1[[#This Row],[AP-4]])/Table1[[#This Row],[CP-2]]</f>
        <v>33.025830258302584</v>
      </c>
      <c r="K4">
        <f>MIN(Table1[[#This Row],[AP-4]],Table1[[#This Row],[CP-4]],Table1[[#This Row],[AP-8]],Table1[[#This Row],[CP-8]],Table1[[#This Row],[CP-2]],Table1[[#This Row],[AP-2]])</f>
        <v>28</v>
      </c>
    </row>
    <row r="5" spans="1:11" x14ac:dyDescent="0.2">
      <c r="A5">
        <v>0.2</v>
      </c>
      <c r="B5">
        <v>165</v>
      </c>
      <c r="C5">
        <v>694</v>
      </c>
      <c r="D5" s="1">
        <f>100*(Table1[[#This Row],[CP-4]]-Table1[[#This Row],[AP-4]])/Table1[[#This Row],[CP-4]]</f>
        <v>76.224783861671469</v>
      </c>
      <c r="E5" s="1">
        <v>32</v>
      </c>
      <c r="F5">
        <v>32</v>
      </c>
      <c r="G5">
        <f>100*(Table1[[#This Row],[CP-8]]-Table1[[#This Row],[AP-8]])/Table1[[#This Row],[CP-8]]</f>
        <v>0</v>
      </c>
      <c r="I5">
        <v>169</v>
      </c>
      <c r="J5">
        <f>100*(Table1[[#This Row],[CP-2]]-Table1[[#This Row],[AP-4]])/Table1[[#This Row],[CP-2]]</f>
        <v>2.3668639053254439</v>
      </c>
      <c r="K5">
        <f>MIN(Table1[[#This Row],[AP-4]],Table1[[#This Row],[CP-4]],Table1[[#This Row],[AP-8]],Table1[[#This Row],[CP-8]],Table1[[#This Row],[CP-2]],Table1[[#This Row],[AP-2]])</f>
        <v>32</v>
      </c>
    </row>
    <row r="6" spans="1:11" x14ac:dyDescent="0.2">
      <c r="A6">
        <v>0.25</v>
      </c>
      <c r="B6">
        <v>79</v>
      </c>
      <c r="C6">
        <v>81</v>
      </c>
      <c r="D6" s="1">
        <f>100*(Table1[[#This Row],[CP-4]]-Table1[[#This Row],[AP-4]])/Table1[[#This Row],[CP-4]]</f>
        <v>2.4691358024691357</v>
      </c>
      <c r="E6" s="1">
        <v>37</v>
      </c>
      <c r="F6">
        <v>37</v>
      </c>
      <c r="G6">
        <f>100*(Table1[[#This Row],[CP-8]]-Table1[[#This Row],[AP-8]])/Table1[[#This Row],[CP-8]]</f>
        <v>0</v>
      </c>
      <c r="I6">
        <v>105</v>
      </c>
      <c r="J6">
        <f>100*(Table1[[#This Row],[CP-2]]-Table1[[#This Row],[AP-4]])/Table1[[#This Row],[CP-2]]</f>
        <v>24.761904761904763</v>
      </c>
      <c r="K6">
        <f>MIN(Table1[[#This Row],[AP-4]],Table1[[#This Row],[CP-4]],Table1[[#This Row],[AP-8]],Table1[[#This Row],[CP-8]],Table1[[#This Row],[CP-2]],Table1[[#This Row],[AP-2]])</f>
        <v>37</v>
      </c>
    </row>
    <row r="7" spans="1:11" x14ac:dyDescent="0.2">
      <c r="A7">
        <v>0.3</v>
      </c>
      <c r="B7">
        <v>73</v>
      </c>
      <c r="C7">
        <v>72</v>
      </c>
      <c r="D7">
        <f>100*(Table1[[#This Row],[CP-4]]-Table1[[#This Row],[AP-4]])/Table1[[#This Row],[CP-4]]</f>
        <v>-1.3888888888888888</v>
      </c>
      <c r="E7" s="1">
        <v>41</v>
      </c>
      <c r="F7">
        <v>41</v>
      </c>
      <c r="G7">
        <f>100*(Table1[[#This Row],[CP-8]]-Table1[[#This Row],[AP-8]])/Table1[[#This Row],[CP-8]]</f>
        <v>0</v>
      </c>
      <c r="I7">
        <v>91</v>
      </c>
      <c r="J7">
        <f>100*(Table1[[#This Row],[CP-2]]-Table1[[#This Row],[AP-4]])/Table1[[#This Row],[CP-2]]</f>
        <v>19.780219780219781</v>
      </c>
      <c r="K7">
        <f>MIN(Table1[[#This Row],[AP-4]],Table1[[#This Row],[CP-4]],Table1[[#This Row],[AP-8]],Table1[[#This Row],[CP-8]],Table1[[#This Row],[CP-2]],Table1[[#This Row],[AP-2]])</f>
        <v>41</v>
      </c>
    </row>
    <row r="8" spans="1:11" x14ac:dyDescent="0.2">
      <c r="A8">
        <v>0.5</v>
      </c>
      <c r="B8">
        <v>65</v>
      </c>
      <c r="C8">
        <v>64</v>
      </c>
      <c r="D8">
        <f>100*(Table1[[#This Row],[CP-4]]-Table1[[#This Row],[AP-4]])/Table1[[#This Row],[CP-4]]</f>
        <v>-1.5625</v>
      </c>
      <c r="E8" s="1">
        <v>60</v>
      </c>
      <c r="F8">
        <v>59</v>
      </c>
      <c r="G8">
        <f>100*(Table1[[#This Row],[CP-8]]-Table1[[#This Row],[AP-8]])/Table1[[#This Row],[CP-8]]</f>
        <v>-1.6949152542372881</v>
      </c>
      <c r="I8">
        <v>81</v>
      </c>
      <c r="J8">
        <f>100*(Table1[[#This Row],[CP-2]]-Table1[[#This Row],[AP-4]])/Table1[[#This Row],[CP-2]]</f>
        <v>19.753086419753085</v>
      </c>
      <c r="K8">
        <f>MIN(Table1[[#This Row],[AP-4]],Table1[[#This Row],[CP-4]],Table1[[#This Row],[AP-8]],Table1[[#This Row],[CP-8]],Table1[[#This Row],[CP-2]],Table1[[#This Row],[AP-2]])</f>
        <v>59</v>
      </c>
    </row>
    <row r="9" spans="1:11" x14ac:dyDescent="0.2">
      <c r="A9">
        <v>0.7</v>
      </c>
      <c r="B9">
        <v>83</v>
      </c>
      <c r="C9">
        <v>81</v>
      </c>
      <c r="D9">
        <f>100*(Table1[[#This Row],[CP-4]]-Table1[[#This Row],[AP-4]])/Table1[[#This Row],[CP-4]]</f>
        <v>-2.4691358024691357</v>
      </c>
      <c r="E9" s="1">
        <v>82</v>
      </c>
      <c r="F9">
        <v>80</v>
      </c>
      <c r="G9">
        <f>100*(Table1[[#This Row],[CP-8]]-Table1[[#This Row],[AP-8]])/Table1[[#This Row],[CP-8]]</f>
        <v>-2.5</v>
      </c>
      <c r="I9">
        <v>87</v>
      </c>
      <c r="J9">
        <f>100*(Table1[[#This Row],[CP-2]]-Table1[[#This Row],[AP-4]])/Table1[[#This Row],[CP-2]]</f>
        <v>4.5977011494252871</v>
      </c>
      <c r="K9">
        <f>MIN(Table1[[#This Row],[AP-4]],Table1[[#This Row],[CP-4]],Table1[[#This Row],[AP-8]],Table1[[#This Row],[CP-8]],Table1[[#This Row],[CP-2]],Table1[[#This Row],[AP-2]])</f>
        <v>80</v>
      </c>
    </row>
    <row r="10" spans="1:11" x14ac:dyDescent="0.2">
      <c r="A10">
        <v>0.9</v>
      </c>
      <c r="B10">
        <v>109</v>
      </c>
      <c r="C10">
        <v>105</v>
      </c>
      <c r="D10">
        <f>100*(Table1[[#This Row],[CP-4]]-Table1[[#This Row],[AP-4]])/Table1[[#This Row],[CP-4]]</f>
        <v>-3.8095238095238093</v>
      </c>
      <c r="E10" s="1">
        <v>109</v>
      </c>
      <c r="F10">
        <v>105</v>
      </c>
      <c r="G10">
        <f>100*(Table1[[#This Row],[CP-8]]-Table1[[#This Row],[AP-8]])/Table1[[#This Row],[CP-8]]</f>
        <v>-3.8095238095238093</v>
      </c>
      <c r="I10">
        <v>107</v>
      </c>
      <c r="J10">
        <f>100*(Table1[[#This Row],[CP-2]]-Table1[[#This Row],[AP-4]])/Table1[[#This Row],[CP-2]]</f>
        <v>-1.8691588785046729</v>
      </c>
      <c r="K10">
        <f>MIN(Table1[[#This Row],[AP-4]],Table1[[#This Row],[CP-4]],Table1[[#This Row],[AP-8]],Table1[[#This Row],[CP-8]],Table1[[#This Row],[CP-2]],Table1[[#This Row],[AP-2]])</f>
        <v>105</v>
      </c>
    </row>
    <row r="11" spans="1:11" x14ac:dyDescent="0.2">
      <c r="A11">
        <v>1.1000000000000001</v>
      </c>
      <c r="B11">
        <v>144</v>
      </c>
      <c r="C11">
        <v>136</v>
      </c>
      <c r="D11">
        <f>100*(Table1[[#This Row],[CP-4]]-Table1[[#This Row],[AP-4]])/Table1[[#This Row],[CP-4]]</f>
        <v>-5.882352941176471</v>
      </c>
      <c r="E11" s="1">
        <v>144</v>
      </c>
      <c r="F11">
        <v>136</v>
      </c>
      <c r="G11">
        <f>100*(Table1[[#This Row],[CP-8]]-Table1[[#This Row],[AP-8]])/Table1[[#This Row],[CP-8]]</f>
        <v>-5.882352941176471</v>
      </c>
      <c r="I11">
        <v>136</v>
      </c>
      <c r="J11">
        <f>100*(Table1[[#This Row],[CP-2]]-Table1[[#This Row],[AP-4]])/Table1[[#This Row],[CP-2]]</f>
        <v>-5.882352941176471</v>
      </c>
      <c r="K11">
        <f>MIN(Table1[[#This Row],[AP-4]],Table1[[#This Row],[CP-4]],Table1[[#This Row],[AP-8]],Table1[[#This Row],[CP-8]],Table1[[#This Row],[CP-2]],Table1[[#This Row],[AP-2]])</f>
        <v>136</v>
      </c>
    </row>
    <row r="12" spans="1:11" x14ac:dyDescent="0.2">
      <c r="A12">
        <v>1.3</v>
      </c>
      <c r="B12">
        <v>187</v>
      </c>
      <c r="C12">
        <v>172</v>
      </c>
      <c r="D12">
        <f>100*(Table1[[#This Row],[CP-4]]-Table1[[#This Row],[AP-4]])/Table1[[#This Row],[CP-4]]</f>
        <v>-8.720930232558139</v>
      </c>
      <c r="E12" s="1">
        <v>187</v>
      </c>
      <c r="F12">
        <v>172</v>
      </c>
      <c r="G12">
        <f>100*(Table1[[#This Row],[CP-8]]-Table1[[#This Row],[AP-8]])/Table1[[#This Row],[CP-8]]</f>
        <v>-8.720930232558139</v>
      </c>
      <c r="I12">
        <v>172</v>
      </c>
      <c r="J12">
        <f>100*(Table1[[#This Row],[CP-2]]-Table1[[#This Row],[AP-4]])/Table1[[#This Row],[CP-2]]</f>
        <v>-8.720930232558139</v>
      </c>
      <c r="K12">
        <f>MIN(Table1[[#This Row],[AP-4]],Table1[[#This Row],[CP-4]],Table1[[#This Row],[AP-8]],Table1[[#This Row],[CP-8]],Table1[[#This Row],[CP-2]],Table1[[#This Row],[AP-2]])</f>
        <v>172</v>
      </c>
    </row>
    <row r="13" spans="1:11" x14ac:dyDescent="0.2">
      <c r="A13">
        <v>1.5</v>
      </c>
      <c r="B13">
        <v>246</v>
      </c>
      <c r="C13">
        <v>218</v>
      </c>
      <c r="D13">
        <f>100*(Table1[[#This Row],[CP-4]]-Table1[[#This Row],[AP-4]])/Table1[[#This Row],[CP-4]]</f>
        <v>-12.844036697247706</v>
      </c>
      <c r="E13" s="1">
        <v>246</v>
      </c>
      <c r="F13">
        <v>218</v>
      </c>
      <c r="G13">
        <f>100*(Table1[[#This Row],[CP-8]]-Table1[[#This Row],[AP-8]])/Table1[[#This Row],[CP-8]]</f>
        <v>-12.844036697247706</v>
      </c>
      <c r="I13">
        <v>218</v>
      </c>
      <c r="J13">
        <f>100*(Table1[[#This Row],[CP-2]]-Table1[[#This Row],[AP-4]])/Table1[[#This Row],[CP-2]]</f>
        <v>-12.844036697247706</v>
      </c>
      <c r="K13">
        <f>MIN(Table1[[#This Row],[AP-4]],Table1[[#This Row],[CP-4]],Table1[[#This Row],[AP-8]],Table1[[#This Row],[CP-8]],Table1[[#This Row],[CP-2]],Table1[[#This Row],[AP-2]])</f>
        <v>218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KIERAN MAJEL</dc:creator>
  <cp:lastModifiedBy>MENDOZA, KIERAN MAJEL</cp:lastModifiedBy>
  <dcterms:created xsi:type="dcterms:W3CDTF">2022-01-03T08:32:46Z</dcterms:created>
  <dcterms:modified xsi:type="dcterms:W3CDTF">2022-01-03T09:05:46Z</dcterms:modified>
</cp:coreProperties>
</file>