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\Desktop\AHEEN-UNHCR\Sanitary Analysis-UNHCR\"/>
    </mc:Choice>
  </mc:AlternateContent>
  <bookViews>
    <workbookView xWindow="0" yWindow="0" windowWidth="15530" windowHeight="7190" firstSheet="3" activeTab="3"/>
  </bookViews>
  <sheets>
    <sheet name="Absentism Rate gradr 6" sheetId="3" r:id="rId1"/>
    <sheet name="Sheet2" sheetId="4" state="hidden" r:id="rId2"/>
    <sheet name="Absentism rate grade 7" sheetId="5" r:id="rId3"/>
    <sheet name="Horseed Data, Grade 6-7" sheetId="1" r:id="rId4"/>
    <sheet name="Horseed Data, Grade 7-8" sheetId="2" r:id="rId5"/>
    <sheet name="6-7 DS" sheetId="6" r:id="rId6"/>
    <sheet name="7-8 DS" sheetId="7" r:id="rId7"/>
  </sheets>
  <calcPr calcId="152511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2" l="1"/>
  <c r="M3" i="2"/>
  <c r="E30" i="1"/>
  <c r="F30" i="1"/>
  <c r="G30" i="1"/>
  <c r="H30" i="1"/>
  <c r="I30" i="1"/>
  <c r="E29" i="1"/>
  <c r="F29" i="1"/>
  <c r="G29" i="1"/>
  <c r="H29" i="1"/>
  <c r="I29" i="1"/>
  <c r="D30" i="1"/>
  <c r="D29" i="1"/>
  <c r="E38" i="2"/>
  <c r="F38" i="2"/>
  <c r="G38" i="2"/>
  <c r="H38" i="2"/>
  <c r="I38" i="2"/>
  <c r="E37" i="2"/>
  <c r="F37" i="2"/>
  <c r="G37" i="2"/>
  <c r="H37" i="2"/>
  <c r="I37" i="2"/>
  <c r="D38" i="2"/>
  <c r="D37" i="2"/>
  <c r="N7" i="2" l="1"/>
  <c r="M7" i="2"/>
  <c r="L7" i="2"/>
  <c r="N6" i="2"/>
  <c r="M6" i="2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1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1" i="5"/>
  <c r="A35" i="5"/>
  <c r="A36" i="5"/>
  <c r="A33" i="5"/>
  <c r="A34" i="5"/>
  <c r="A32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1" i="5"/>
  <c r="M2" i="2"/>
  <c r="N2" i="2"/>
  <c r="N4" i="2"/>
  <c r="M4" i="2"/>
  <c r="N3" i="1"/>
  <c r="M3" i="1"/>
  <c r="N2" i="1"/>
  <c r="M2" i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</calcChain>
</file>

<file path=xl/sharedStrings.xml><?xml version="1.0" encoding="utf-8"?>
<sst xmlns="http://schemas.openxmlformats.org/spreadsheetml/2006/main" count="280" uniqueCount="94">
  <si>
    <t>NAME</t>
  </si>
  <si>
    <t>School Days (2022)</t>
  </si>
  <si>
    <t>Days Absent (2022)</t>
  </si>
  <si>
    <t>Days Present (2022)</t>
  </si>
  <si>
    <t>Absentisim rate (2022)</t>
  </si>
  <si>
    <t>School Days (2023)</t>
  </si>
  <si>
    <t>Days Absent (2023)</t>
  </si>
  <si>
    <t>Days Present (2023)</t>
  </si>
  <si>
    <t>Absentisim rate (2023)</t>
  </si>
  <si>
    <t>AISHA HAMADI HUSSEIN</t>
  </si>
  <si>
    <t>AISHA HASSAN</t>
  </si>
  <si>
    <t>ANITA KASONGO</t>
  </si>
  <si>
    <t>APOLINA DAUDI</t>
  </si>
  <si>
    <t>ASMA ABAKAR</t>
  </si>
  <si>
    <t>DORCUSWAKYUKU</t>
  </si>
  <si>
    <t>EMELITA ASUMANI</t>
  </si>
  <si>
    <t>FAIZA ALI HASSAN</t>
  </si>
  <si>
    <t>FAYE LIBAN ABDIRHAHMAN</t>
  </si>
  <si>
    <t>HABIBA ABDIKADIR</t>
  </si>
  <si>
    <t>HABIBU ABUKAR</t>
  </si>
  <si>
    <t xml:space="preserve">HALIMA OSMAN MUSA </t>
  </si>
  <si>
    <t>HAWA ABDIKADIR MOHAMMED</t>
  </si>
  <si>
    <t>HAWO AHMED ALI</t>
  </si>
  <si>
    <t>HIBO AHMED ALI</t>
  </si>
  <si>
    <t xml:space="preserve">IKRA HUSSEIN OSMAN </t>
  </si>
  <si>
    <t>KHADIJA AHMED ABUKAR</t>
  </si>
  <si>
    <t>MARYAN ISSACK HUSSE</t>
  </si>
  <si>
    <t>NASRA OMAR</t>
  </si>
  <si>
    <t>REHEMA MOHAMMED</t>
  </si>
  <si>
    <t>REHEMA RAMADAN</t>
  </si>
  <si>
    <t>SABRIN MUSTAF</t>
  </si>
  <si>
    <t>SAFI SAFARI</t>
  </si>
  <si>
    <t>SAIDO OMAR MOHAMUD</t>
  </si>
  <si>
    <t>SHARLOTE BITA</t>
  </si>
  <si>
    <t>SHUKRI IBRAHIM</t>
  </si>
  <si>
    <t>SITEN ISSA</t>
  </si>
  <si>
    <t>ALIYO HASSAN ABDIKADIR</t>
  </si>
  <si>
    <t>AMBER ALI MOHAMMED</t>
  </si>
  <si>
    <t>AMINA MUSA ABDALLA</t>
  </si>
  <si>
    <t>ASIYA SUPU LUGAZO</t>
  </si>
  <si>
    <t>BAHATI RASHID ABDIRAHMAN</t>
  </si>
  <si>
    <t>BINTII BUDUL JEYLANI</t>
  </si>
  <si>
    <t xml:space="preserve">FARHIYA MUSA ABDULLE </t>
  </si>
  <si>
    <t>FARHIYO OMAR HUSSEIN</t>
  </si>
  <si>
    <t>FATUMA MOHAMMED</t>
  </si>
  <si>
    <t>FATUMA SULEIMAN</t>
  </si>
  <si>
    <t>GODLIVER ENOCK MAKIWA</t>
  </si>
  <si>
    <t>HALIMA HUSSEIN MOHAMMED</t>
  </si>
  <si>
    <t>HAWA ABDI HUSSEIN</t>
  </si>
  <si>
    <t>HAWO MOHAMMED</t>
  </si>
  <si>
    <t>HUSSNA TAWAKAL KUMULWA</t>
  </si>
  <si>
    <t>KEYLA MBERUWA SALIM</t>
  </si>
  <si>
    <t>MAKA ABDULLAHI OMAR</t>
  </si>
  <si>
    <t>MARIAM ABDULKADIR</t>
  </si>
  <si>
    <t>MARYAM ADAM</t>
  </si>
  <si>
    <t>MARYANI HAMADI</t>
  </si>
  <si>
    <t>NASRA OMAR HUSSEIN</t>
  </si>
  <si>
    <t>NIMO HUSSEIN ABDULLAHI</t>
  </si>
  <si>
    <t>NIMOIKRAN ABUKAR</t>
  </si>
  <si>
    <t>NURIYA HUSSEIN MUCHIWA</t>
  </si>
  <si>
    <t>PANDA ASENDA MUKEWE</t>
  </si>
  <si>
    <t>RAAMA JAFAR DUMA</t>
  </si>
  <si>
    <t>RUMANA BUTHUL JELANI</t>
  </si>
  <si>
    <t>SADIA OMAR SULEIMAN</t>
  </si>
  <si>
    <t>SAHARO ISMAIL ADEN</t>
  </si>
  <si>
    <t>SAHRA MAHAD ABDULLAIH</t>
  </si>
  <si>
    <t>SHUKRI ABDIKADIR OSMAN</t>
  </si>
  <si>
    <t>SIKUZANI HASSAN</t>
  </si>
  <si>
    <t>SITEY ISSA ABDALLAH</t>
  </si>
  <si>
    <t>ZEINAB ABDIKARIM</t>
  </si>
  <si>
    <t>ZEYNAB OMAR MUSA</t>
  </si>
  <si>
    <t>Row Labels</t>
  </si>
  <si>
    <t>Grand Total</t>
  </si>
  <si>
    <t>Name</t>
  </si>
  <si>
    <t>Absentisim rate(2022)</t>
  </si>
  <si>
    <t>Absentisim rate(2023)</t>
  </si>
  <si>
    <t>Grade 6-7</t>
  </si>
  <si>
    <t>Grade 7-8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</si>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</sst>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3" fillId="2" borderId="1" xfId="0" applyFont="1" applyFill="1" applyBorder="1" applyAlignment="1">
      <alignment horizontal="left" vertical="top" wrapText="1"/>
    </xf>
    <xf numFmtId="49" fontId="3" fillId="2" borderId="1" xfId="0" applyNumberFormat="1" applyFont="1" applyFill="1" applyBorder="1" applyAlignment="1">
      <alignment horizontal="left" vertical="top" wrapText="1"/>
    </xf>
    <xf numFmtId="164" fontId="3" fillId="2" borderId="1" xfId="1" applyNumberFormat="1" applyFont="1" applyFill="1" applyBorder="1" applyAlignment="1">
      <alignment horizontal="left" vertical="top" wrapText="1"/>
    </xf>
    <xf numFmtId="0" fontId="0" fillId="0" borderId="1" xfId="0" applyBorder="1"/>
    <xf numFmtId="0" fontId="2" fillId="0" borderId="0" xfId="0" applyFont="1"/>
    <xf numFmtId="0" fontId="2" fillId="0" borderId="1" xfId="0" applyFont="1" applyBorder="1"/>
    <xf numFmtId="2" fontId="0" fillId="0" borderId="1" xfId="0" applyNumberFormat="1" applyBorder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Absentism</a:t>
            </a:r>
            <a:r>
              <a:rPr lang="en-US" baseline="0"/>
              <a:t> Rate per Student Grade 6-7</a:t>
            </a:r>
            <a:endParaRPr lang="en-US"/>
          </a:p>
        </c:rich>
      </c:tx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'Absentism Rate gradr 6'!$B$1</c:f>
              <c:strCache>
                <c:ptCount val="1"/>
                <c:pt idx="0">
                  <c:v>Absentisim rate(2022)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'Absentism Rate gradr 6'!$A$2:$A$28</c:f>
              <c:strCache>
                <c:ptCount val="27"/>
                <c:pt idx="0">
                  <c:v>AISHA HAMADI HUSSEIN</c:v>
                </c:pt>
                <c:pt idx="1">
                  <c:v>AISHA HASSAN</c:v>
                </c:pt>
                <c:pt idx="2">
                  <c:v>ANITA KASONGO</c:v>
                </c:pt>
                <c:pt idx="3">
                  <c:v>APOLINA DAUDI</c:v>
                </c:pt>
                <c:pt idx="4">
                  <c:v>ASMA ABAKAR</c:v>
                </c:pt>
                <c:pt idx="5">
                  <c:v>DORCUSWAKYUKU</c:v>
                </c:pt>
                <c:pt idx="6">
                  <c:v>EMELITA ASUMANI</c:v>
                </c:pt>
                <c:pt idx="7">
                  <c:v>FAIZA ALI HASSAN</c:v>
                </c:pt>
                <c:pt idx="8">
                  <c:v>FAYE LIBAN ABDIRHAHMAN</c:v>
                </c:pt>
                <c:pt idx="9">
                  <c:v>HABIBA ABDIKADIR</c:v>
                </c:pt>
                <c:pt idx="10">
                  <c:v>HABIBU ABUKAR</c:v>
                </c:pt>
                <c:pt idx="11">
                  <c:v>HALIMA OSMAN MUSA </c:v>
                </c:pt>
                <c:pt idx="12">
                  <c:v>HAWA ABDIKADIR MOHAMMED</c:v>
                </c:pt>
                <c:pt idx="13">
                  <c:v>HAWO AHMED ALI</c:v>
                </c:pt>
                <c:pt idx="14">
                  <c:v>HIBO AHMED ALI</c:v>
                </c:pt>
                <c:pt idx="15">
                  <c:v>IKRA HUSSEIN OSMAN </c:v>
                </c:pt>
                <c:pt idx="16">
                  <c:v>KHADIJA AHMED ABUKAR</c:v>
                </c:pt>
                <c:pt idx="17">
                  <c:v>MARYAN ISSACK HUSSE</c:v>
                </c:pt>
                <c:pt idx="18">
                  <c:v>NASRA OMAR</c:v>
                </c:pt>
                <c:pt idx="19">
                  <c:v>REHEMA MOHAMMED</c:v>
                </c:pt>
                <c:pt idx="20">
                  <c:v>REHEMA RAMADAN</c:v>
                </c:pt>
                <c:pt idx="21">
                  <c:v>SABRIN MUSTAF</c:v>
                </c:pt>
                <c:pt idx="22">
                  <c:v>SAFI SAFARI</c:v>
                </c:pt>
                <c:pt idx="23">
                  <c:v>SAIDO OMAR MOHAMUD</c:v>
                </c:pt>
                <c:pt idx="24">
                  <c:v>SHARLOTE BITA</c:v>
                </c:pt>
                <c:pt idx="25">
                  <c:v>SHUKRI IBRAHIM</c:v>
                </c:pt>
                <c:pt idx="26">
                  <c:v>SITEN ISSA</c:v>
                </c:pt>
              </c:strCache>
            </c:strRef>
          </c:cat>
          <c:val>
            <c:numRef>
              <c:f>'Absentism Rate gradr 6'!$B$2:$B$28</c:f>
              <c:numCache>
                <c:formatCode>General</c:formatCode>
                <c:ptCount val="27"/>
                <c:pt idx="0">
                  <c:v>26.153846153846157</c:v>
                </c:pt>
                <c:pt idx="1">
                  <c:v>69.230769230769226</c:v>
                </c:pt>
                <c:pt idx="2">
                  <c:v>3.0769230769230771</c:v>
                </c:pt>
                <c:pt idx="3">
                  <c:v>1.5384615384615385</c:v>
                </c:pt>
                <c:pt idx="4">
                  <c:v>43.07692307692308</c:v>
                </c:pt>
                <c:pt idx="5">
                  <c:v>6.1538461538461542</c:v>
                </c:pt>
                <c:pt idx="6">
                  <c:v>6.1538461538461542</c:v>
                </c:pt>
                <c:pt idx="7">
                  <c:v>6.1538461538461542</c:v>
                </c:pt>
                <c:pt idx="8">
                  <c:v>7.6923076923076925</c:v>
                </c:pt>
                <c:pt idx="9">
                  <c:v>16.923076923076923</c:v>
                </c:pt>
                <c:pt idx="10">
                  <c:v>12.307692307692308</c:v>
                </c:pt>
                <c:pt idx="11">
                  <c:v>16.923076923076923</c:v>
                </c:pt>
                <c:pt idx="12">
                  <c:v>15.384615384615385</c:v>
                </c:pt>
                <c:pt idx="13">
                  <c:v>46.153846153846153</c:v>
                </c:pt>
                <c:pt idx="14">
                  <c:v>33.846153846153847</c:v>
                </c:pt>
                <c:pt idx="15">
                  <c:v>69.230769230769226</c:v>
                </c:pt>
                <c:pt idx="16">
                  <c:v>12.307692307692308</c:v>
                </c:pt>
                <c:pt idx="17">
                  <c:v>23.076923076923077</c:v>
                </c:pt>
                <c:pt idx="18">
                  <c:v>18.461538461538463</c:v>
                </c:pt>
                <c:pt idx="19">
                  <c:v>13.846153846153847</c:v>
                </c:pt>
                <c:pt idx="20">
                  <c:v>26.153846153846157</c:v>
                </c:pt>
                <c:pt idx="21">
                  <c:v>7.6923076923076925</c:v>
                </c:pt>
                <c:pt idx="22">
                  <c:v>0</c:v>
                </c:pt>
                <c:pt idx="23">
                  <c:v>7.6923076923076925</c:v>
                </c:pt>
                <c:pt idx="24">
                  <c:v>7.6923076923076925</c:v>
                </c:pt>
                <c:pt idx="25">
                  <c:v>13.846153846153847</c:v>
                </c:pt>
                <c:pt idx="26">
                  <c:v>16.923076923076923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88-447E-A719-8BFBE7F9FDCA}"/>
            </c:ext>
          </c:extLst>
        </c:ser>
        <c:ser>
          <c:idx val="1"/>
          <c:order val="1"/>
          <c:tx>
            <c:strRef>
              <c:f>'Absentism Rate gradr 6'!$C$1</c:f>
              <c:strCache>
                <c:ptCount val="1"/>
                <c:pt idx="0">
                  <c:v>Absentisim rate(2023)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'Absentism Rate gradr 6'!$A$2:$A$28</c:f>
              <c:strCache>
                <c:ptCount val="27"/>
                <c:pt idx="0">
                  <c:v>AISHA HAMADI HUSSEIN</c:v>
                </c:pt>
                <c:pt idx="1">
                  <c:v>AISHA HASSAN</c:v>
                </c:pt>
                <c:pt idx="2">
                  <c:v>ANITA KASONGO</c:v>
                </c:pt>
                <c:pt idx="3">
                  <c:v>APOLINA DAUDI</c:v>
                </c:pt>
                <c:pt idx="4">
                  <c:v>ASMA ABAKAR</c:v>
                </c:pt>
                <c:pt idx="5">
                  <c:v>DORCUSWAKYUKU</c:v>
                </c:pt>
                <c:pt idx="6">
                  <c:v>EMELITA ASUMANI</c:v>
                </c:pt>
                <c:pt idx="7">
                  <c:v>FAIZA ALI HASSAN</c:v>
                </c:pt>
                <c:pt idx="8">
                  <c:v>FAYE LIBAN ABDIRHAHMAN</c:v>
                </c:pt>
                <c:pt idx="9">
                  <c:v>HABIBA ABDIKADIR</c:v>
                </c:pt>
                <c:pt idx="10">
                  <c:v>HABIBU ABUKAR</c:v>
                </c:pt>
                <c:pt idx="11">
                  <c:v>HALIMA OSMAN MUSA </c:v>
                </c:pt>
                <c:pt idx="12">
                  <c:v>HAWA ABDIKADIR MOHAMMED</c:v>
                </c:pt>
                <c:pt idx="13">
                  <c:v>HAWO AHMED ALI</c:v>
                </c:pt>
                <c:pt idx="14">
                  <c:v>HIBO AHMED ALI</c:v>
                </c:pt>
                <c:pt idx="15">
                  <c:v>IKRA HUSSEIN OSMAN </c:v>
                </c:pt>
                <c:pt idx="16">
                  <c:v>KHADIJA AHMED ABUKAR</c:v>
                </c:pt>
                <c:pt idx="17">
                  <c:v>MARYAN ISSACK HUSSE</c:v>
                </c:pt>
                <c:pt idx="18">
                  <c:v>NASRA OMAR</c:v>
                </c:pt>
                <c:pt idx="19">
                  <c:v>REHEMA MOHAMMED</c:v>
                </c:pt>
                <c:pt idx="20">
                  <c:v>REHEMA RAMADAN</c:v>
                </c:pt>
                <c:pt idx="21">
                  <c:v>SABRIN MUSTAF</c:v>
                </c:pt>
                <c:pt idx="22">
                  <c:v>SAFI SAFARI</c:v>
                </c:pt>
                <c:pt idx="23">
                  <c:v>SAIDO OMAR MOHAMUD</c:v>
                </c:pt>
                <c:pt idx="24">
                  <c:v>SHARLOTE BITA</c:v>
                </c:pt>
                <c:pt idx="25">
                  <c:v>SHUKRI IBRAHIM</c:v>
                </c:pt>
                <c:pt idx="26">
                  <c:v>SITEN ISSA</c:v>
                </c:pt>
              </c:strCache>
            </c:strRef>
          </c:cat>
          <c:val>
            <c:numRef>
              <c:f>'Absentism Rate gradr 6'!$C$2:$C$28</c:f>
              <c:numCache>
                <c:formatCode>General</c:formatCode>
                <c:ptCount val="27"/>
                <c:pt idx="0">
                  <c:v>40</c:v>
                </c:pt>
                <c:pt idx="1">
                  <c:v>27.692307692307693</c:v>
                </c:pt>
                <c:pt idx="2">
                  <c:v>41.53846153846154</c:v>
                </c:pt>
                <c:pt idx="3">
                  <c:v>21.53846153846154</c:v>
                </c:pt>
                <c:pt idx="4">
                  <c:v>23.076923076923077</c:v>
                </c:pt>
                <c:pt idx="5">
                  <c:v>32.307692307692307</c:v>
                </c:pt>
                <c:pt idx="6">
                  <c:v>26.153846153846157</c:v>
                </c:pt>
                <c:pt idx="7">
                  <c:v>23.076923076923077</c:v>
                </c:pt>
                <c:pt idx="8">
                  <c:v>33.846153846153847</c:v>
                </c:pt>
                <c:pt idx="9">
                  <c:v>33.846153846153847</c:v>
                </c:pt>
                <c:pt idx="10">
                  <c:v>16.923076923076923</c:v>
                </c:pt>
                <c:pt idx="11">
                  <c:v>27.692307692307693</c:v>
                </c:pt>
                <c:pt idx="12">
                  <c:v>30.76923076923077</c:v>
                </c:pt>
                <c:pt idx="13">
                  <c:v>35.384615384615387</c:v>
                </c:pt>
                <c:pt idx="14">
                  <c:v>32.307692307692307</c:v>
                </c:pt>
                <c:pt idx="15">
                  <c:v>36.923076923076927</c:v>
                </c:pt>
                <c:pt idx="16">
                  <c:v>10.76923076923077</c:v>
                </c:pt>
                <c:pt idx="17">
                  <c:v>40</c:v>
                </c:pt>
                <c:pt idx="18">
                  <c:v>21.53846153846154</c:v>
                </c:pt>
                <c:pt idx="19">
                  <c:v>21.53846153846154</c:v>
                </c:pt>
                <c:pt idx="20">
                  <c:v>33.846153846153847</c:v>
                </c:pt>
                <c:pt idx="21">
                  <c:v>24.615384615384617</c:v>
                </c:pt>
                <c:pt idx="22">
                  <c:v>30.76923076923077</c:v>
                </c:pt>
                <c:pt idx="23">
                  <c:v>38.461538461538467</c:v>
                </c:pt>
                <c:pt idx="24">
                  <c:v>40</c:v>
                </c:pt>
                <c:pt idx="25">
                  <c:v>23.076923076923077</c:v>
                </c:pt>
                <c:pt idx="26">
                  <c:v>35.384615384615387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88-447E-A719-8BFBE7F9F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0087040"/>
        <c:axId val="-370102272"/>
      </c:lineChart>
      <c:catAx>
        <c:axId val="-37008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414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0102272"/>
        <c:crosses val="autoZero"/>
        <c:auto val="1"/>
        <c:lblAlgn val="ctr"/>
        <c:lblOffset val="100"/>
        <c:noMultiLvlLbl val="0"/>
      </c:catAx>
      <c:valAx>
        <c:axId val="-370102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00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[Horseed New.xlsx]Sheet2!PivotTable2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ln w="952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ln w="952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"/>
        <c:spPr>
          <a:ln w="952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5.7479937309994525E-2"/>
          <c:y val="0.11032088730844128"/>
          <c:w val="0.64538227685568073"/>
          <c:h val="0.50390201224846898"/>
        </c:manualLayout>
      </c:layout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Absentisim rate(2022)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Sheet2!$A$4:$A$31</c:f>
              <c:strCache>
                <c:ptCount val="27"/>
                <c:pt idx="0">
                  <c:v>AISHA HAMADI HUSSEIN</c:v>
                </c:pt>
                <c:pt idx="1">
                  <c:v>AISHA HASSAN</c:v>
                </c:pt>
                <c:pt idx="2">
                  <c:v>ANITA KASONGO</c:v>
                </c:pt>
                <c:pt idx="3">
                  <c:v>APOLINA DAUDI</c:v>
                </c:pt>
                <c:pt idx="4">
                  <c:v>ASMA ABAKAR</c:v>
                </c:pt>
                <c:pt idx="5">
                  <c:v>DORCUSWAKYUKU</c:v>
                </c:pt>
                <c:pt idx="6">
                  <c:v>EMELITA ASUMANI</c:v>
                </c:pt>
                <c:pt idx="7">
                  <c:v>FAIZA ALI HASSAN</c:v>
                </c:pt>
                <c:pt idx="8">
                  <c:v>FAYE LIBAN ABDIRHAHMAN</c:v>
                </c:pt>
                <c:pt idx="9">
                  <c:v>HABIBA ABDIKADIR</c:v>
                </c:pt>
                <c:pt idx="10">
                  <c:v>HABIBU ABUKAR</c:v>
                </c:pt>
                <c:pt idx="11">
                  <c:v>HALIMA OSMAN MUSA </c:v>
                </c:pt>
                <c:pt idx="12">
                  <c:v>HAWA ABDIKADIR MOHAMMED</c:v>
                </c:pt>
                <c:pt idx="13">
                  <c:v>HAWO AHMED ALI</c:v>
                </c:pt>
                <c:pt idx="14">
                  <c:v>HIBO AHMED ALI</c:v>
                </c:pt>
                <c:pt idx="15">
                  <c:v>IKRA HUSSEIN OSMAN </c:v>
                </c:pt>
                <c:pt idx="16">
                  <c:v>KHADIJA AHMED ABUKAR</c:v>
                </c:pt>
                <c:pt idx="17">
                  <c:v>MARYAN ISSACK HUSSE</c:v>
                </c:pt>
                <c:pt idx="18">
                  <c:v>NASRA OMAR</c:v>
                </c:pt>
                <c:pt idx="19">
                  <c:v>REHEMA MOHAMMED</c:v>
                </c:pt>
                <c:pt idx="20">
                  <c:v>REHEMA RAMADAN</c:v>
                </c:pt>
                <c:pt idx="21">
                  <c:v>SABRIN MUSTAF</c:v>
                </c:pt>
                <c:pt idx="22">
                  <c:v>SAFI SAFARI</c:v>
                </c:pt>
                <c:pt idx="23">
                  <c:v>SAIDO OMAR MOHAMUD</c:v>
                </c:pt>
                <c:pt idx="24">
                  <c:v>SHARLOTE BITA</c:v>
                </c:pt>
                <c:pt idx="25">
                  <c:v>SHUKRI IBRAHIM</c:v>
                </c:pt>
                <c:pt idx="26">
                  <c:v>SITEN ISSA</c:v>
                </c:pt>
              </c:strCache>
            </c:strRef>
          </c:cat>
          <c:val>
            <c:numRef>
              <c:f>Sheet2!$B$4:$B$31</c:f>
              <c:numCache>
                <c:formatCode>General</c:formatCode>
                <c:ptCount val="27"/>
                <c:pt idx="0">
                  <c:v>26.153846153846157</c:v>
                </c:pt>
                <c:pt idx="1">
                  <c:v>69.230769230769226</c:v>
                </c:pt>
                <c:pt idx="2">
                  <c:v>3.0769230769230771</c:v>
                </c:pt>
                <c:pt idx="3">
                  <c:v>1.5384615384615385</c:v>
                </c:pt>
                <c:pt idx="4">
                  <c:v>43.07692307692308</c:v>
                </c:pt>
                <c:pt idx="5">
                  <c:v>6.1538461538461542</c:v>
                </c:pt>
                <c:pt idx="6">
                  <c:v>6.1538461538461542</c:v>
                </c:pt>
                <c:pt idx="7">
                  <c:v>6.1538461538461542</c:v>
                </c:pt>
                <c:pt idx="8">
                  <c:v>7.6923076923076925</c:v>
                </c:pt>
                <c:pt idx="9">
                  <c:v>16.923076923076923</c:v>
                </c:pt>
                <c:pt idx="10">
                  <c:v>12.307692307692308</c:v>
                </c:pt>
                <c:pt idx="11">
                  <c:v>16.923076923076923</c:v>
                </c:pt>
                <c:pt idx="12">
                  <c:v>15.384615384615385</c:v>
                </c:pt>
                <c:pt idx="13">
                  <c:v>46.153846153846153</c:v>
                </c:pt>
                <c:pt idx="14">
                  <c:v>33.846153846153847</c:v>
                </c:pt>
                <c:pt idx="15">
                  <c:v>69.230769230769226</c:v>
                </c:pt>
                <c:pt idx="16">
                  <c:v>12.307692307692308</c:v>
                </c:pt>
                <c:pt idx="17">
                  <c:v>23.076923076923077</c:v>
                </c:pt>
                <c:pt idx="18">
                  <c:v>18.461538461538463</c:v>
                </c:pt>
                <c:pt idx="19">
                  <c:v>13.846153846153847</c:v>
                </c:pt>
                <c:pt idx="20">
                  <c:v>26.153846153846157</c:v>
                </c:pt>
                <c:pt idx="21">
                  <c:v>7.6923076923076925</c:v>
                </c:pt>
                <c:pt idx="22">
                  <c:v>0</c:v>
                </c:pt>
                <c:pt idx="23">
                  <c:v>7.6923076923076925</c:v>
                </c:pt>
                <c:pt idx="24">
                  <c:v>7.6923076923076925</c:v>
                </c:pt>
                <c:pt idx="25">
                  <c:v>13.846153846153847</c:v>
                </c:pt>
                <c:pt idx="26">
                  <c:v>16.923076923076923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DE-4778-8AE7-C2E0D5425CEA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Absentisim rate(2023)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Sheet2!$A$4:$A$31</c:f>
              <c:strCache>
                <c:ptCount val="27"/>
                <c:pt idx="0">
                  <c:v>AISHA HAMADI HUSSEIN</c:v>
                </c:pt>
                <c:pt idx="1">
                  <c:v>AISHA HASSAN</c:v>
                </c:pt>
                <c:pt idx="2">
                  <c:v>ANITA KASONGO</c:v>
                </c:pt>
                <c:pt idx="3">
                  <c:v>APOLINA DAUDI</c:v>
                </c:pt>
                <c:pt idx="4">
                  <c:v>ASMA ABAKAR</c:v>
                </c:pt>
                <c:pt idx="5">
                  <c:v>DORCUSWAKYUKU</c:v>
                </c:pt>
                <c:pt idx="6">
                  <c:v>EMELITA ASUMANI</c:v>
                </c:pt>
                <c:pt idx="7">
                  <c:v>FAIZA ALI HASSAN</c:v>
                </c:pt>
                <c:pt idx="8">
                  <c:v>FAYE LIBAN ABDIRHAHMAN</c:v>
                </c:pt>
                <c:pt idx="9">
                  <c:v>HABIBA ABDIKADIR</c:v>
                </c:pt>
                <c:pt idx="10">
                  <c:v>HABIBU ABUKAR</c:v>
                </c:pt>
                <c:pt idx="11">
                  <c:v>HALIMA OSMAN MUSA </c:v>
                </c:pt>
                <c:pt idx="12">
                  <c:v>HAWA ABDIKADIR MOHAMMED</c:v>
                </c:pt>
                <c:pt idx="13">
                  <c:v>HAWO AHMED ALI</c:v>
                </c:pt>
                <c:pt idx="14">
                  <c:v>HIBO AHMED ALI</c:v>
                </c:pt>
                <c:pt idx="15">
                  <c:v>IKRA HUSSEIN OSMAN </c:v>
                </c:pt>
                <c:pt idx="16">
                  <c:v>KHADIJA AHMED ABUKAR</c:v>
                </c:pt>
                <c:pt idx="17">
                  <c:v>MARYAN ISSACK HUSSE</c:v>
                </c:pt>
                <c:pt idx="18">
                  <c:v>NASRA OMAR</c:v>
                </c:pt>
                <c:pt idx="19">
                  <c:v>REHEMA MOHAMMED</c:v>
                </c:pt>
                <c:pt idx="20">
                  <c:v>REHEMA RAMADAN</c:v>
                </c:pt>
                <c:pt idx="21">
                  <c:v>SABRIN MUSTAF</c:v>
                </c:pt>
                <c:pt idx="22">
                  <c:v>SAFI SAFARI</c:v>
                </c:pt>
                <c:pt idx="23">
                  <c:v>SAIDO OMAR MOHAMUD</c:v>
                </c:pt>
                <c:pt idx="24">
                  <c:v>SHARLOTE BITA</c:v>
                </c:pt>
                <c:pt idx="25">
                  <c:v>SHUKRI IBRAHIM</c:v>
                </c:pt>
                <c:pt idx="26">
                  <c:v>SITEN ISSA</c:v>
                </c:pt>
              </c:strCache>
            </c:strRef>
          </c:cat>
          <c:val>
            <c:numRef>
              <c:f>Sheet2!$C$4:$C$31</c:f>
              <c:numCache>
                <c:formatCode>General</c:formatCode>
                <c:ptCount val="27"/>
                <c:pt idx="0">
                  <c:v>40</c:v>
                </c:pt>
                <c:pt idx="1">
                  <c:v>27.692307692307693</c:v>
                </c:pt>
                <c:pt idx="2">
                  <c:v>41.53846153846154</c:v>
                </c:pt>
                <c:pt idx="3">
                  <c:v>21.53846153846154</c:v>
                </c:pt>
                <c:pt idx="4">
                  <c:v>23.076923076923077</c:v>
                </c:pt>
                <c:pt idx="5">
                  <c:v>32.307692307692307</c:v>
                </c:pt>
                <c:pt idx="6">
                  <c:v>26.153846153846157</c:v>
                </c:pt>
                <c:pt idx="7">
                  <c:v>23.076923076923077</c:v>
                </c:pt>
                <c:pt idx="8">
                  <c:v>33.846153846153847</c:v>
                </c:pt>
                <c:pt idx="9">
                  <c:v>33.846153846153847</c:v>
                </c:pt>
                <c:pt idx="10">
                  <c:v>16.923076923076923</c:v>
                </c:pt>
                <c:pt idx="11">
                  <c:v>27.692307692307693</c:v>
                </c:pt>
                <c:pt idx="12">
                  <c:v>30.76923076923077</c:v>
                </c:pt>
                <c:pt idx="13">
                  <c:v>35.384615384615387</c:v>
                </c:pt>
                <c:pt idx="14">
                  <c:v>32.307692307692307</c:v>
                </c:pt>
                <c:pt idx="15">
                  <c:v>36.923076923076927</c:v>
                </c:pt>
                <c:pt idx="16">
                  <c:v>10.76923076923077</c:v>
                </c:pt>
                <c:pt idx="17">
                  <c:v>40</c:v>
                </c:pt>
                <c:pt idx="18">
                  <c:v>21.53846153846154</c:v>
                </c:pt>
                <c:pt idx="19">
                  <c:v>21.53846153846154</c:v>
                </c:pt>
                <c:pt idx="20">
                  <c:v>33.846153846153847</c:v>
                </c:pt>
                <c:pt idx="21">
                  <c:v>24.615384615384617</c:v>
                </c:pt>
                <c:pt idx="22">
                  <c:v>30.76923076923077</c:v>
                </c:pt>
                <c:pt idx="23">
                  <c:v>38.461538461538467</c:v>
                </c:pt>
                <c:pt idx="24">
                  <c:v>40</c:v>
                </c:pt>
                <c:pt idx="25">
                  <c:v>23.076923076923077</c:v>
                </c:pt>
                <c:pt idx="26">
                  <c:v>35.384615384615387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0DE-4778-8AE7-C2E0D5425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0095200"/>
        <c:axId val="-419670192"/>
      </c:lineChart>
      <c:catAx>
        <c:axId val="-37009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9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9670192"/>
        <c:crosses val="autoZero"/>
        <c:auto val="1"/>
        <c:lblAlgn val="ctr"/>
        <c:lblOffset val="100"/>
        <c:noMultiLvlLbl val="0"/>
      </c:catAx>
      <c:valAx>
        <c:axId val="-41967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009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610862471978232"/>
          <c:y val="4.1018883056284615E-2"/>
          <c:w val="0.28389137528021763"/>
          <c:h val="0.223517424905220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63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Absentism</a:t>
            </a:r>
            <a:r>
              <a:rPr lang="en-US" baseline="0"/>
              <a:t> Rate per Student Grade 7-8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2456759026028548"/>
          <c:w val="0.81796478565179354"/>
          <c:h val="0.51901968173373791"/>
        </c:manualLayout>
      </c:layout>
      <c:lineChart>
        <c:grouping val="standard"/>
        <c:varyColors val="0"/>
        <c:ser>
          <c:idx val="0"/>
          <c:order val="0"/>
          <c:tx>
            <c:strRef>
              <c:f>'Absentism rate grade 7'!$B$1</c:f>
              <c:strCache>
                <c:ptCount val="1"/>
                <c:pt idx="0">
                  <c:v>Absentisim rate (2022)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'Absentism rate grade 7'!$A$2:$A$36</c:f>
              <c:strCache>
                <c:ptCount val="35"/>
                <c:pt idx="0">
                  <c:v>ALIYO HASSAN ABDIKADIR</c:v>
                </c:pt>
                <c:pt idx="1">
                  <c:v>AMBER ALI MOHAMMED</c:v>
                </c:pt>
                <c:pt idx="2">
                  <c:v>AMINA MUSA ABDALLA</c:v>
                </c:pt>
                <c:pt idx="3">
                  <c:v>ASIYA SUPU LUGAZO</c:v>
                </c:pt>
                <c:pt idx="4">
                  <c:v>BAHATI RASHID ABDIRAHMAN</c:v>
                </c:pt>
                <c:pt idx="5">
                  <c:v>BINTII BUDUL JEYLANI</c:v>
                </c:pt>
                <c:pt idx="6">
                  <c:v>FARHIYA MUSA ABDULLE </c:v>
                </c:pt>
                <c:pt idx="7">
                  <c:v>FARHIYO OMAR HUSSEIN</c:v>
                </c:pt>
                <c:pt idx="8">
                  <c:v>FATUMA MOHAMMED</c:v>
                </c:pt>
                <c:pt idx="9">
                  <c:v>FATUMA SULEIMAN</c:v>
                </c:pt>
                <c:pt idx="10">
                  <c:v>GODLIVER ENOCK MAKIWA</c:v>
                </c:pt>
                <c:pt idx="11">
                  <c:v>HALIMA HUSSEIN MOHAMMED</c:v>
                </c:pt>
                <c:pt idx="12">
                  <c:v>HAWA ABDI HUSSEIN</c:v>
                </c:pt>
                <c:pt idx="13">
                  <c:v>HAWO MOHAMMED</c:v>
                </c:pt>
                <c:pt idx="14">
                  <c:v>HUSSNA TAWAKAL KUMULWA</c:v>
                </c:pt>
                <c:pt idx="15">
                  <c:v>KEYLA MBERUWA SALIM</c:v>
                </c:pt>
                <c:pt idx="16">
                  <c:v>MAKA ABDULLAHI OMAR</c:v>
                </c:pt>
                <c:pt idx="17">
                  <c:v>MARIAM ABDULKADIR</c:v>
                </c:pt>
                <c:pt idx="18">
                  <c:v>MARYAM ADAM</c:v>
                </c:pt>
                <c:pt idx="19">
                  <c:v>MARYANI HAMADI</c:v>
                </c:pt>
                <c:pt idx="20">
                  <c:v>NASRA OMAR HUSSEIN</c:v>
                </c:pt>
                <c:pt idx="21">
                  <c:v>NIMO HUSSEIN ABDULLAHI</c:v>
                </c:pt>
                <c:pt idx="22">
                  <c:v>NIMOIKRAN ABUKAR</c:v>
                </c:pt>
                <c:pt idx="23">
                  <c:v>NURIYA HUSSEIN MUCHIWA</c:v>
                </c:pt>
                <c:pt idx="24">
                  <c:v>PANDA ASENDA MUKEWE</c:v>
                </c:pt>
                <c:pt idx="25">
                  <c:v>RAAMA JAFAR DUMA</c:v>
                </c:pt>
                <c:pt idx="26">
                  <c:v>RUMANA BUTHUL JELANI</c:v>
                </c:pt>
                <c:pt idx="27">
                  <c:v>SADIA OMAR SULEIMAN</c:v>
                </c:pt>
                <c:pt idx="28">
                  <c:v>SAHARO ISMAIL ADEN</c:v>
                </c:pt>
                <c:pt idx="29">
                  <c:v>SAHRA MAHAD ABDULLAIH</c:v>
                </c:pt>
                <c:pt idx="30">
                  <c:v>SHUKRI ABDIKADIR OSMAN</c:v>
                </c:pt>
                <c:pt idx="31">
                  <c:v>SIKUZANI HASSAN</c:v>
                </c:pt>
                <c:pt idx="32">
                  <c:v>SITEY ISSA ABDALLAH</c:v>
                </c:pt>
                <c:pt idx="33">
                  <c:v>ZEINAB ABDIKARIM</c:v>
                </c:pt>
                <c:pt idx="34">
                  <c:v>ZEYNAB OMAR MUSA</c:v>
                </c:pt>
              </c:strCache>
            </c:strRef>
          </c:cat>
          <c:val>
            <c:numRef>
              <c:f>'Absentism rate grade 7'!$B$2:$B$36</c:f>
              <c:numCache>
                <c:formatCode>General</c:formatCode>
                <c:ptCount val="35"/>
                <c:pt idx="0">
                  <c:v>50</c:v>
                </c:pt>
                <c:pt idx="1">
                  <c:v>33.333333333333329</c:v>
                </c:pt>
                <c:pt idx="2">
                  <c:v>36.666666666666664</c:v>
                </c:pt>
                <c:pt idx="3">
                  <c:v>21.666666666666668</c:v>
                </c:pt>
                <c:pt idx="4">
                  <c:v>13.333333333333334</c:v>
                </c:pt>
                <c:pt idx="5">
                  <c:v>55.000000000000007</c:v>
                </c:pt>
                <c:pt idx="6">
                  <c:v>30</c:v>
                </c:pt>
                <c:pt idx="7">
                  <c:v>53.333333333333336</c:v>
                </c:pt>
                <c:pt idx="8">
                  <c:v>36.666666666666664</c:v>
                </c:pt>
                <c:pt idx="9">
                  <c:v>30</c:v>
                </c:pt>
                <c:pt idx="10">
                  <c:v>15</c:v>
                </c:pt>
                <c:pt idx="11">
                  <c:v>50</c:v>
                </c:pt>
                <c:pt idx="12">
                  <c:v>35</c:v>
                </c:pt>
                <c:pt idx="13">
                  <c:v>25</c:v>
                </c:pt>
                <c:pt idx="14">
                  <c:v>28.333333333333332</c:v>
                </c:pt>
                <c:pt idx="15">
                  <c:v>1.6666666666666667</c:v>
                </c:pt>
                <c:pt idx="16">
                  <c:v>21.666666666666668</c:v>
                </c:pt>
                <c:pt idx="17">
                  <c:v>33.333333333333329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18.333333333333332</c:v>
                </c:pt>
                <c:pt idx="22">
                  <c:v>18.333333333333332</c:v>
                </c:pt>
                <c:pt idx="23">
                  <c:v>18.333333333333332</c:v>
                </c:pt>
                <c:pt idx="24">
                  <c:v>5</c:v>
                </c:pt>
                <c:pt idx="25">
                  <c:v>10</c:v>
                </c:pt>
                <c:pt idx="26">
                  <c:v>35</c:v>
                </c:pt>
                <c:pt idx="27">
                  <c:v>26.666666666666668</c:v>
                </c:pt>
                <c:pt idx="28">
                  <c:v>31.666666666666664</c:v>
                </c:pt>
                <c:pt idx="29">
                  <c:v>35</c:v>
                </c:pt>
                <c:pt idx="30">
                  <c:v>26.666666666666668</c:v>
                </c:pt>
                <c:pt idx="31">
                  <c:v>15</c:v>
                </c:pt>
                <c:pt idx="32">
                  <c:v>33.333333333333329</c:v>
                </c:pt>
                <c:pt idx="33">
                  <c:v>15</c:v>
                </c:pt>
                <c:pt idx="34">
                  <c:v>13.333333333333334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C4-4DC3-99BB-8684348FE887}"/>
            </c:ext>
          </c:extLst>
        </c:ser>
        <c:ser>
          <c:idx val="1"/>
          <c:order val="1"/>
          <c:tx>
            <c:strRef>
              <c:f>'Absentism rate grade 7'!$C$1</c:f>
              <c:strCache>
                <c:ptCount val="1"/>
                <c:pt idx="0">
                  <c:v>Absentisim rate (2023)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'Absentism rate grade 7'!$A$2:$A$36</c:f>
              <c:strCache>
                <c:ptCount val="35"/>
                <c:pt idx="0">
                  <c:v>ALIYO HASSAN ABDIKADIR</c:v>
                </c:pt>
                <c:pt idx="1">
                  <c:v>AMBER ALI MOHAMMED</c:v>
                </c:pt>
                <c:pt idx="2">
                  <c:v>AMINA MUSA ABDALLA</c:v>
                </c:pt>
                <c:pt idx="3">
                  <c:v>ASIYA SUPU LUGAZO</c:v>
                </c:pt>
                <c:pt idx="4">
                  <c:v>BAHATI RASHID ABDIRAHMAN</c:v>
                </c:pt>
                <c:pt idx="5">
                  <c:v>BINTII BUDUL JEYLANI</c:v>
                </c:pt>
                <c:pt idx="6">
                  <c:v>FARHIYA MUSA ABDULLE </c:v>
                </c:pt>
                <c:pt idx="7">
                  <c:v>FARHIYO OMAR HUSSEIN</c:v>
                </c:pt>
                <c:pt idx="8">
                  <c:v>FATUMA MOHAMMED</c:v>
                </c:pt>
                <c:pt idx="9">
                  <c:v>FATUMA SULEIMAN</c:v>
                </c:pt>
                <c:pt idx="10">
                  <c:v>GODLIVER ENOCK MAKIWA</c:v>
                </c:pt>
                <c:pt idx="11">
                  <c:v>HALIMA HUSSEIN MOHAMMED</c:v>
                </c:pt>
                <c:pt idx="12">
                  <c:v>HAWA ABDI HUSSEIN</c:v>
                </c:pt>
                <c:pt idx="13">
                  <c:v>HAWO MOHAMMED</c:v>
                </c:pt>
                <c:pt idx="14">
                  <c:v>HUSSNA TAWAKAL KUMULWA</c:v>
                </c:pt>
                <c:pt idx="15">
                  <c:v>KEYLA MBERUWA SALIM</c:v>
                </c:pt>
                <c:pt idx="16">
                  <c:v>MAKA ABDULLAHI OMAR</c:v>
                </c:pt>
                <c:pt idx="17">
                  <c:v>MARIAM ABDULKADIR</c:v>
                </c:pt>
                <c:pt idx="18">
                  <c:v>MARYAM ADAM</c:v>
                </c:pt>
                <c:pt idx="19">
                  <c:v>MARYANI HAMADI</c:v>
                </c:pt>
                <c:pt idx="20">
                  <c:v>NASRA OMAR HUSSEIN</c:v>
                </c:pt>
                <c:pt idx="21">
                  <c:v>NIMO HUSSEIN ABDULLAHI</c:v>
                </c:pt>
                <c:pt idx="22">
                  <c:v>NIMOIKRAN ABUKAR</c:v>
                </c:pt>
                <c:pt idx="23">
                  <c:v>NURIYA HUSSEIN MUCHIWA</c:v>
                </c:pt>
                <c:pt idx="24">
                  <c:v>PANDA ASENDA MUKEWE</c:v>
                </c:pt>
                <c:pt idx="25">
                  <c:v>RAAMA JAFAR DUMA</c:v>
                </c:pt>
                <c:pt idx="26">
                  <c:v>RUMANA BUTHUL JELANI</c:v>
                </c:pt>
                <c:pt idx="27">
                  <c:v>SADIA OMAR SULEIMAN</c:v>
                </c:pt>
                <c:pt idx="28">
                  <c:v>SAHARO ISMAIL ADEN</c:v>
                </c:pt>
                <c:pt idx="29">
                  <c:v>SAHRA MAHAD ABDULLAIH</c:v>
                </c:pt>
                <c:pt idx="30">
                  <c:v>SHUKRI ABDIKADIR OSMAN</c:v>
                </c:pt>
                <c:pt idx="31">
                  <c:v>SIKUZANI HASSAN</c:v>
                </c:pt>
                <c:pt idx="32">
                  <c:v>SITEY ISSA ABDALLAH</c:v>
                </c:pt>
                <c:pt idx="33">
                  <c:v>ZEINAB ABDIKARIM</c:v>
                </c:pt>
                <c:pt idx="34">
                  <c:v>ZEYNAB OMAR MUSA</c:v>
                </c:pt>
              </c:strCache>
            </c:strRef>
          </c:cat>
          <c:val>
            <c:numRef>
              <c:f>'Absentism rate grade 7'!$C$2:$C$36</c:f>
              <c:numCache>
                <c:formatCode>General</c:formatCode>
                <c:ptCount val="35"/>
                <c:pt idx="0">
                  <c:v>16.666666666666664</c:v>
                </c:pt>
                <c:pt idx="1">
                  <c:v>60</c:v>
                </c:pt>
                <c:pt idx="2">
                  <c:v>36.666666666666664</c:v>
                </c:pt>
                <c:pt idx="3">
                  <c:v>45</c:v>
                </c:pt>
                <c:pt idx="4">
                  <c:v>41.666666666666671</c:v>
                </c:pt>
                <c:pt idx="5">
                  <c:v>70</c:v>
                </c:pt>
                <c:pt idx="6">
                  <c:v>28.333333333333332</c:v>
                </c:pt>
                <c:pt idx="7">
                  <c:v>50</c:v>
                </c:pt>
                <c:pt idx="8">
                  <c:v>65</c:v>
                </c:pt>
                <c:pt idx="9">
                  <c:v>30</c:v>
                </c:pt>
                <c:pt idx="10">
                  <c:v>13.333333333333334</c:v>
                </c:pt>
                <c:pt idx="11">
                  <c:v>45</c:v>
                </c:pt>
                <c:pt idx="12">
                  <c:v>38.333333333333336</c:v>
                </c:pt>
                <c:pt idx="13">
                  <c:v>18.333333333333332</c:v>
                </c:pt>
                <c:pt idx="14">
                  <c:v>30</c:v>
                </c:pt>
                <c:pt idx="15">
                  <c:v>30</c:v>
                </c:pt>
                <c:pt idx="16">
                  <c:v>48.333333333333336</c:v>
                </c:pt>
                <c:pt idx="17">
                  <c:v>31.666666666666664</c:v>
                </c:pt>
                <c:pt idx="18">
                  <c:v>23.333333333333332</c:v>
                </c:pt>
                <c:pt idx="19">
                  <c:v>13.333333333333334</c:v>
                </c:pt>
                <c:pt idx="20">
                  <c:v>26.666666666666668</c:v>
                </c:pt>
                <c:pt idx="21">
                  <c:v>43.333333333333336</c:v>
                </c:pt>
                <c:pt idx="22">
                  <c:v>23.333333333333332</c:v>
                </c:pt>
                <c:pt idx="23">
                  <c:v>28.333333333333332</c:v>
                </c:pt>
                <c:pt idx="24">
                  <c:v>11.666666666666666</c:v>
                </c:pt>
                <c:pt idx="25">
                  <c:v>11.666666666666666</c:v>
                </c:pt>
                <c:pt idx="26">
                  <c:v>36.666666666666664</c:v>
                </c:pt>
                <c:pt idx="27">
                  <c:v>18.333333333333332</c:v>
                </c:pt>
                <c:pt idx="28">
                  <c:v>16.666666666666664</c:v>
                </c:pt>
                <c:pt idx="29">
                  <c:v>23.333333333333332</c:v>
                </c:pt>
                <c:pt idx="30">
                  <c:v>36.666666666666664</c:v>
                </c:pt>
                <c:pt idx="31">
                  <c:v>15</c:v>
                </c:pt>
                <c:pt idx="32">
                  <c:v>38.333333333333336</c:v>
                </c:pt>
                <c:pt idx="33">
                  <c:v>21.666666666666668</c:v>
                </c:pt>
                <c:pt idx="34">
                  <c:v>28.333333333333332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1C4-4DC3-99BB-8684348FE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19675632"/>
        <c:axId val="-419673456"/>
      </c:lineChart>
      <c:catAx>
        <c:axId val="-41967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72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9673456"/>
        <c:crosses val="autoZero"/>
        <c:auto val="1"/>
        <c:lblAlgn val="ctr"/>
        <c:lblOffset val="100"/>
        <c:noMultiLvlLbl val="0"/>
      </c:catAx>
      <c:valAx>
        <c:axId val="-419673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967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Absentism of Grade 6-7 at Horseed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8F6-4D75-9E36-0D0FDC71AF48}"/>
              </c:ext>
            </c:extLst>
          </c:dPt>
          <c:cat>
            <c:strRef>
              <c:f>'Horseed Data, Grade 6-7'!$M$2:$N$2</c:f>
              <c:strCache>
                <c:ptCount val="2"/>
                <c:pt idx="0">
                  <c:v>Days Absent (2022)</c:v>
                </c:pt>
                <c:pt idx="1">
                  <c:v>Days Absent (2023)</c:v>
                </c:pt>
              </c:strCache>
            </c:strRef>
          </c:cat>
          <c:val>
            <c:numRef>
              <c:f>'Horseed Data, Grade 6-7'!$M$3:$N$3</c:f>
              <c:numCache>
                <c:formatCode>General</c:formatCode>
                <c:ptCount val="2"/>
                <c:pt idx="0">
                  <c:v>45</c:v>
                </c:pt>
                <c:pt idx="1">
                  <c:v>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F6-4D75-9E36-0D0FDC71A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19672912"/>
        <c:axId val="-419672368"/>
      </c:barChart>
      <c:catAx>
        <c:axId val="-41967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9672368"/>
        <c:crosses val="autoZero"/>
        <c:auto val="1"/>
        <c:lblAlgn val="ctr"/>
        <c:lblOffset val="100"/>
        <c:noMultiLvlLbl val="0"/>
      </c:catAx>
      <c:valAx>
        <c:axId val="-419672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967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latin typeface="Times New Roman" panose="02020603050405020304" pitchFamily="18" charset="0"/>
                <a:cs typeface="Times New Roman" panose="02020603050405020304" pitchFamily="18" charset="0"/>
              </a:rPr>
              <a:t>Days Absent Summary For Horseed Primary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80314960629919"/>
          <c:y val="0.17661904761904765"/>
          <c:w val="0.89019685039370078"/>
          <c:h val="0.603983877015373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'Horseed Data, Grade 7-8'!$L$3</c:f>
              <c:strCache>
                <c:ptCount val="1"/>
                <c:pt idx="0">
                  <c:v>Grade 6-7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'Horseed Data, Grade 7-8'!$M$2:$N$2</c:f>
              <c:strCache>
                <c:ptCount val="2"/>
                <c:pt idx="0">
                  <c:v>Days Absent (2022)</c:v>
                </c:pt>
                <c:pt idx="1">
                  <c:v>Days Absent (2023)</c:v>
                </c:pt>
              </c:strCache>
            </c:strRef>
          </c:cat>
          <c:val>
            <c:numRef>
              <c:f>'Horseed Data, Grade 7-8'!$M$3:$N$3</c:f>
              <c:numCache>
                <c:formatCode>General</c:formatCode>
                <c:ptCount val="2"/>
                <c:pt idx="0">
                  <c:v>343</c:v>
                </c:pt>
                <c:pt idx="1">
                  <c:v>522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04-4854-95F1-E25D361CE074}"/>
            </c:ext>
          </c:extLst>
        </c:ser>
        <c:ser>
          <c:idx val="1"/>
          <c:order val="1"/>
          <c:tx>
            <c:strRef>
              <c:f>'Horseed Data, Grade 7-8'!$L$4</c:f>
              <c:strCache>
                <c:ptCount val="1"/>
                <c:pt idx="0">
                  <c:v>Grade 7-8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'Horseed Data, Grade 7-8'!$M$2:$N$2</c:f>
              <c:strCache>
                <c:ptCount val="2"/>
                <c:pt idx="0">
                  <c:v>Days Absent (2022)</c:v>
                </c:pt>
                <c:pt idx="1">
                  <c:v>Days Absent (2023)</c:v>
                </c:pt>
              </c:strCache>
            </c:strRef>
          </c:cat>
          <c:val>
            <c:numRef>
              <c:f>'Horseed Data, Grade 7-8'!$M$4:$N$4</c:f>
              <c:numCache>
                <c:formatCode>General</c:formatCode>
                <c:ptCount val="2"/>
                <c:pt idx="0">
                  <c:v>568</c:v>
                </c:pt>
                <c:pt idx="1">
                  <c:v>669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04-4854-95F1-E25D361CE07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-542061792"/>
        <c:axId val="-542068320"/>
      </c:barChart>
      <c:catAx>
        <c:axId val="-542061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Segmentation</a:t>
                </a:r>
                <a:r>
                  <a:rPr lang="en-US" sz="13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by Years</a:t>
                </a:r>
                <a:endParaRPr lang="en-US" sz="13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2068320"/>
        <c:crosses val="autoZero"/>
        <c:auto val="1"/>
        <c:lblAlgn val="ctr"/>
        <c:lblOffset val="100"/>
        <c:noMultiLvlLbl val="0"/>
      </c:catAx>
      <c:valAx>
        <c:axId val="-5420683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Total Days Absent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206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Absentism</a:t>
            </a:r>
            <a:r>
              <a:rPr lang="en-US" baseline="0"/>
              <a:t> </a:t>
            </a:r>
            <a:r>
              <a:rPr lang="en-US"/>
              <a:t>Grade 7-8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'Horseed Data, Grade 7-8'!$L$7</c:f>
              <c:strCache>
                <c:ptCount val="1"/>
                <c:pt idx="0">
                  <c:v>Grade 7-8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971-4A9A-A14C-573FE3ECEDB7}"/>
              </c:ext>
            </c:extLst>
          </c:dPt>
          <c:cat>
            <c:strRef>
              <c:f>'Horseed Data, Grade 7-8'!$M$6:$N$6</c:f>
              <c:strCache>
                <c:ptCount val="2"/>
                <c:pt idx="0">
                  <c:v>Days Absent (2022)</c:v>
                </c:pt>
                <c:pt idx="1">
                  <c:v>Days Absent (2023)</c:v>
                </c:pt>
              </c:strCache>
            </c:strRef>
          </c:cat>
          <c:val>
            <c:numRef>
              <c:f>'Horseed Data, Grade 7-8'!$M$7:$N$7</c:f>
              <c:numCache>
                <c:formatCode>General</c:formatCode>
                <c:ptCount val="2"/>
                <c:pt idx="0">
                  <c:v>568</c:v>
                </c:pt>
                <c:pt idx="1">
                  <c:v>669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971-4A9A-A14C-573FE3ECE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14990464"/>
        <c:axId val="-314979040"/>
      </c:barChart>
      <c:catAx>
        <c:axId val="-31499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4979040"/>
        <c:crosses val="autoZero"/>
        <c:auto val="1"/>
        <c:lblAlgn val="ctr"/>
        <c:lblOffset val="100"/>
        <c:noMultiLvlLbl val="0"/>
      </c:catAx>
      <c:valAx>
        <c:axId val="-314979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499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129382</xdr:colOff>
      <xdr:row>8</xdr:row>
      <xdr:rowOff>55563</xdr:rowOff>
    </xdr:from>
    <xdr:to>
      <xdr:col>12</xdr:col>
      <xdr:colOff>434182</xdr:colOff>
      <xdr:row>25</xdr:row>
      <xdr:rowOff>158353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E1FEB078-C396-7ACB-28BD-301AB1733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947737</xdr:colOff>
      <xdr:row>0</xdr:row>
      <xdr:rowOff>76200</xdr:rowOff>
    </xdr:from>
    <xdr:to>
      <xdr:col>11</xdr:col>
      <xdr:colOff>109537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845D43D-EF82-C39B-8CF6-F45CA317E3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0</xdr:row>
      <xdr:rowOff>161924</xdr:rowOff>
    </xdr:from>
    <xdr:to>
      <xdr:col>11</xdr:col>
      <xdr:colOff>500062</xdr:colOff>
      <xdr:row>20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CECC446-A0F6-DF87-E762-867D239AAB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0</xdr:row>
      <xdr:rowOff>0</xdr:rowOff>
    </xdr:from>
    <xdr:to>
      <xdr:col>22</xdr:col>
      <xdr:colOff>295275</xdr:colOff>
      <xdr:row>11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D872AAB-7FA8-0D34-A81E-C7CF8E9C0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596900</xdr:colOff>
      <xdr:row>0</xdr:row>
      <xdr:rowOff>6350</xdr:rowOff>
    </xdr:from>
    <xdr:to>
      <xdr:col>29</xdr:col>
      <xdr:colOff>596900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A23B770-53FE-8E3B-A6F8-998E06FAB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538162</xdr:colOff>
      <xdr:row>26</xdr:row>
      <xdr:rowOff>147637</xdr:rowOff>
    </xdr:from>
    <xdr:to>
      <xdr:col>22</xdr:col>
      <xdr:colOff>152400</xdr:colOff>
      <xdr:row>41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CC4B2766-F615-99CF-6EF8-5C4E78AC2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HP/AppData/Local/Microsoft/Windows/INetCache/IE/Z8TV0GQB/Horseed%20Clean%5b1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himba" refreshedDate="45205.684702199076" createdVersion="8" refreshedVersion="8" minRefreshableVersion="3" recordCount="27">
  <cacheSource type="worksheet">
    <worksheetSource ref="B1:J28" sheet="Horseed Data, Grade 6-7" r:id="rId2"/>
  </cacheSource>
  <cacheFields count="9">
    <cacheField name="NAME" numFmtId="0">
      <sharedItems count="27">
        <s v="AISHA HAMADI HUSSEIN"/>
        <s v="AISHA HASSAN"/>
        <s v="ANITA KASONGO"/>
        <s v="APOLINA DAUDI"/>
        <s v="ASMA ABAKAR"/>
        <s v="DORCUSWAKYUKU"/>
        <s v="EMELITA ASUMANI"/>
        <s v="FAIZA ALI HASSAN"/>
        <s v="FAYE LIBAN ABDIRHAHMAN"/>
        <s v="HABIBA ABDIKADIR"/>
        <s v="HABIBU ABUKAR"/>
        <s v="HALIMA OSMAN MUSA "/>
        <s v="HAWA ABDIKADIR MOHAMMED"/>
        <s v="HAWO AHMED ALI"/>
        <s v="HIBO AHMED ALI"/>
        <s v="IKRA HUSSEIN OSMAN "/>
        <s v="KHADIJA AHMED ABUKAR"/>
        <s v="MARYAN ISSACK HUSSE"/>
        <s v="NASRA OMAR"/>
        <s v="REHEMA MOHAMMED"/>
        <s v="REHEMA RAMADAN"/>
        <s v="SABRIN MUSTAF"/>
        <s v="SAFI SAFARI"/>
        <s v="SAIDO OMAR MOHAMUD"/>
        <s v="SHARLOTE BITA"/>
        <s v="SHUKRI IBRAHIM"/>
        <s v="SITEN ISSA"/>
      </sharedItems>
    </cacheField>
    <cacheField name="School Days (2022)" numFmtId="0">
      <sharedItems containsSemiMixedTypes="0" containsString="0" containsNumber="1" containsInteger="1" minValue="65" maxValue="65"/>
    </cacheField>
    <cacheField name="Days Absent (2022)" numFmtId="0">
      <sharedItems containsSemiMixedTypes="0" containsString="0" containsNumber="1" containsInteger="1" minValue="0" maxValue="45"/>
    </cacheField>
    <cacheField name="Days Present (2022)" numFmtId="0">
      <sharedItems containsSemiMixedTypes="0" containsString="0" containsNumber="1" containsInteger="1" minValue="20" maxValue="65"/>
    </cacheField>
    <cacheField name="Absentisim rate (2022)" numFmtId="2">
      <sharedItems containsSemiMixedTypes="0" containsString="0" containsNumber="1" minValue="0" maxValue="69.230769230769226"/>
    </cacheField>
    <cacheField name="School Days (2023)" numFmtId="0">
      <sharedItems containsSemiMixedTypes="0" containsString="0" containsNumber="1" containsInteger="1" minValue="65" maxValue="65"/>
    </cacheField>
    <cacheField name="Days Absent (2023)" numFmtId="0">
      <sharedItems containsSemiMixedTypes="0" containsString="0" containsNumber="1" containsInteger="1" minValue="7" maxValue="27"/>
    </cacheField>
    <cacheField name="Days Present (2023)" numFmtId="0">
      <sharedItems containsSemiMixedTypes="0" containsString="0" containsNumber="1" containsInteger="1" minValue="38" maxValue="58"/>
    </cacheField>
    <cacheField name="Absentisim rate (2023)" numFmtId="2">
      <sharedItems containsSemiMixedTypes="0" containsString="0" containsNumber="1" minValue="10.76923076923077" maxValue="41.538461538461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x v="0"/>
    <n v="65"/>
    <n v="17"/>
    <n v="48"/>
    <n v="26.153846153846157"/>
    <n v="65"/>
    <n v="26"/>
    <n v="39"/>
    <n v="40"/>
  </r>
  <r>
    <x v="1"/>
    <n v="65"/>
    <n v="45"/>
    <n v="20"/>
    <n v="69.230769230769226"/>
    <n v="65"/>
    <n v="18"/>
    <n v="47"/>
    <n v="27.692307692307693"/>
  </r>
  <r>
    <x v="2"/>
    <n v="65"/>
    <n v="2"/>
    <n v="63"/>
    <n v="3.0769230769230771"/>
    <n v="65"/>
    <n v="27"/>
    <n v="38"/>
    <n v="41.53846153846154"/>
  </r>
  <r>
    <x v="3"/>
    <n v="65"/>
    <n v="1"/>
    <n v="64"/>
    <n v="1.5384615384615385"/>
    <n v="65"/>
    <n v="14"/>
    <n v="51"/>
    <n v="21.53846153846154"/>
  </r>
  <r>
    <x v="4"/>
    <n v="65"/>
    <n v="28"/>
    <n v="37"/>
    <n v="43.07692307692308"/>
    <n v="65"/>
    <n v="15"/>
    <n v="50"/>
    <n v="23.076923076923077"/>
  </r>
  <r>
    <x v="5"/>
    <n v="65"/>
    <n v="4"/>
    <n v="61"/>
    <n v="6.1538461538461542"/>
    <n v="65"/>
    <n v="21"/>
    <n v="44"/>
    <n v="32.307692307692307"/>
  </r>
  <r>
    <x v="6"/>
    <n v="65"/>
    <n v="4"/>
    <n v="61"/>
    <n v="6.1538461538461542"/>
    <n v="65"/>
    <n v="17"/>
    <n v="48"/>
    <n v="26.153846153846157"/>
  </r>
  <r>
    <x v="7"/>
    <n v="65"/>
    <n v="4"/>
    <n v="61"/>
    <n v="6.1538461538461542"/>
    <n v="65"/>
    <n v="15"/>
    <n v="50"/>
    <n v="23.076923076923077"/>
  </r>
  <r>
    <x v="8"/>
    <n v="65"/>
    <n v="5"/>
    <n v="60"/>
    <n v="7.6923076923076925"/>
    <n v="65"/>
    <n v="22"/>
    <n v="43"/>
    <n v="33.846153846153847"/>
  </r>
  <r>
    <x v="9"/>
    <n v="65"/>
    <n v="11"/>
    <n v="54"/>
    <n v="16.923076923076923"/>
    <n v="65"/>
    <n v="22"/>
    <n v="43"/>
    <n v="33.846153846153847"/>
  </r>
  <r>
    <x v="10"/>
    <n v="65"/>
    <n v="8"/>
    <n v="57"/>
    <n v="12.307692307692308"/>
    <n v="65"/>
    <n v="11"/>
    <n v="54"/>
    <n v="16.923076923076923"/>
  </r>
  <r>
    <x v="11"/>
    <n v="65"/>
    <n v="11"/>
    <n v="54"/>
    <n v="16.923076923076923"/>
    <n v="65"/>
    <n v="18"/>
    <n v="47"/>
    <n v="27.692307692307693"/>
  </r>
  <r>
    <x v="12"/>
    <n v="65"/>
    <n v="10"/>
    <n v="55"/>
    <n v="15.384615384615385"/>
    <n v="65"/>
    <n v="20"/>
    <n v="45"/>
    <n v="30.76923076923077"/>
  </r>
  <r>
    <x v="13"/>
    <n v="65"/>
    <n v="30"/>
    <n v="35"/>
    <n v="46.153846153846153"/>
    <n v="65"/>
    <n v="23"/>
    <n v="42"/>
    <n v="35.384615384615387"/>
  </r>
  <r>
    <x v="14"/>
    <n v="65"/>
    <n v="22"/>
    <n v="43"/>
    <n v="33.846153846153847"/>
    <n v="65"/>
    <n v="21"/>
    <n v="44"/>
    <n v="32.307692307692307"/>
  </r>
  <r>
    <x v="15"/>
    <n v="65"/>
    <n v="45"/>
    <n v="20"/>
    <n v="69.230769230769226"/>
    <n v="65"/>
    <n v="24"/>
    <n v="41"/>
    <n v="36.923076923076927"/>
  </r>
  <r>
    <x v="16"/>
    <n v="65"/>
    <n v="8"/>
    <n v="57"/>
    <n v="12.307692307692308"/>
    <n v="65"/>
    <n v="7"/>
    <n v="58"/>
    <n v="10.76923076923077"/>
  </r>
  <r>
    <x v="17"/>
    <n v="65"/>
    <n v="15"/>
    <n v="50"/>
    <n v="23.076923076923077"/>
    <n v="65"/>
    <n v="26"/>
    <n v="39"/>
    <n v="40"/>
  </r>
  <r>
    <x v="18"/>
    <n v="65"/>
    <n v="12"/>
    <n v="53"/>
    <n v="18.461538461538463"/>
    <n v="65"/>
    <n v="14"/>
    <n v="51"/>
    <n v="21.53846153846154"/>
  </r>
  <r>
    <x v="19"/>
    <n v="65"/>
    <n v="9"/>
    <n v="56"/>
    <n v="13.846153846153847"/>
    <n v="65"/>
    <n v="14"/>
    <n v="51"/>
    <n v="21.53846153846154"/>
  </r>
  <r>
    <x v="20"/>
    <n v="65"/>
    <n v="17"/>
    <n v="48"/>
    <n v="26.153846153846157"/>
    <n v="65"/>
    <n v="22"/>
    <n v="43"/>
    <n v="33.846153846153847"/>
  </r>
  <r>
    <x v="21"/>
    <n v="65"/>
    <n v="5"/>
    <n v="60"/>
    <n v="7.6923076923076925"/>
    <n v="65"/>
    <n v="16"/>
    <n v="49"/>
    <n v="24.615384615384617"/>
  </r>
  <r>
    <x v="22"/>
    <n v="65"/>
    <n v="0"/>
    <n v="65"/>
    <n v="0"/>
    <n v="65"/>
    <n v="20"/>
    <n v="45"/>
    <n v="30.76923076923077"/>
  </r>
  <r>
    <x v="23"/>
    <n v="65"/>
    <n v="5"/>
    <n v="60"/>
    <n v="7.6923076923076925"/>
    <n v="65"/>
    <n v="25"/>
    <n v="40"/>
    <n v="38.461538461538467"/>
  </r>
  <r>
    <x v="24"/>
    <n v="65"/>
    <n v="5"/>
    <n v="60"/>
    <n v="7.6923076923076925"/>
    <n v="65"/>
    <n v="26"/>
    <n v="39"/>
    <n v="40"/>
  </r>
  <r>
    <x v="25"/>
    <n v="65"/>
    <n v="9"/>
    <n v="56"/>
    <n v="13.846153846153847"/>
    <n v="65"/>
    <n v="15"/>
    <n v="50"/>
    <n v="23.076923076923077"/>
  </r>
  <r>
    <x v="26"/>
    <n v="65"/>
    <n v="11"/>
    <n v="54"/>
    <n v="16.923076923076923"/>
    <n v="65"/>
    <n v="23"/>
    <n v="42"/>
    <n v="35.3846153846153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C31" firstHeaderRow="0" firstDataRow="1" firstDataCol="1"/>
  <pivotFields count="9">
    <pivotField axis="axisRow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/>
    <pivotField showAll="0"/>
    <pivotField showAll="0"/>
    <pivotField dataField="1" numFmtId="2" showAll="0"/>
    <pivotField showAll="0"/>
    <pivotField showAll="0"/>
    <pivotField showAll="0"/>
    <pivotField dataField="1" numFmtId="2" showAll="0"/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-2"/>
  </colFields>
  <colItems count="2">
    <i>
      <x/>
    </i>
    <i i="1">
      <x v="1"/>
    </i>
  </colItems>
  <dataFields count="2">
    <dataField name="Absentisim rate(2022)" fld="4" baseField="0" baseItem="0"/>
    <dataField name="Absentisim rate(2023)" fld="8" baseField="0" baseItem="0"/>
  </dataFields>
  <chartFormats count="3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1"/>
          </reference>
          <reference field="0" count="1" selected="0">
            <x v="1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opLeftCell="A9" zoomScale="96" zoomScaleNormal="96" workbookViewId="0">
      <selection activeCell="D32" sqref="D32"/>
    </sheetView>
  </sheetViews>
  <sheetFormatPr defaultRowHeight="14.5" x14ac:dyDescent="0.35"/>
  <cols>
    <col min="2" max="2" width="15.1796875" customWidth="1"/>
    <col min="3" max="3" width="13.81640625" customWidth="1"/>
  </cols>
  <sheetData>
    <row r="1" spans="1:3" x14ac:dyDescent="0.35">
      <c r="A1" t="s">
        <v>73</v>
      </c>
      <c r="B1" t="s">
        <v>74</v>
      </c>
      <c r="C1" t="s">
        <v>75</v>
      </c>
    </row>
    <row r="2" spans="1:3" x14ac:dyDescent="0.35">
      <c r="A2" t="s">
        <v>9</v>
      </c>
      <c r="B2">
        <v>26.153846153846157</v>
      </c>
      <c r="C2">
        <v>40</v>
      </c>
    </row>
    <row r="3" spans="1:3" x14ac:dyDescent="0.35">
      <c r="A3" t="s">
        <v>10</v>
      </c>
      <c r="B3">
        <v>69.230769230769226</v>
      </c>
      <c r="C3">
        <v>27.692307692307693</v>
      </c>
    </row>
    <row r="4" spans="1:3" x14ac:dyDescent="0.35">
      <c r="A4" t="s">
        <v>11</v>
      </c>
      <c r="B4">
        <v>3.0769230769230771</v>
      </c>
      <c r="C4">
        <v>41.53846153846154</v>
      </c>
    </row>
    <row r="5" spans="1:3" x14ac:dyDescent="0.35">
      <c r="A5" t="s">
        <v>12</v>
      </c>
      <c r="B5">
        <v>1.5384615384615385</v>
      </c>
      <c r="C5">
        <v>21.53846153846154</v>
      </c>
    </row>
    <row r="6" spans="1:3" x14ac:dyDescent="0.35">
      <c r="A6" t="s">
        <v>13</v>
      </c>
      <c r="B6">
        <v>43.07692307692308</v>
      </c>
      <c r="C6">
        <v>23.076923076923077</v>
      </c>
    </row>
    <row r="7" spans="1:3" x14ac:dyDescent="0.35">
      <c r="A7" t="s">
        <v>14</v>
      </c>
      <c r="B7">
        <v>6.1538461538461542</v>
      </c>
      <c r="C7">
        <v>32.307692307692307</v>
      </c>
    </row>
    <row r="8" spans="1:3" x14ac:dyDescent="0.35">
      <c r="A8" t="s">
        <v>15</v>
      </c>
      <c r="B8">
        <v>6.1538461538461542</v>
      </c>
      <c r="C8">
        <v>26.153846153846157</v>
      </c>
    </row>
    <row r="9" spans="1:3" x14ac:dyDescent="0.35">
      <c r="A9" t="s">
        <v>16</v>
      </c>
      <c r="B9">
        <v>6.1538461538461542</v>
      </c>
      <c r="C9">
        <v>23.076923076923077</v>
      </c>
    </row>
    <row r="10" spans="1:3" x14ac:dyDescent="0.35">
      <c r="A10" t="s">
        <v>17</v>
      </c>
      <c r="B10">
        <v>7.6923076923076925</v>
      </c>
      <c r="C10">
        <v>33.846153846153847</v>
      </c>
    </row>
    <row r="11" spans="1:3" x14ac:dyDescent="0.35">
      <c r="A11" t="s">
        <v>18</v>
      </c>
      <c r="B11">
        <v>16.923076923076923</v>
      </c>
      <c r="C11">
        <v>33.846153846153847</v>
      </c>
    </row>
    <row r="12" spans="1:3" x14ac:dyDescent="0.35">
      <c r="A12" t="s">
        <v>19</v>
      </c>
      <c r="B12">
        <v>12.307692307692308</v>
      </c>
      <c r="C12">
        <v>16.923076923076923</v>
      </c>
    </row>
    <row r="13" spans="1:3" x14ac:dyDescent="0.35">
      <c r="A13" t="s">
        <v>20</v>
      </c>
      <c r="B13">
        <v>16.923076923076923</v>
      </c>
      <c r="C13">
        <v>27.692307692307693</v>
      </c>
    </row>
    <row r="14" spans="1:3" x14ac:dyDescent="0.35">
      <c r="A14" t="s">
        <v>21</v>
      </c>
      <c r="B14">
        <v>15.384615384615385</v>
      </c>
      <c r="C14">
        <v>30.76923076923077</v>
      </c>
    </row>
    <row r="15" spans="1:3" x14ac:dyDescent="0.35">
      <c r="A15" t="s">
        <v>22</v>
      </c>
      <c r="B15">
        <v>46.153846153846153</v>
      </c>
      <c r="C15">
        <v>35.384615384615387</v>
      </c>
    </row>
    <row r="16" spans="1:3" x14ac:dyDescent="0.35">
      <c r="A16" t="s">
        <v>23</v>
      </c>
      <c r="B16">
        <v>33.846153846153847</v>
      </c>
      <c r="C16">
        <v>32.307692307692307</v>
      </c>
    </row>
    <row r="17" spans="1:3" x14ac:dyDescent="0.35">
      <c r="A17" t="s">
        <v>24</v>
      </c>
      <c r="B17">
        <v>69.230769230769226</v>
      </c>
      <c r="C17">
        <v>36.923076923076927</v>
      </c>
    </row>
    <row r="18" spans="1:3" x14ac:dyDescent="0.35">
      <c r="A18" t="s">
        <v>25</v>
      </c>
      <c r="B18">
        <v>12.307692307692308</v>
      </c>
      <c r="C18">
        <v>10.76923076923077</v>
      </c>
    </row>
    <row r="19" spans="1:3" x14ac:dyDescent="0.35">
      <c r="A19" t="s">
        <v>26</v>
      </c>
      <c r="B19">
        <v>23.076923076923077</v>
      </c>
      <c r="C19">
        <v>40</v>
      </c>
    </row>
    <row r="20" spans="1:3" x14ac:dyDescent="0.35">
      <c r="A20" t="s">
        <v>27</v>
      </c>
      <c r="B20">
        <v>18.461538461538463</v>
      </c>
      <c r="C20">
        <v>21.53846153846154</v>
      </c>
    </row>
    <row r="21" spans="1:3" x14ac:dyDescent="0.35">
      <c r="A21" t="s">
        <v>28</v>
      </c>
      <c r="B21">
        <v>13.846153846153847</v>
      </c>
      <c r="C21">
        <v>21.53846153846154</v>
      </c>
    </row>
    <row r="22" spans="1:3" x14ac:dyDescent="0.35">
      <c r="A22" t="s">
        <v>29</v>
      </c>
      <c r="B22">
        <v>26.153846153846157</v>
      </c>
      <c r="C22">
        <v>33.846153846153847</v>
      </c>
    </row>
    <row r="23" spans="1:3" x14ac:dyDescent="0.35">
      <c r="A23" t="s">
        <v>30</v>
      </c>
      <c r="B23">
        <v>7.6923076923076925</v>
      </c>
      <c r="C23">
        <v>24.615384615384617</v>
      </c>
    </row>
    <row r="24" spans="1:3" x14ac:dyDescent="0.35">
      <c r="A24" t="s">
        <v>31</v>
      </c>
      <c r="B24">
        <v>0</v>
      </c>
      <c r="C24">
        <v>30.76923076923077</v>
      </c>
    </row>
    <row r="25" spans="1:3" x14ac:dyDescent="0.35">
      <c r="A25" t="s">
        <v>32</v>
      </c>
      <c r="B25">
        <v>7.6923076923076925</v>
      </c>
      <c r="C25">
        <v>38.461538461538467</v>
      </c>
    </row>
    <row r="26" spans="1:3" x14ac:dyDescent="0.35">
      <c r="A26" t="s">
        <v>33</v>
      </c>
      <c r="B26">
        <v>7.6923076923076925</v>
      </c>
      <c r="C26">
        <v>40</v>
      </c>
    </row>
    <row r="27" spans="1:3" x14ac:dyDescent="0.35">
      <c r="A27" t="s">
        <v>34</v>
      </c>
      <c r="B27">
        <v>13.846153846153847</v>
      </c>
      <c r="C27">
        <v>23.076923076923077</v>
      </c>
    </row>
    <row r="28" spans="1:3" x14ac:dyDescent="0.35">
      <c r="A28" t="s">
        <v>35</v>
      </c>
      <c r="B28">
        <v>16.923076923076923</v>
      </c>
      <c r="C28">
        <v>35.384615384615387</v>
      </c>
    </row>
    <row r="29" spans="1:3" x14ac:dyDescent="0.35">
      <c r="A29" t="s">
        <v>72</v>
      </c>
      <c r="B29">
        <v>527.69230769230774</v>
      </c>
      <c r="C29">
        <v>803.07692307692298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1"/>
  <sheetViews>
    <sheetView workbookViewId="0">
      <selection activeCell="A3" sqref="A3:C31"/>
    </sheetView>
  </sheetViews>
  <sheetFormatPr defaultRowHeight="14.5" x14ac:dyDescent="0.35"/>
  <cols>
    <col min="1" max="1" width="29.26953125" bestFit="1" customWidth="1"/>
    <col min="2" max="3" width="20.7265625" bestFit="1" customWidth="1"/>
    <col min="4" max="4" width="28" bestFit="1" customWidth="1"/>
  </cols>
  <sheetData>
    <row r="3" spans="1:3" x14ac:dyDescent="0.35">
      <c r="A3" s="9" t="s">
        <v>71</v>
      </c>
      <c r="B3" t="s">
        <v>74</v>
      </c>
      <c r="C3" t="s">
        <v>75</v>
      </c>
    </row>
    <row r="4" spans="1:3" x14ac:dyDescent="0.35">
      <c r="A4" s="10" t="s">
        <v>9</v>
      </c>
      <c r="B4" s="11">
        <v>26.153846153846157</v>
      </c>
      <c r="C4" s="11">
        <v>40</v>
      </c>
    </row>
    <row r="5" spans="1:3" x14ac:dyDescent="0.35">
      <c r="A5" s="10" t="s">
        <v>10</v>
      </c>
      <c r="B5" s="11">
        <v>69.230769230769226</v>
      </c>
      <c r="C5" s="11">
        <v>27.692307692307693</v>
      </c>
    </row>
    <row r="6" spans="1:3" x14ac:dyDescent="0.35">
      <c r="A6" s="10" t="s">
        <v>11</v>
      </c>
      <c r="B6" s="11">
        <v>3.0769230769230771</v>
      </c>
      <c r="C6" s="11">
        <v>41.53846153846154</v>
      </c>
    </row>
    <row r="7" spans="1:3" x14ac:dyDescent="0.35">
      <c r="A7" s="10" t="s">
        <v>12</v>
      </c>
      <c r="B7" s="11">
        <v>1.5384615384615385</v>
      </c>
      <c r="C7" s="11">
        <v>21.53846153846154</v>
      </c>
    </row>
    <row r="8" spans="1:3" x14ac:dyDescent="0.35">
      <c r="A8" s="10" t="s">
        <v>13</v>
      </c>
      <c r="B8" s="11">
        <v>43.07692307692308</v>
      </c>
      <c r="C8" s="11">
        <v>23.076923076923077</v>
      </c>
    </row>
    <row r="9" spans="1:3" x14ac:dyDescent="0.35">
      <c r="A9" s="10" t="s">
        <v>14</v>
      </c>
      <c r="B9" s="11">
        <v>6.1538461538461542</v>
      </c>
      <c r="C9" s="11">
        <v>32.307692307692307</v>
      </c>
    </row>
    <row r="10" spans="1:3" x14ac:dyDescent="0.35">
      <c r="A10" s="10" t="s">
        <v>15</v>
      </c>
      <c r="B10" s="11">
        <v>6.1538461538461542</v>
      </c>
      <c r="C10" s="11">
        <v>26.153846153846157</v>
      </c>
    </row>
    <row r="11" spans="1:3" x14ac:dyDescent="0.35">
      <c r="A11" s="10" t="s">
        <v>16</v>
      </c>
      <c r="B11" s="11">
        <v>6.1538461538461542</v>
      </c>
      <c r="C11" s="11">
        <v>23.076923076923077</v>
      </c>
    </row>
    <row r="12" spans="1:3" x14ac:dyDescent="0.35">
      <c r="A12" s="10" t="s">
        <v>17</v>
      </c>
      <c r="B12" s="11">
        <v>7.6923076923076925</v>
      </c>
      <c r="C12" s="11">
        <v>33.846153846153847</v>
      </c>
    </row>
    <row r="13" spans="1:3" x14ac:dyDescent="0.35">
      <c r="A13" s="10" t="s">
        <v>18</v>
      </c>
      <c r="B13" s="11">
        <v>16.923076923076923</v>
      </c>
      <c r="C13" s="11">
        <v>33.846153846153847</v>
      </c>
    </row>
    <row r="14" spans="1:3" x14ac:dyDescent="0.35">
      <c r="A14" s="10" t="s">
        <v>19</v>
      </c>
      <c r="B14" s="11">
        <v>12.307692307692308</v>
      </c>
      <c r="C14" s="11">
        <v>16.923076923076923</v>
      </c>
    </row>
    <row r="15" spans="1:3" x14ac:dyDescent="0.35">
      <c r="A15" s="10" t="s">
        <v>20</v>
      </c>
      <c r="B15" s="11">
        <v>16.923076923076923</v>
      </c>
      <c r="C15" s="11">
        <v>27.692307692307693</v>
      </c>
    </row>
    <row r="16" spans="1:3" x14ac:dyDescent="0.35">
      <c r="A16" s="10" t="s">
        <v>21</v>
      </c>
      <c r="B16" s="11">
        <v>15.384615384615385</v>
      </c>
      <c r="C16" s="11">
        <v>30.76923076923077</v>
      </c>
    </row>
    <row r="17" spans="1:3" x14ac:dyDescent="0.35">
      <c r="A17" s="10" t="s">
        <v>22</v>
      </c>
      <c r="B17" s="11">
        <v>46.153846153846153</v>
      </c>
      <c r="C17" s="11">
        <v>35.384615384615387</v>
      </c>
    </row>
    <row r="18" spans="1:3" x14ac:dyDescent="0.35">
      <c r="A18" s="10" t="s">
        <v>23</v>
      </c>
      <c r="B18" s="11">
        <v>33.846153846153847</v>
      </c>
      <c r="C18" s="11">
        <v>32.307692307692307</v>
      </c>
    </row>
    <row r="19" spans="1:3" x14ac:dyDescent="0.35">
      <c r="A19" s="10" t="s">
        <v>24</v>
      </c>
      <c r="B19" s="11">
        <v>69.230769230769226</v>
      </c>
      <c r="C19" s="11">
        <v>36.923076923076927</v>
      </c>
    </row>
    <row r="20" spans="1:3" x14ac:dyDescent="0.35">
      <c r="A20" s="10" t="s">
        <v>25</v>
      </c>
      <c r="B20" s="11">
        <v>12.307692307692308</v>
      </c>
      <c r="C20" s="11">
        <v>10.76923076923077</v>
      </c>
    </row>
    <row r="21" spans="1:3" x14ac:dyDescent="0.35">
      <c r="A21" s="10" t="s">
        <v>26</v>
      </c>
      <c r="B21" s="11">
        <v>23.076923076923077</v>
      </c>
      <c r="C21" s="11">
        <v>40</v>
      </c>
    </row>
    <row r="22" spans="1:3" x14ac:dyDescent="0.35">
      <c r="A22" s="10" t="s">
        <v>27</v>
      </c>
      <c r="B22" s="11">
        <v>18.461538461538463</v>
      </c>
      <c r="C22" s="11">
        <v>21.53846153846154</v>
      </c>
    </row>
    <row r="23" spans="1:3" x14ac:dyDescent="0.35">
      <c r="A23" s="10" t="s">
        <v>28</v>
      </c>
      <c r="B23" s="11">
        <v>13.846153846153847</v>
      </c>
      <c r="C23" s="11">
        <v>21.53846153846154</v>
      </c>
    </row>
    <row r="24" spans="1:3" x14ac:dyDescent="0.35">
      <c r="A24" s="10" t="s">
        <v>29</v>
      </c>
      <c r="B24" s="11">
        <v>26.153846153846157</v>
      </c>
      <c r="C24" s="11">
        <v>33.846153846153847</v>
      </c>
    </row>
    <row r="25" spans="1:3" x14ac:dyDescent="0.35">
      <c r="A25" s="10" t="s">
        <v>30</v>
      </c>
      <c r="B25" s="11">
        <v>7.6923076923076925</v>
      </c>
      <c r="C25" s="11">
        <v>24.615384615384617</v>
      </c>
    </row>
    <row r="26" spans="1:3" x14ac:dyDescent="0.35">
      <c r="A26" s="10" t="s">
        <v>31</v>
      </c>
      <c r="B26" s="11">
        <v>0</v>
      </c>
      <c r="C26" s="11">
        <v>30.76923076923077</v>
      </c>
    </row>
    <row r="27" spans="1:3" x14ac:dyDescent="0.35">
      <c r="A27" s="10" t="s">
        <v>32</v>
      </c>
      <c r="B27" s="11">
        <v>7.6923076923076925</v>
      </c>
      <c r="C27" s="11">
        <v>38.461538461538467</v>
      </c>
    </row>
    <row r="28" spans="1:3" x14ac:dyDescent="0.35">
      <c r="A28" s="10" t="s">
        <v>33</v>
      </c>
      <c r="B28" s="11">
        <v>7.6923076923076925</v>
      </c>
      <c r="C28" s="11">
        <v>40</v>
      </c>
    </row>
    <row r="29" spans="1:3" x14ac:dyDescent="0.35">
      <c r="A29" s="10" t="s">
        <v>34</v>
      </c>
      <c r="B29" s="11">
        <v>13.846153846153847</v>
      </c>
      <c r="C29" s="11">
        <v>23.076923076923077</v>
      </c>
    </row>
    <row r="30" spans="1:3" x14ac:dyDescent="0.35">
      <c r="A30" s="10" t="s">
        <v>35</v>
      </c>
      <c r="B30" s="11">
        <v>16.923076923076923</v>
      </c>
      <c r="C30" s="11">
        <v>35.384615384615387</v>
      </c>
    </row>
    <row r="31" spans="1:3" x14ac:dyDescent="0.35">
      <c r="A31" s="10" t="s">
        <v>72</v>
      </c>
      <c r="B31" s="11">
        <v>527.69230769230774</v>
      </c>
      <c r="C31" s="11">
        <v>803.07692307692298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N18" sqref="N18"/>
    </sheetView>
  </sheetViews>
  <sheetFormatPr defaultRowHeight="14.5" x14ac:dyDescent="0.35"/>
  <sheetData>
    <row r="1" spans="1:3" x14ac:dyDescent="0.35">
      <c r="A1" s="8" t="str">
        <f>+'Horseed Data, Grade 7-8'!B1</f>
        <v>NAME</v>
      </c>
      <c r="B1" t="str">
        <f>+'Horseed Data, Grade 7-8'!F1</f>
        <v>Absentisim rate (2022)</v>
      </c>
      <c r="C1" t="str">
        <f>+'Horseed Data, Grade 7-8'!J1</f>
        <v>Absentisim rate (2023)</v>
      </c>
    </row>
    <row r="2" spans="1:3" x14ac:dyDescent="0.35">
      <c r="A2" s="8" t="str">
        <f>+'Horseed Data, Grade 7-8'!B2</f>
        <v>ALIYO HASSAN ABDIKADIR</v>
      </c>
      <c r="B2">
        <f>+'Horseed Data, Grade 7-8'!F2</f>
        <v>50</v>
      </c>
      <c r="C2">
        <f>+'Horseed Data, Grade 7-8'!J2</f>
        <v>16.666666666666664</v>
      </c>
    </row>
    <row r="3" spans="1:3" x14ac:dyDescent="0.35">
      <c r="A3" s="8" t="str">
        <f>+'Horseed Data, Grade 7-8'!B3</f>
        <v>AMBER ALI MOHAMMED</v>
      </c>
      <c r="B3">
        <f>+'Horseed Data, Grade 7-8'!F3</f>
        <v>33.333333333333329</v>
      </c>
      <c r="C3">
        <f>+'Horseed Data, Grade 7-8'!J3</f>
        <v>60</v>
      </c>
    </row>
    <row r="4" spans="1:3" x14ac:dyDescent="0.35">
      <c r="A4" s="8" t="str">
        <f>+'Horseed Data, Grade 7-8'!B4</f>
        <v>AMINA MUSA ABDALLA</v>
      </c>
      <c r="B4">
        <f>+'Horseed Data, Grade 7-8'!F4</f>
        <v>36.666666666666664</v>
      </c>
      <c r="C4">
        <f>+'Horseed Data, Grade 7-8'!J4</f>
        <v>36.666666666666664</v>
      </c>
    </row>
    <row r="5" spans="1:3" x14ac:dyDescent="0.35">
      <c r="A5" s="8" t="str">
        <f>+'Horseed Data, Grade 7-8'!B5</f>
        <v>ASIYA SUPU LUGAZO</v>
      </c>
      <c r="B5">
        <f>+'Horseed Data, Grade 7-8'!F5</f>
        <v>21.666666666666668</v>
      </c>
      <c r="C5">
        <f>+'Horseed Data, Grade 7-8'!J5</f>
        <v>45</v>
      </c>
    </row>
    <row r="6" spans="1:3" x14ac:dyDescent="0.35">
      <c r="A6" s="8" t="str">
        <f>+'Horseed Data, Grade 7-8'!B6</f>
        <v>BAHATI RASHID ABDIRAHMAN</v>
      </c>
      <c r="B6">
        <f>+'Horseed Data, Grade 7-8'!F6</f>
        <v>13.333333333333334</v>
      </c>
      <c r="C6">
        <f>+'Horseed Data, Grade 7-8'!J6</f>
        <v>41.666666666666671</v>
      </c>
    </row>
    <row r="7" spans="1:3" x14ac:dyDescent="0.35">
      <c r="A7" s="8" t="str">
        <f>+'Horseed Data, Grade 7-8'!B7</f>
        <v>BINTII BUDUL JEYLANI</v>
      </c>
      <c r="B7">
        <f>+'Horseed Data, Grade 7-8'!F7</f>
        <v>55.000000000000007</v>
      </c>
      <c r="C7">
        <f>+'Horseed Data, Grade 7-8'!J7</f>
        <v>70</v>
      </c>
    </row>
    <row r="8" spans="1:3" x14ac:dyDescent="0.35">
      <c r="A8" s="8" t="str">
        <f>+'Horseed Data, Grade 7-8'!B8</f>
        <v xml:space="preserve">FARHIYA MUSA ABDULLE </v>
      </c>
      <c r="B8">
        <f>+'Horseed Data, Grade 7-8'!F8</f>
        <v>30</v>
      </c>
      <c r="C8">
        <f>+'Horseed Data, Grade 7-8'!J8</f>
        <v>28.333333333333332</v>
      </c>
    </row>
    <row r="9" spans="1:3" x14ac:dyDescent="0.35">
      <c r="A9" s="8" t="str">
        <f>+'Horseed Data, Grade 7-8'!B9</f>
        <v>FARHIYO OMAR HUSSEIN</v>
      </c>
      <c r="B9">
        <f>+'Horseed Data, Grade 7-8'!F9</f>
        <v>53.333333333333336</v>
      </c>
      <c r="C9">
        <f>+'Horseed Data, Grade 7-8'!J9</f>
        <v>50</v>
      </c>
    </row>
    <row r="10" spans="1:3" x14ac:dyDescent="0.35">
      <c r="A10" s="8" t="str">
        <f>+'Horseed Data, Grade 7-8'!B10</f>
        <v>FATUMA MOHAMMED</v>
      </c>
      <c r="B10">
        <f>+'Horseed Data, Grade 7-8'!F10</f>
        <v>36.666666666666664</v>
      </c>
      <c r="C10">
        <f>+'Horseed Data, Grade 7-8'!J10</f>
        <v>65</v>
      </c>
    </row>
    <row r="11" spans="1:3" x14ac:dyDescent="0.35">
      <c r="A11" s="8" t="str">
        <f>+'Horseed Data, Grade 7-8'!B11</f>
        <v>FATUMA SULEIMAN</v>
      </c>
      <c r="B11">
        <f>+'Horseed Data, Grade 7-8'!F11</f>
        <v>30</v>
      </c>
      <c r="C11">
        <f>+'Horseed Data, Grade 7-8'!J11</f>
        <v>30</v>
      </c>
    </row>
    <row r="12" spans="1:3" x14ac:dyDescent="0.35">
      <c r="A12" s="8" t="str">
        <f>+'Horseed Data, Grade 7-8'!B12</f>
        <v>GODLIVER ENOCK MAKIWA</v>
      </c>
      <c r="B12">
        <f>+'Horseed Data, Grade 7-8'!F12</f>
        <v>15</v>
      </c>
      <c r="C12">
        <f>+'Horseed Data, Grade 7-8'!J12</f>
        <v>13.333333333333334</v>
      </c>
    </row>
    <row r="13" spans="1:3" x14ac:dyDescent="0.35">
      <c r="A13" s="8" t="str">
        <f>+'Horseed Data, Grade 7-8'!B13</f>
        <v>HALIMA HUSSEIN MOHAMMED</v>
      </c>
      <c r="B13">
        <f>+'Horseed Data, Grade 7-8'!F13</f>
        <v>50</v>
      </c>
      <c r="C13">
        <f>+'Horseed Data, Grade 7-8'!J13</f>
        <v>45</v>
      </c>
    </row>
    <row r="14" spans="1:3" x14ac:dyDescent="0.35">
      <c r="A14" s="8" t="str">
        <f>+'Horseed Data, Grade 7-8'!B14</f>
        <v>HAWA ABDI HUSSEIN</v>
      </c>
      <c r="B14">
        <f>+'Horseed Data, Grade 7-8'!F14</f>
        <v>35</v>
      </c>
      <c r="C14">
        <f>+'Horseed Data, Grade 7-8'!J14</f>
        <v>38.333333333333336</v>
      </c>
    </row>
    <row r="15" spans="1:3" x14ac:dyDescent="0.35">
      <c r="A15" s="8" t="str">
        <f>+'Horseed Data, Grade 7-8'!B15</f>
        <v>HAWO MOHAMMED</v>
      </c>
      <c r="B15">
        <f>+'Horseed Data, Grade 7-8'!F15</f>
        <v>25</v>
      </c>
      <c r="C15">
        <f>+'Horseed Data, Grade 7-8'!J15</f>
        <v>18.333333333333332</v>
      </c>
    </row>
    <row r="16" spans="1:3" x14ac:dyDescent="0.35">
      <c r="A16" s="8" t="str">
        <f>+'Horseed Data, Grade 7-8'!B16</f>
        <v>HUSSNA TAWAKAL KUMULWA</v>
      </c>
      <c r="B16">
        <f>+'Horseed Data, Grade 7-8'!F16</f>
        <v>28.333333333333332</v>
      </c>
      <c r="C16">
        <f>+'Horseed Data, Grade 7-8'!J16</f>
        <v>30</v>
      </c>
    </row>
    <row r="17" spans="1:3" x14ac:dyDescent="0.35">
      <c r="A17" s="8" t="str">
        <f>+'Horseed Data, Grade 7-8'!B17</f>
        <v>KEYLA MBERUWA SALIM</v>
      </c>
      <c r="B17">
        <f>+'Horseed Data, Grade 7-8'!F17</f>
        <v>1.6666666666666667</v>
      </c>
      <c r="C17">
        <f>+'Horseed Data, Grade 7-8'!J17</f>
        <v>30</v>
      </c>
    </row>
    <row r="18" spans="1:3" x14ac:dyDescent="0.35">
      <c r="A18" s="8" t="str">
        <f>+'Horseed Data, Grade 7-8'!B18</f>
        <v>MAKA ABDULLAHI OMAR</v>
      </c>
      <c r="B18">
        <f>+'Horseed Data, Grade 7-8'!F18</f>
        <v>21.666666666666668</v>
      </c>
      <c r="C18">
        <f>+'Horseed Data, Grade 7-8'!J18</f>
        <v>48.333333333333336</v>
      </c>
    </row>
    <row r="19" spans="1:3" x14ac:dyDescent="0.35">
      <c r="A19" s="8" t="str">
        <f>+'Horseed Data, Grade 7-8'!B19</f>
        <v>MARIAM ABDULKADIR</v>
      </c>
      <c r="B19">
        <f>+'Horseed Data, Grade 7-8'!F19</f>
        <v>33.333333333333329</v>
      </c>
      <c r="C19">
        <f>+'Horseed Data, Grade 7-8'!J19</f>
        <v>31.666666666666664</v>
      </c>
    </row>
    <row r="20" spans="1:3" x14ac:dyDescent="0.35">
      <c r="A20" s="8" t="str">
        <f>+'Horseed Data, Grade 7-8'!B20</f>
        <v>MARYAM ADAM</v>
      </c>
      <c r="B20">
        <f>+'Horseed Data, Grade 7-8'!F20</f>
        <v>25</v>
      </c>
      <c r="C20">
        <f>+'Horseed Data, Grade 7-8'!J20</f>
        <v>23.333333333333332</v>
      </c>
    </row>
    <row r="21" spans="1:3" x14ac:dyDescent="0.35">
      <c r="A21" s="8" t="str">
        <f>+'Horseed Data, Grade 7-8'!B21</f>
        <v>MARYANI HAMADI</v>
      </c>
      <c r="B21">
        <f>+'Horseed Data, Grade 7-8'!F21</f>
        <v>25</v>
      </c>
      <c r="C21">
        <f>+'Horseed Data, Grade 7-8'!J21</f>
        <v>13.333333333333334</v>
      </c>
    </row>
    <row r="22" spans="1:3" x14ac:dyDescent="0.35">
      <c r="A22" s="8" t="str">
        <f>+'Horseed Data, Grade 7-8'!B22</f>
        <v>NASRA OMAR HUSSEIN</v>
      </c>
      <c r="B22">
        <f>+'Horseed Data, Grade 7-8'!F22</f>
        <v>25</v>
      </c>
      <c r="C22">
        <f>+'Horseed Data, Grade 7-8'!J22</f>
        <v>26.666666666666668</v>
      </c>
    </row>
    <row r="23" spans="1:3" x14ac:dyDescent="0.35">
      <c r="A23" s="8" t="str">
        <f>+'Horseed Data, Grade 7-8'!B23</f>
        <v>NIMO HUSSEIN ABDULLAHI</v>
      </c>
      <c r="B23">
        <f>+'Horseed Data, Grade 7-8'!F23</f>
        <v>18.333333333333332</v>
      </c>
      <c r="C23">
        <f>+'Horseed Data, Grade 7-8'!J23</f>
        <v>43.333333333333336</v>
      </c>
    </row>
    <row r="24" spans="1:3" x14ac:dyDescent="0.35">
      <c r="A24" s="8" t="str">
        <f>+'Horseed Data, Grade 7-8'!B24</f>
        <v>NIMOIKRAN ABUKAR</v>
      </c>
      <c r="B24">
        <f>+'Horseed Data, Grade 7-8'!F24</f>
        <v>18.333333333333332</v>
      </c>
      <c r="C24">
        <f>+'Horseed Data, Grade 7-8'!J24</f>
        <v>23.333333333333332</v>
      </c>
    </row>
    <row r="25" spans="1:3" x14ac:dyDescent="0.35">
      <c r="A25" s="8" t="str">
        <f>+'Horseed Data, Grade 7-8'!B25</f>
        <v>NURIYA HUSSEIN MUCHIWA</v>
      </c>
      <c r="B25">
        <f>+'Horseed Data, Grade 7-8'!F25</f>
        <v>18.333333333333332</v>
      </c>
      <c r="C25">
        <f>+'Horseed Data, Grade 7-8'!J25</f>
        <v>28.333333333333332</v>
      </c>
    </row>
    <row r="26" spans="1:3" x14ac:dyDescent="0.35">
      <c r="A26" s="8" t="str">
        <f>+'Horseed Data, Grade 7-8'!B26</f>
        <v>PANDA ASENDA MUKEWE</v>
      </c>
      <c r="B26">
        <f>+'Horseed Data, Grade 7-8'!F26</f>
        <v>5</v>
      </c>
      <c r="C26">
        <f>+'Horseed Data, Grade 7-8'!J26</f>
        <v>11.666666666666666</v>
      </c>
    </row>
    <row r="27" spans="1:3" x14ac:dyDescent="0.35">
      <c r="A27" s="8" t="str">
        <f>+'Horseed Data, Grade 7-8'!B27</f>
        <v>RAAMA JAFAR DUMA</v>
      </c>
      <c r="B27">
        <f>+'Horseed Data, Grade 7-8'!F27</f>
        <v>10</v>
      </c>
      <c r="C27">
        <f>+'Horseed Data, Grade 7-8'!J27</f>
        <v>11.666666666666666</v>
      </c>
    </row>
    <row r="28" spans="1:3" x14ac:dyDescent="0.35">
      <c r="A28" s="8" t="str">
        <f>+'Horseed Data, Grade 7-8'!B28</f>
        <v>RUMANA BUTHUL JELANI</v>
      </c>
      <c r="B28">
        <f>+'Horseed Data, Grade 7-8'!F28</f>
        <v>35</v>
      </c>
      <c r="C28">
        <f>+'Horseed Data, Grade 7-8'!J28</f>
        <v>36.666666666666664</v>
      </c>
    </row>
    <row r="29" spans="1:3" x14ac:dyDescent="0.35">
      <c r="A29" s="8" t="str">
        <f>+'Horseed Data, Grade 7-8'!B29</f>
        <v>SADIA OMAR SULEIMAN</v>
      </c>
      <c r="B29">
        <f>+'Horseed Data, Grade 7-8'!F29</f>
        <v>26.666666666666668</v>
      </c>
      <c r="C29">
        <f>+'Horseed Data, Grade 7-8'!J29</f>
        <v>18.333333333333332</v>
      </c>
    </row>
    <row r="30" spans="1:3" x14ac:dyDescent="0.35">
      <c r="A30" s="8" t="str">
        <f>+'Horseed Data, Grade 7-8'!B30</f>
        <v>SAHARO ISMAIL ADEN</v>
      </c>
      <c r="B30">
        <f>+'Horseed Data, Grade 7-8'!F30</f>
        <v>31.666666666666664</v>
      </c>
      <c r="C30">
        <f>+'Horseed Data, Grade 7-8'!J30</f>
        <v>16.666666666666664</v>
      </c>
    </row>
    <row r="31" spans="1:3" x14ac:dyDescent="0.35">
      <c r="A31" s="8" t="str">
        <f>+'Horseed Data, Grade 7-8'!B31</f>
        <v>SAHRA MAHAD ABDULLAIH</v>
      </c>
      <c r="B31">
        <f>+'Horseed Data, Grade 7-8'!F31</f>
        <v>35</v>
      </c>
      <c r="C31">
        <f>+'Horseed Data, Grade 7-8'!J31</f>
        <v>23.333333333333332</v>
      </c>
    </row>
    <row r="32" spans="1:3" x14ac:dyDescent="0.35">
      <c r="A32" s="8" t="str">
        <f>+'Horseed Data, Grade 7-8'!B32</f>
        <v>SHUKRI ABDIKADIR OSMAN</v>
      </c>
      <c r="B32">
        <f>+'Horseed Data, Grade 7-8'!F32</f>
        <v>26.666666666666668</v>
      </c>
      <c r="C32">
        <f>+'Horseed Data, Grade 7-8'!J32</f>
        <v>36.666666666666664</v>
      </c>
    </row>
    <row r="33" spans="1:3" x14ac:dyDescent="0.35">
      <c r="A33" s="8" t="str">
        <f>+'Horseed Data, Grade 7-8'!B33</f>
        <v>SIKUZANI HASSAN</v>
      </c>
      <c r="B33">
        <f>+'Horseed Data, Grade 7-8'!F33</f>
        <v>15</v>
      </c>
      <c r="C33">
        <f>+'Horseed Data, Grade 7-8'!J33</f>
        <v>15</v>
      </c>
    </row>
    <row r="34" spans="1:3" x14ac:dyDescent="0.35">
      <c r="A34" s="8" t="str">
        <f>+'Horseed Data, Grade 7-8'!B34</f>
        <v>SITEY ISSA ABDALLAH</v>
      </c>
      <c r="B34">
        <f>+'Horseed Data, Grade 7-8'!F34</f>
        <v>33.333333333333329</v>
      </c>
      <c r="C34">
        <f>+'Horseed Data, Grade 7-8'!J34</f>
        <v>38.333333333333336</v>
      </c>
    </row>
    <row r="35" spans="1:3" x14ac:dyDescent="0.35">
      <c r="A35" s="8" t="str">
        <f>+'Horseed Data, Grade 7-8'!B35</f>
        <v>ZEINAB ABDIKARIM</v>
      </c>
      <c r="B35">
        <f>+'Horseed Data, Grade 7-8'!F35</f>
        <v>15</v>
      </c>
      <c r="C35">
        <f>+'Horseed Data, Grade 7-8'!J35</f>
        <v>21.666666666666668</v>
      </c>
    </row>
    <row r="36" spans="1:3" x14ac:dyDescent="0.35">
      <c r="A36" s="8" t="str">
        <f>+'Horseed Data, Grade 7-8'!B36</f>
        <v>ZEYNAB OMAR MUSA</v>
      </c>
      <c r="B36">
        <f>+'Horseed Data, Grade 7-8'!F36</f>
        <v>13.333333333333334</v>
      </c>
      <c r="C36">
        <f>+'Horseed Data, Grade 7-8'!J36</f>
        <v>28.333333333333332</v>
      </c>
    </row>
    <row r="37" spans="1:3" x14ac:dyDescent="0.35">
      <c r="A37" s="8"/>
      <c r="B37">
        <f>+'Horseed Data, Grade 7-8'!F37</f>
        <v>55.000000000000007</v>
      </c>
      <c r="C37">
        <f>+'Horseed Data, Grade 7-8'!J37</f>
        <v>0</v>
      </c>
    </row>
    <row r="38" spans="1:3" x14ac:dyDescent="0.35">
      <c r="A38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workbookViewId="0">
      <selection activeCell="D29" sqref="D29"/>
    </sheetView>
  </sheetViews>
  <sheetFormatPr defaultRowHeight="14.5" x14ac:dyDescent="0.35"/>
  <cols>
    <col min="1" max="1" width="2.81640625" style="5" bestFit="1" customWidth="1"/>
    <col min="2" max="2" width="28" bestFit="1" customWidth="1"/>
  </cols>
  <sheetData>
    <row r="1" spans="1:14" ht="56" x14ac:dyDescent="0.35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3" t="s">
        <v>8</v>
      </c>
    </row>
    <row r="2" spans="1:14" x14ac:dyDescent="0.35">
      <c r="A2" s="6">
        <v>1</v>
      </c>
      <c r="B2" s="4" t="s">
        <v>9</v>
      </c>
      <c r="C2" s="4">
        <v>65</v>
      </c>
      <c r="D2" s="4">
        <v>17</v>
      </c>
      <c r="E2" s="4">
        <f>C2-D2</f>
        <v>48</v>
      </c>
      <c r="F2" s="7">
        <f>(D2/C2)*100</f>
        <v>26.153846153846157</v>
      </c>
      <c r="G2" s="4">
        <v>65</v>
      </c>
      <c r="H2" s="4">
        <v>26</v>
      </c>
      <c r="I2" s="4">
        <f>G2-H2</f>
        <v>39</v>
      </c>
      <c r="J2" s="7">
        <f>(H2/G2)*100</f>
        <v>40</v>
      </c>
      <c r="M2" s="8" t="str">
        <f>+D1</f>
        <v>Days Absent (2022)</v>
      </c>
      <c r="N2" s="8" t="str">
        <f>+H1</f>
        <v>Days Absent (2023)</v>
      </c>
    </row>
    <row r="3" spans="1:14" x14ac:dyDescent="0.35">
      <c r="A3" s="6">
        <f>A2+1</f>
        <v>2</v>
      </c>
      <c r="B3" s="4" t="s">
        <v>10</v>
      </c>
      <c r="C3" s="4">
        <v>65</v>
      </c>
      <c r="D3" s="4">
        <v>45</v>
      </c>
      <c r="E3" s="4">
        <f t="shared" ref="E3:E28" si="0">C3-D3</f>
        <v>20</v>
      </c>
      <c r="F3" s="7">
        <f t="shared" ref="F3:F28" si="1">(D3/C3)*100</f>
        <v>69.230769230769226</v>
      </c>
      <c r="G3" s="4">
        <v>65</v>
      </c>
      <c r="H3" s="4">
        <v>18</v>
      </c>
      <c r="I3" s="4">
        <f t="shared" ref="I3:I28" si="2">G3-H3</f>
        <v>47</v>
      </c>
      <c r="J3" s="7">
        <f t="shared" ref="J3:J28" si="3">(H3/G3)*100</f>
        <v>27.692307692307693</v>
      </c>
      <c r="M3">
        <f>+D29</f>
        <v>45</v>
      </c>
      <c r="N3">
        <f>+H29</f>
        <v>27</v>
      </c>
    </row>
    <row r="4" spans="1:14" x14ac:dyDescent="0.35">
      <c r="A4" s="6">
        <f t="shared" ref="A4:A28" si="4">A3+1</f>
        <v>3</v>
      </c>
      <c r="B4" s="4" t="s">
        <v>11</v>
      </c>
      <c r="C4" s="4">
        <v>65</v>
      </c>
      <c r="D4" s="4">
        <v>2</v>
      </c>
      <c r="E4" s="4">
        <f t="shared" si="0"/>
        <v>63</v>
      </c>
      <c r="F4" s="7">
        <f t="shared" si="1"/>
        <v>3.0769230769230771</v>
      </c>
      <c r="G4" s="4">
        <v>65</v>
      </c>
      <c r="H4" s="4">
        <v>27</v>
      </c>
      <c r="I4" s="4">
        <f t="shared" si="2"/>
        <v>38</v>
      </c>
      <c r="J4" s="7">
        <f t="shared" si="3"/>
        <v>41.53846153846154</v>
      </c>
    </row>
    <row r="5" spans="1:14" x14ac:dyDescent="0.35">
      <c r="A5" s="6">
        <f t="shared" si="4"/>
        <v>4</v>
      </c>
      <c r="B5" s="4" t="s">
        <v>12</v>
      </c>
      <c r="C5" s="4">
        <v>65</v>
      </c>
      <c r="D5" s="4">
        <v>1</v>
      </c>
      <c r="E5" s="4">
        <f t="shared" si="0"/>
        <v>64</v>
      </c>
      <c r="F5" s="7">
        <f t="shared" si="1"/>
        <v>1.5384615384615385</v>
      </c>
      <c r="G5" s="4">
        <v>65</v>
      </c>
      <c r="H5" s="4">
        <v>14</v>
      </c>
      <c r="I5" s="4">
        <f t="shared" si="2"/>
        <v>51</v>
      </c>
      <c r="J5" s="7">
        <f t="shared" si="3"/>
        <v>21.53846153846154</v>
      </c>
    </row>
    <row r="6" spans="1:14" x14ac:dyDescent="0.35">
      <c r="A6" s="6">
        <f t="shared" si="4"/>
        <v>5</v>
      </c>
      <c r="B6" s="4" t="s">
        <v>13</v>
      </c>
      <c r="C6" s="4">
        <v>65</v>
      </c>
      <c r="D6" s="4">
        <v>28</v>
      </c>
      <c r="E6" s="4">
        <f t="shared" si="0"/>
        <v>37</v>
      </c>
      <c r="F6" s="7">
        <f t="shared" si="1"/>
        <v>43.07692307692308</v>
      </c>
      <c r="G6" s="4">
        <v>65</v>
      </c>
      <c r="H6" s="4">
        <v>15</v>
      </c>
      <c r="I6" s="4">
        <f t="shared" si="2"/>
        <v>50</v>
      </c>
      <c r="J6" s="7">
        <f t="shared" si="3"/>
        <v>23.076923076923077</v>
      </c>
    </row>
    <row r="7" spans="1:14" x14ac:dyDescent="0.35">
      <c r="A7" s="6">
        <f t="shared" si="4"/>
        <v>6</v>
      </c>
      <c r="B7" s="4" t="s">
        <v>14</v>
      </c>
      <c r="C7" s="4">
        <v>65</v>
      </c>
      <c r="D7" s="4">
        <v>4</v>
      </c>
      <c r="E7" s="4">
        <f t="shared" si="0"/>
        <v>61</v>
      </c>
      <c r="F7" s="7">
        <f t="shared" si="1"/>
        <v>6.1538461538461542</v>
      </c>
      <c r="G7" s="4">
        <v>65</v>
      </c>
      <c r="H7" s="4">
        <v>21</v>
      </c>
      <c r="I7" s="4">
        <f t="shared" si="2"/>
        <v>44</v>
      </c>
      <c r="J7" s="7">
        <f t="shared" si="3"/>
        <v>32.307692307692307</v>
      </c>
    </row>
    <row r="8" spans="1:14" x14ac:dyDescent="0.35">
      <c r="A8" s="6">
        <f t="shared" si="4"/>
        <v>7</v>
      </c>
      <c r="B8" s="4" t="s">
        <v>15</v>
      </c>
      <c r="C8" s="4">
        <v>65</v>
      </c>
      <c r="D8" s="4">
        <v>4</v>
      </c>
      <c r="E8" s="4">
        <f t="shared" si="0"/>
        <v>61</v>
      </c>
      <c r="F8" s="7">
        <f t="shared" si="1"/>
        <v>6.1538461538461542</v>
      </c>
      <c r="G8" s="4">
        <v>65</v>
      </c>
      <c r="H8" s="4">
        <v>17</v>
      </c>
      <c r="I8" s="4">
        <f t="shared" si="2"/>
        <v>48</v>
      </c>
      <c r="J8" s="7">
        <f t="shared" si="3"/>
        <v>26.153846153846157</v>
      </c>
    </row>
    <row r="9" spans="1:14" x14ac:dyDescent="0.35">
      <c r="A9" s="6">
        <f t="shared" si="4"/>
        <v>8</v>
      </c>
      <c r="B9" s="4" t="s">
        <v>16</v>
      </c>
      <c r="C9" s="4">
        <v>65</v>
      </c>
      <c r="D9" s="4">
        <v>4</v>
      </c>
      <c r="E9" s="4">
        <f t="shared" si="0"/>
        <v>61</v>
      </c>
      <c r="F9" s="7">
        <f t="shared" si="1"/>
        <v>6.1538461538461542</v>
      </c>
      <c r="G9" s="4">
        <v>65</v>
      </c>
      <c r="H9" s="4">
        <v>15</v>
      </c>
      <c r="I9" s="4">
        <f t="shared" si="2"/>
        <v>50</v>
      </c>
      <c r="J9" s="7">
        <f t="shared" si="3"/>
        <v>23.076923076923077</v>
      </c>
    </row>
    <row r="10" spans="1:14" x14ac:dyDescent="0.35">
      <c r="A10" s="6">
        <f t="shared" si="4"/>
        <v>9</v>
      </c>
      <c r="B10" s="4" t="s">
        <v>17</v>
      </c>
      <c r="C10" s="4">
        <v>65</v>
      </c>
      <c r="D10" s="4">
        <v>5</v>
      </c>
      <c r="E10" s="4">
        <f t="shared" si="0"/>
        <v>60</v>
      </c>
      <c r="F10" s="7">
        <f t="shared" si="1"/>
        <v>7.6923076923076925</v>
      </c>
      <c r="G10" s="4">
        <v>65</v>
      </c>
      <c r="H10" s="4">
        <v>22</v>
      </c>
      <c r="I10" s="4">
        <f t="shared" si="2"/>
        <v>43</v>
      </c>
      <c r="J10" s="7">
        <f t="shared" si="3"/>
        <v>33.846153846153847</v>
      </c>
    </row>
    <row r="11" spans="1:14" x14ac:dyDescent="0.35">
      <c r="A11" s="6">
        <f t="shared" si="4"/>
        <v>10</v>
      </c>
      <c r="B11" s="4" t="s">
        <v>18</v>
      </c>
      <c r="C11" s="4">
        <v>65</v>
      </c>
      <c r="D11" s="4">
        <v>11</v>
      </c>
      <c r="E11" s="4">
        <f t="shared" si="0"/>
        <v>54</v>
      </c>
      <c r="F11" s="7">
        <f t="shared" si="1"/>
        <v>16.923076923076923</v>
      </c>
      <c r="G11" s="4">
        <v>65</v>
      </c>
      <c r="H11" s="4">
        <v>22</v>
      </c>
      <c r="I11" s="4">
        <f t="shared" si="2"/>
        <v>43</v>
      </c>
      <c r="J11" s="7">
        <f t="shared" si="3"/>
        <v>33.846153846153847</v>
      </c>
    </row>
    <row r="12" spans="1:14" x14ac:dyDescent="0.35">
      <c r="A12" s="6">
        <f t="shared" si="4"/>
        <v>11</v>
      </c>
      <c r="B12" s="4" t="s">
        <v>19</v>
      </c>
      <c r="C12" s="4">
        <v>65</v>
      </c>
      <c r="D12" s="4">
        <v>8</v>
      </c>
      <c r="E12" s="4">
        <f t="shared" si="0"/>
        <v>57</v>
      </c>
      <c r="F12" s="7">
        <f t="shared" si="1"/>
        <v>12.307692307692308</v>
      </c>
      <c r="G12" s="4">
        <v>65</v>
      </c>
      <c r="H12" s="4">
        <v>11</v>
      </c>
      <c r="I12" s="4">
        <f t="shared" si="2"/>
        <v>54</v>
      </c>
      <c r="J12" s="7">
        <f t="shared" si="3"/>
        <v>16.923076923076923</v>
      </c>
    </row>
    <row r="13" spans="1:14" x14ac:dyDescent="0.35">
      <c r="A13" s="6">
        <f t="shared" si="4"/>
        <v>12</v>
      </c>
      <c r="B13" s="4" t="s">
        <v>20</v>
      </c>
      <c r="C13" s="4">
        <v>65</v>
      </c>
      <c r="D13" s="4">
        <v>11</v>
      </c>
      <c r="E13" s="4">
        <f t="shared" si="0"/>
        <v>54</v>
      </c>
      <c r="F13" s="7">
        <f t="shared" si="1"/>
        <v>16.923076923076923</v>
      </c>
      <c r="G13" s="4">
        <v>65</v>
      </c>
      <c r="H13" s="4">
        <v>18</v>
      </c>
      <c r="I13" s="4">
        <f t="shared" si="2"/>
        <v>47</v>
      </c>
      <c r="J13" s="7">
        <f t="shared" si="3"/>
        <v>27.692307692307693</v>
      </c>
    </row>
    <row r="14" spans="1:14" x14ac:dyDescent="0.35">
      <c r="A14" s="6">
        <f t="shared" si="4"/>
        <v>13</v>
      </c>
      <c r="B14" s="4" t="s">
        <v>21</v>
      </c>
      <c r="C14" s="4">
        <v>65</v>
      </c>
      <c r="D14" s="4">
        <v>10</v>
      </c>
      <c r="E14" s="4">
        <f t="shared" si="0"/>
        <v>55</v>
      </c>
      <c r="F14" s="7">
        <f t="shared" si="1"/>
        <v>15.384615384615385</v>
      </c>
      <c r="G14" s="4">
        <v>65</v>
      </c>
      <c r="H14" s="4">
        <v>20</v>
      </c>
      <c r="I14" s="4">
        <f t="shared" si="2"/>
        <v>45</v>
      </c>
      <c r="J14" s="7">
        <f t="shared" si="3"/>
        <v>30.76923076923077</v>
      </c>
    </row>
    <row r="15" spans="1:14" x14ac:dyDescent="0.35">
      <c r="A15" s="6">
        <f t="shared" si="4"/>
        <v>14</v>
      </c>
      <c r="B15" s="4" t="s">
        <v>22</v>
      </c>
      <c r="C15" s="4">
        <v>65</v>
      </c>
      <c r="D15" s="4">
        <v>30</v>
      </c>
      <c r="E15" s="4">
        <f t="shared" si="0"/>
        <v>35</v>
      </c>
      <c r="F15" s="7">
        <f t="shared" si="1"/>
        <v>46.153846153846153</v>
      </c>
      <c r="G15" s="4">
        <v>65</v>
      </c>
      <c r="H15" s="4">
        <v>23</v>
      </c>
      <c r="I15" s="4">
        <f t="shared" si="2"/>
        <v>42</v>
      </c>
      <c r="J15" s="7">
        <f t="shared" si="3"/>
        <v>35.384615384615387</v>
      </c>
    </row>
    <row r="16" spans="1:14" x14ac:dyDescent="0.35">
      <c r="A16" s="6">
        <f t="shared" si="4"/>
        <v>15</v>
      </c>
      <c r="B16" s="4" t="s">
        <v>23</v>
      </c>
      <c r="C16" s="4">
        <v>65</v>
      </c>
      <c r="D16" s="4">
        <v>22</v>
      </c>
      <c r="E16" s="4">
        <f t="shared" si="0"/>
        <v>43</v>
      </c>
      <c r="F16" s="7">
        <f t="shared" si="1"/>
        <v>33.846153846153847</v>
      </c>
      <c r="G16" s="4">
        <v>65</v>
      </c>
      <c r="H16" s="4">
        <v>21</v>
      </c>
      <c r="I16" s="4">
        <f t="shared" si="2"/>
        <v>44</v>
      </c>
      <c r="J16" s="7">
        <f t="shared" si="3"/>
        <v>32.307692307692307</v>
      </c>
    </row>
    <row r="17" spans="1:10" x14ac:dyDescent="0.35">
      <c r="A17" s="6">
        <f t="shared" si="4"/>
        <v>16</v>
      </c>
      <c r="B17" s="4" t="s">
        <v>24</v>
      </c>
      <c r="C17" s="4">
        <v>65</v>
      </c>
      <c r="D17" s="4">
        <v>45</v>
      </c>
      <c r="E17" s="4">
        <f t="shared" si="0"/>
        <v>20</v>
      </c>
      <c r="F17" s="7">
        <f t="shared" si="1"/>
        <v>69.230769230769226</v>
      </c>
      <c r="G17" s="4">
        <v>65</v>
      </c>
      <c r="H17" s="4">
        <v>24</v>
      </c>
      <c r="I17" s="4">
        <f t="shared" si="2"/>
        <v>41</v>
      </c>
      <c r="J17" s="7">
        <f t="shared" si="3"/>
        <v>36.923076923076927</v>
      </c>
    </row>
    <row r="18" spans="1:10" x14ac:dyDescent="0.35">
      <c r="A18" s="6">
        <f t="shared" si="4"/>
        <v>17</v>
      </c>
      <c r="B18" s="4" t="s">
        <v>25</v>
      </c>
      <c r="C18" s="4">
        <v>65</v>
      </c>
      <c r="D18" s="4">
        <v>8</v>
      </c>
      <c r="E18" s="4">
        <f t="shared" si="0"/>
        <v>57</v>
      </c>
      <c r="F18" s="7">
        <f t="shared" si="1"/>
        <v>12.307692307692308</v>
      </c>
      <c r="G18" s="4">
        <v>65</v>
      </c>
      <c r="H18" s="4">
        <v>7</v>
      </c>
      <c r="I18" s="4">
        <f t="shared" si="2"/>
        <v>58</v>
      </c>
      <c r="J18" s="7">
        <f t="shared" si="3"/>
        <v>10.76923076923077</v>
      </c>
    </row>
    <row r="19" spans="1:10" x14ac:dyDescent="0.35">
      <c r="A19" s="6">
        <f t="shared" si="4"/>
        <v>18</v>
      </c>
      <c r="B19" s="4" t="s">
        <v>26</v>
      </c>
      <c r="C19" s="4">
        <v>65</v>
      </c>
      <c r="D19" s="4">
        <v>15</v>
      </c>
      <c r="E19" s="4">
        <f t="shared" si="0"/>
        <v>50</v>
      </c>
      <c r="F19" s="7">
        <f t="shared" si="1"/>
        <v>23.076923076923077</v>
      </c>
      <c r="G19" s="4">
        <v>65</v>
      </c>
      <c r="H19" s="4">
        <v>26</v>
      </c>
      <c r="I19" s="4">
        <f t="shared" si="2"/>
        <v>39</v>
      </c>
      <c r="J19" s="7">
        <f t="shared" si="3"/>
        <v>40</v>
      </c>
    </row>
    <row r="20" spans="1:10" x14ac:dyDescent="0.35">
      <c r="A20" s="6">
        <f t="shared" si="4"/>
        <v>19</v>
      </c>
      <c r="B20" s="4" t="s">
        <v>27</v>
      </c>
      <c r="C20" s="4">
        <v>65</v>
      </c>
      <c r="D20" s="4">
        <v>12</v>
      </c>
      <c r="E20" s="4">
        <f t="shared" si="0"/>
        <v>53</v>
      </c>
      <c r="F20" s="7">
        <f t="shared" si="1"/>
        <v>18.461538461538463</v>
      </c>
      <c r="G20" s="4">
        <v>65</v>
      </c>
      <c r="H20" s="4">
        <v>14</v>
      </c>
      <c r="I20" s="4">
        <f t="shared" si="2"/>
        <v>51</v>
      </c>
      <c r="J20" s="7">
        <f t="shared" si="3"/>
        <v>21.53846153846154</v>
      </c>
    </row>
    <row r="21" spans="1:10" x14ac:dyDescent="0.35">
      <c r="A21" s="6">
        <f t="shared" si="4"/>
        <v>20</v>
      </c>
      <c r="B21" s="4" t="s">
        <v>28</v>
      </c>
      <c r="C21" s="4">
        <v>65</v>
      </c>
      <c r="D21" s="4">
        <v>9</v>
      </c>
      <c r="E21" s="4">
        <f t="shared" si="0"/>
        <v>56</v>
      </c>
      <c r="F21" s="7">
        <f t="shared" si="1"/>
        <v>13.846153846153847</v>
      </c>
      <c r="G21" s="4">
        <v>65</v>
      </c>
      <c r="H21" s="4">
        <v>14</v>
      </c>
      <c r="I21" s="4">
        <f t="shared" si="2"/>
        <v>51</v>
      </c>
      <c r="J21" s="7">
        <f t="shared" si="3"/>
        <v>21.53846153846154</v>
      </c>
    </row>
    <row r="22" spans="1:10" x14ac:dyDescent="0.35">
      <c r="A22" s="6">
        <f t="shared" si="4"/>
        <v>21</v>
      </c>
      <c r="B22" s="4" t="s">
        <v>29</v>
      </c>
      <c r="C22" s="4">
        <v>65</v>
      </c>
      <c r="D22" s="4">
        <v>17</v>
      </c>
      <c r="E22" s="4">
        <f t="shared" si="0"/>
        <v>48</v>
      </c>
      <c r="F22" s="7">
        <f t="shared" si="1"/>
        <v>26.153846153846157</v>
      </c>
      <c r="G22" s="4">
        <v>65</v>
      </c>
      <c r="H22" s="4">
        <v>22</v>
      </c>
      <c r="I22" s="4">
        <f t="shared" si="2"/>
        <v>43</v>
      </c>
      <c r="J22" s="7">
        <f t="shared" si="3"/>
        <v>33.846153846153847</v>
      </c>
    </row>
    <row r="23" spans="1:10" x14ac:dyDescent="0.35">
      <c r="A23" s="6">
        <f t="shared" si="4"/>
        <v>22</v>
      </c>
      <c r="B23" s="4" t="s">
        <v>30</v>
      </c>
      <c r="C23" s="4">
        <v>65</v>
      </c>
      <c r="D23" s="4">
        <v>5</v>
      </c>
      <c r="E23" s="4">
        <f t="shared" si="0"/>
        <v>60</v>
      </c>
      <c r="F23" s="7">
        <f t="shared" si="1"/>
        <v>7.6923076923076925</v>
      </c>
      <c r="G23" s="4">
        <v>65</v>
      </c>
      <c r="H23" s="4">
        <v>16</v>
      </c>
      <c r="I23" s="4">
        <f t="shared" si="2"/>
        <v>49</v>
      </c>
      <c r="J23" s="7">
        <f t="shared" si="3"/>
        <v>24.615384615384617</v>
      </c>
    </row>
    <row r="24" spans="1:10" x14ac:dyDescent="0.35">
      <c r="A24" s="6">
        <f t="shared" si="4"/>
        <v>23</v>
      </c>
      <c r="B24" s="4" t="s">
        <v>31</v>
      </c>
      <c r="C24" s="4">
        <v>65</v>
      </c>
      <c r="D24" s="4">
        <v>0</v>
      </c>
      <c r="E24" s="4">
        <f t="shared" si="0"/>
        <v>65</v>
      </c>
      <c r="F24" s="7">
        <f t="shared" si="1"/>
        <v>0</v>
      </c>
      <c r="G24" s="4">
        <v>65</v>
      </c>
      <c r="H24" s="4">
        <v>20</v>
      </c>
      <c r="I24" s="4">
        <f t="shared" si="2"/>
        <v>45</v>
      </c>
      <c r="J24" s="7">
        <f t="shared" si="3"/>
        <v>30.76923076923077</v>
      </c>
    </row>
    <row r="25" spans="1:10" x14ac:dyDescent="0.35">
      <c r="A25" s="6">
        <f t="shared" si="4"/>
        <v>24</v>
      </c>
      <c r="B25" s="4" t="s">
        <v>32</v>
      </c>
      <c r="C25" s="4">
        <v>65</v>
      </c>
      <c r="D25" s="4">
        <v>5</v>
      </c>
      <c r="E25" s="4">
        <f t="shared" si="0"/>
        <v>60</v>
      </c>
      <c r="F25" s="7">
        <f t="shared" si="1"/>
        <v>7.6923076923076925</v>
      </c>
      <c r="G25" s="4">
        <v>65</v>
      </c>
      <c r="H25" s="4">
        <v>25</v>
      </c>
      <c r="I25" s="4">
        <f t="shared" si="2"/>
        <v>40</v>
      </c>
      <c r="J25" s="7">
        <f t="shared" si="3"/>
        <v>38.461538461538467</v>
      </c>
    </row>
    <row r="26" spans="1:10" x14ac:dyDescent="0.35">
      <c r="A26" s="6">
        <f t="shared" si="4"/>
        <v>25</v>
      </c>
      <c r="B26" s="4" t="s">
        <v>33</v>
      </c>
      <c r="C26" s="4">
        <v>65</v>
      </c>
      <c r="D26" s="4">
        <v>5</v>
      </c>
      <c r="E26" s="4">
        <f t="shared" si="0"/>
        <v>60</v>
      </c>
      <c r="F26" s="7">
        <f t="shared" si="1"/>
        <v>7.6923076923076925</v>
      </c>
      <c r="G26" s="4">
        <v>65</v>
      </c>
      <c r="H26" s="4">
        <v>26</v>
      </c>
      <c r="I26" s="4">
        <f t="shared" si="2"/>
        <v>39</v>
      </c>
      <c r="J26" s="7">
        <f t="shared" si="3"/>
        <v>40</v>
      </c>
    </row>
    <row r="27" spans="1:10" x14ac:dyDescent="0.35">
      <c r="A27" s="6">
        <f t="shared" si="4"/>
        <v>26</v>
      </c>
      <c r="B27" s="4" t="s">
        <v>34</v>
      </c>
      <c r="C27" s="4">
        <v>65</v>
      </c>
      <c r="D27" s="4">
        <v>9</v>
      </c>
      <c r="E27" s="4">
        <f t="shared" si="0"/>
        <v>56</v>
      </c>
      <c r="F27" s="7">
        <f t="shared" si="1"/>
        <v>13.846153846153847</v>
      </c>
      <c r="G27" s="4">
        <v>65</v>
      </c>
      <c r="H27" s="4">
        <v>15</v>
      </c>
      <c r="I27" s="4">
        <f t="shared" si="2"/>
        <v>50</v>
      </c>
      <c r="J27" s="7">
        <f t="shared" si="3"/>
        <v>23.076923076923077</v>
      </c>
    </row>
    <row r="28" spans="1:10" x14ac:dyDescent="0.35">
      <c r="A28" s="6">
        <f t="shared" si="4"/>
        <v>27</v>
      </c>
      <c r="B28" s="4" t="s">
        <v>35</v>
      </c>
      <c r="C28" s="4">
        <v>65</v>
      </c>
      <c r="D28" s="4">
        <v>11</v>
      </c>
      <c r="E28" s="4">
        <f t="shared" si="0"/>
        <v>54</v>
      </c>
      <c r="F28" s="7">
        <f t="shared" si="1"/>
        <v>16.923076923076923</v>
      </c>
      <c r="G28" s="4">
        <v>65</v>
      </c>
      <c r="H28" s="4">
        <v>23</v>
      </c>
      <c r="I28" s="4">
        <f t="shared" si="2"/>
        <v>42</v>
      </c>
      <c r="J28" s="7">
        <f t="shared" si="3"/>
        <v>35.384615384615387</v>
      </c>
    </row>
    <row r="29" spans="1:10" x14ac:dyDescent="0.35">
      <c r="D29">
        <f>MAX(D2:D28)</f>
        <v>45</v>
      </c>
      <c r="E29">
        <f t="shared" ref="E29:I29" si="5">MAX(E2:E28)</f>
        <v>65</v>
      </c>
      <c r="F29">
        <f t="shared" si="5"/>
        <v>69.230769230769226</v>
      </c>
      <c r="G29">
        <f t="shared" si="5"/>
        <v>65</v>
      </c>
      <c r="H29">
        <f t="shared" si="5"/>
        <v>27</v>
      </c>
      <c r="I29">
        <f t="shared" si="5"/>
        <v>58</v>
      </c>
    </row>
    <row r="30" spans="1:10" x14ac:dyDescent="0.35">
      <c r="D30">
        <f>MIN(D2:D28)</f>
        <v>0</v>
      </c>
      <c r="E30">
        <f t="shared" ref="E30:I30" si="6">MIN(E2:E28)</f>
        <v>20</v>
      </c>
      <c r="F30">
        <f t="shared" si="6"/>
        <v>0</v>
      </c>
      <c r="G30">
        <f t="shared" si="6"/>
        <v>65</v>
      </c>
      <c r="H30">
        <f t="shared" si="6"/>
        <v>7</v>
      </c>
      <c r="I30">
        <f t="shared" si="6"/>
        <v>38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opLeftCell="M10" workbookViewId="0">
      <selection activeCell="P13" sqref="P13"/>
    </sheetView>
  </sheetViews>
  <sheetFormatPr defaultRowHeight="14.5" x14ac:dyDescent="0.35"/>
  <cols>
    <col min="1" max="1" width="2.81640625" style="5" bestFit="1" customWidth="1"/>
    <col min="2" max="2" width="27.26953125" bestFit="1" customWidth="1"/>
  </cols>
  <sheetData>
    <row r="1" spans="1:14" ht="56" x14ac:dyDescent="0.35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3" t="s">
        <v>8</v>
      </c>
    </row>
    <row r="2" spans="1:14" x14ac:dyDescent="0.35">
      <c r="A2" s="6">
        <v>1</v>
      </c>
      <c r="B2" s="4" t="s">
        <v>36</v>
      </c>
      <c r="C2" s="4">
        <v>60</v>
      </c>
      <c r="D2" s="4">
        <v>30</v>
      </c>
      <c r="E2" s="4">
        <f>C2-D2</f>
        <v>30</v>
      </c>
      <c r="F2" s="7">
        <f>(D2/C2)*100</f>
        <v>50</v>
      </c>
      <c r="G2" s="4">
        <v>60</v>
      </c>
      <c r="H2" s="4">
        <v>10</v>
      </c>
      <c r="I2" s="4">
        <f>G2-H2</f>
        <v>50</v>
      </c>
      <c r="J2" s="7">
        <f>(H2/G2)*100</f>
        <v>16.666666666666664</v>
      </c>
      <c r="M2" s="8" t="str">
        <f>+D1</f>
        <v>Days Absent (2022)</v>
      </c>
      <c r="N2" s="8" t="str">
        <f>+H1</f>
        <v>Days Absent (2023)</v>
      </c>
    </row>
    <row r="3" spans="1:14" x14ac:dyDescent="0.35">
      <c r="A3" s="6">
        <f>A2+1</f>
        <v>2</v>
      </c>
      <c r="B3" s="4" t="s">
        <v>37</v>
      </c>
      <c r="C3" s="4">
        <v>60</v>
      </c>
      <c r="D3" s="4">
        <v>20</v>
      </c>
      <c r="E3" s="4">
        <f t="shared" ref="E3:E36" si="0">C3-D3</f>
        <v>40</v>
      </c>
      <c r="F3" s="7">
        <f t="shared" ref="F3:F36" si="1">(D3/C3)*100</f>
        <v>33.333333333333329</v>
      </c>
      <c r="G3" s="4">
        <v>60</v>
      </c>
      <c r="H3" s="4">
        <v>36</v>
      </c>
      <c r="I3" s="4">
        <f t="shared" ref="I3:I36" si="2">G3-H3</f>
        <v>24</v>
      </c>
      <c r="J3" s="7">
        <f t="shared" ref="J3:J36" si="3">(H3/G3)*100</f>
        <v>60</v>
      </c>
      <c r="L3" t="s">
        <v>76</v>
      </c>
      <c r="M3">
        <f>SUM('Horseed Data, Grade 6-7'!D2:D28)</f>
        <v>343</v>
      </c>
      <c r="N3">
        <f>SUM('Horseed Data, Grade 6-7'!H2:H28)</f>
        <v>522</v>
      </c>
    </row>
    <row r="4" spans="1:14" x14ac:dyDescent="0.35">
      <c r="A4" s="6">
        <f t="shared" ref="A4:A36" si="4">A3+1</f>
        <v>3</v>
      </c>
      <c r="B4" s="4" t="s">
        <v>38</v>
      </c>
      <c r="C4" s="4">
        <v>60</v>
      </c>
      <c r="D4" s="4">
        <v>22</v>
      </c>
      <c r="E4" s="4">
        <f t="shared" si="0"/>
        <v>38</v>
      </c>
      <c r="F4" s="7">
        <f t="shared" si="1"/>
        <v>36.666666666666664</v>
      </c>
      <c r="G4" s="4">
        <v>60</v>
      </c>
      <c r="H4" s="4">
        <v>22</v>
      </c>
      <c r="I4" s="4">
        <f t="shared" si="2"/>
        <v>38</v>
      </c>
      <c r="J4" s="7">
        <f t="shared" si="3"/>
        <v>36.666666666666664</v>
      </c>
      <c r="L4" t="s">
        <v>77</v>
      </c>
      <c r="M4">
        <f>SUM(D2:D36)</f>
        <v>568</v>
      </c>
      <c r="N4">
        <f>SUM(H2:H36)</f>
        <v>669</v>
      </c>
    </row>
    <row r="5" spans="1:14" x14ac:dyDescent="0.35">
      <c r="A5" s="6">
        <f t="shared" si="4"/>
        <v>4</v>
      </c>
      <c r="B5" s="4" t="s">
        <v>39</v>
      </c>
      <c r="C5" s="4">
        <v>60</v>
      </c>
      <c r="D5" s="4">
        <v>13</v>
      </c>
      <c r="E5" s="4">
        <f t="shared" si="0"/>
        <v>47</v>
      </c>
      <c r="F5" s="7">
        <f t="shared" si="1"/>
        <v>21.666666666666668</v>
      </c>
      <c r="G5" s="4">
        <v>60</v>
      </c>
      <c r="H5" s="4">
        <v>27</v>
      </c>
      <c r="I5" s="4">
        <f t="shared" si="2"/>
        <v>33</v>
      </c>
      <c r="J5" s="7">
        <f t="shared" si="3"/>
        <v>45</v>
      </c>
    </row>
    <row r="6" spans="1:14" x14ac:dyDescent="0.35">
      <c r="A6" s="6">
        <f t="shared" si="4"/>
        <v>5</v>
      </c>
      <c r="B6" s="4" t="s">
        <v>40</v>
      </c>
      <c r="C6" s="4">
        <v>60</v>
      </c>
      <c r="D6" s="4">
        <v>8</v>
      </c>
      <c r="E6" s="4">
        <f t="shared" si="0"/>
        <v>52</v>
      </c>
      <c r="F6" s="7">
        <f t="shared" si="1"/>
        <v>13.333333333333334</v>
      </c>
      <c r="G6" s="4">
        <v>60</v>
      </c>
      <c r="H6" s="4">
        <v>25</v>
      </c>
      <c r="I6" s="4">
        <f t="shared" si="2"/>
        <v>35</v>
      </c>
      <c r="J6" s="7">
        <f t="shared" si="3"/>
        <v>41.666666666666671</v>
      </c>
      <c r="M6" s="8" t="str">
        <f>+M2</f>
        <v>Days Absent (2022)</v>
      </c>
      <c r="N6" s="8" t="str">
        <f>+N2</f>
        <v>Days Absent (2023)</v>
      </c>
    </row>
    <row r="7" spans="1:14" x14ac:dyDescent="0.35">
      <c r="A7" s="6">
        <f t="shared" si="4"/>
        <v>6</v>
      </c>
      <c r="B7" s="4" t="s">
        <v>41</v>
      </c>
      <c r="C7" s="4">
        <v>60</v>
      </c>
      <c r="D7" s="4">
        <v>33</v>
      </c>
      <c r="E7" s="4">
        <f t="shared" si="0"/>
        <v>27</v>
      </c>
      <c r="F7" s="7">
        <f t="shared" si="1"/>
        <v>55.000000000000007</v>
      </c>
      <c r="G7" s="4">
        <v>60</v>
      </c>
      <c r="H7" s="4">
        <v>42</v>
      </c>
      <c r="I7" s="4">
        <f t="shared" si="2"/>
        <v>18</v>
      </c>
      <c r="J7" s="7">
        <f t="shared" si="3"/>
        <v>70</v>
      </c>
      <c r="L7" t="str">
        <f>+L4</f>
        <v>Grade 7-8</v>
      </c>
      <c r="M7">
        <f>+M4</f>
        <v>568</v>
      </c>
      <c r="N7">
        <f>+N4</f>
        <v>669</v>
      </c>
    </row>
    <row r="8" spans="1:14" x14ac:dyDescent="0.35">
      <c r="A8" s="6">
        <f t="shared" si="4"/>
        <v>7</v>
      </c>
      <c r="B8" s="4" t="s">
        <v>42</v>
      </c>
      <c r="C8" s="4">
        <v>60</v>
      </c>
      <c r="D8" s="4">
        <v>18</v>
      </c>
      <c r="E8" s="4">
        <f t="shared" si="0"/>
        <v>42</v>
      </c>
      <c r="F8" s="7">
        <f t="shared" si="1"/>
        <v>30</v>
      </c>
      <c r="G8" s="4">
        <v>60</v>
      </c>
      <c r="H8" s="4">
        <v>17</v>
      </c>
      <c r="I8" s="4">
        <f t="shared" si="2"/>
        <v>43</v>
      </c>
      <c r="J8" s="7">
        <f t="shared" si="3"/>
        <v>28.333333333333332</v>
      </c>
    </row>
    <row r="9" spans="1:14" x14ac:dyDescent="0.35">
      <c r="A9" s="6">
        <f t="shared" si="4"/>
        <v>8</v>
      </c>
      <c r="B9" s="4" t="s">
        <v>43</v>
      </c>
      <c r="C9" s="4">
        <v>60</v>
      </c>
      <c r="D9" s="4">
        <v>32</v>
      </c>
      <c r="E9" s="4">
        <f t="shared" si="0"/>
        <v>28</v>
      </c>
      <c r="F9" s="7">
        <f t="shared" si="1"/>
        <v>53.333333333333336</v>
      </c>
      <c r="G9" s="4">
        <v>60</v>
      </c>
      <c r="H9" s="4">
        <v>30</v>
      </c>
      <c r="I9" s="4">
        <f t="shared" si="2"/>
        <v>30</v>
      </c>
      <c r="J9" s="7">
        <f t="shared" si="3"/>
        <v>50</v>
      </c>
    </row>
    <row r="10" spans="1:14" x14ac:dyDescent="0.35">
      <c r="A10" s="6">
        <f t="shared" si="4"/>
        <v>9</v>
      </c>
      <c r="B10" s="4" t="s">
        <v>44</v>
      </c>
      <c r="C10" s="4">
        <v>60</v>
      </c>
      <c r="D10" s="4">
        <v>22</v>
      </c>
      <c r="E10" s="4">
        <f t="shared" si="0"/>
        <v>38</v>
      </c>
      <c r="F10" s="7">
        <f t="shared" si="1"/>
        <v>36.666666666666664</v>
      </c>
      <c r="G10" s="4">
        <v>60</v>
      </c>
      <c r="H10" s="4">
        <v>39</v>
      </c>
      <c r="I10" s="4">
        <f t="shared" si="2"/>
        <v>21</v>
      </c>
      <c r="J10" s="7">
        <f t="shared" si="3"/>
        <v>65</v>
      </c>
    </row>
    <row r="11" spans="1:14" x14ac:dyDescent="0.35">
      <c r="A11" s="6">
        <f t="shared" si="4"/>
        <v>10</v>
      </c>
      <c r="B11" s="4" t="s">
        <v>45</v>
      </c>
      <c r="C11" s="4">
        <v>60</v>
      </c>
      <c r="D11" s="4">
        <v>18</v>
      </c>
      <c r="E11" s="4">
        <f t="shared" si="0"/>
        <v>42</v>
      </c>
      <c r="F11" s="7">
        <f t="shared" si="1"/>
        <v>30</v>
      </c>
      <c r="G11" s="4">
        <v>60</v>
      </c>
      <c r="H11" s="4">
        <v>18</v>
      </c>
      <c r="I11" s="4">
        <f t="shared" si="2"/>
        <v>42</v>
      </c>
      <c r="J11" s="7">
        <f t="shared" si="3"/>
        <v>30</v>
      </c>
    </row>
    <row r="12" spans="1:14" x14ac:dyDescent="0.35">
      <c r="A12" s="6">
        <f t="shared" si="4"/>
        <v>11</v>
      </c>
      <c r="B12" s="4" t="s">
        <v>46</v>
      </c>
      <c r="C12" s="4">
        <v>60</v>
      </c>
      <c r="D12" s="4">
        <v>9</v>
      </c>
      <c r="E12" s="4">
        <f t="shared" si="0"/>
        <v>51</v>
      </c>
      <c r="F12" s="7">
        <f t="shared" si="1"/>
        <v>15</v>
      </c>
      <c r="G12" s="4">
        <v>60</v>
      </c>
      <c r="H12" s="4">
        <v>8</v>
      </c>
      <c r="I12" s="4">
        <f t="shared" si="2"/>
        <v>52</v>
      </c>
      <c r="J12" s="7">
        <f t="shared" si="3"/>
        <v>13.333333333333334</v>
      </c>
    </row>
    <row r="13" spans="1:14" x14ac:dyDescent="0.35">
      <c r="A13" s="6">
        <f t="shared" si="4"/>
        <v>12</v>
      </c>
      <c r="B13" s="4" t="s">
        <v>47</v>
      </c>
      <c r="C13" s="4">
        <v>60</v>
      </c>
      <c r="D13" s="4">
        <v>30</v>
      </c>
      <c r="E13" s="4">
        <f t="shared" si="0"/>
        <v>30</v>
      </c>
      <c r="F13" s="7">
        <f t="shared" si="1"/>
        <v>50</v>
      </c>
      <c r="G13" s="4">
        <v>60</v>
      </c>
      <c r="H13" s="4">
        <v>27</v>
      </c>
      <c r="I13" s="4">
        <f t="shared" si="2"/>
        <v>33</v>
      </c>
      <c r="J13" s="7">
        <f t="shared" si="3"/>
        <v>45</v>
      </c>
    </row>
    <row r="14" spans="1:14" x14ac:dyDescent="0.35">
      <c r="A14" s="6">
        <f t="shared" si="4"/>
        <v>13</v>
      </c>
      <c r="B14" s="4" t="s">
        <v>48</v>
      </c>
      <c r="C14" s="4">
        <v>60</v>
      </c>
      <c r="D14" s="4">
        <v>21</v>
      </c>
      <c r="E14" s="4">
        <f t="shared" si="0"/>
        <v>39</v>
      </c>
      <c r="F14" s="7">
        <f t="shared" si="1"/>
        <v>35</v>
      </c>
      <c r="G14" s="4">
        <v>60</v>
      </c>
      <c r="H14" s="4">
        <v>23</v>
      </c>
      <c r="I14" s="4">
        <f t="shared" si="2"/>
        <v>37</v>
      </c>
      <c r="J14" s="7">
        <f t="shared" si="3"/>
        <v>38.333333333333336</v>
      </c>
    </row>
    <row r="15" spans="1:14" x14ac:dyDescent="0.35">
      <c r="A15" s="6">
        <f t="shared" si="4"/>
        <v>14</v>
      </c>
      <c r="B15" s="4" t="s">
        <v>49</v>
      </c>
      <c r="C15" s="4">
        <v>60</v>
      </c>
      <c r="D15" s="4">
        <v>15</v>
      </c>
      <c r="E15" s="4">
        <f t="shared" si="0"/>
        <v>45</v>
      </c>
      <c r="F15" s="7">
        <f t="shared" si="1"/>
        <v>25</v>
      </c>
      <c r="G15" s="4">
        <v>60</v>
      </c>
      <c r="H15" s="4">
        <v>11</v>
      </c>
      <c r="I15" s="4">
        <f t="shared" si="2"/>
        <v>49</v>
      </c>
      <c r="J15" s="7">
        <f t="shared" si="3"/>
        <v>18.333333333333332</v>
      </c>
    </row>
    <row r="16" spans="1:14" x14ac:dyDescent="0.35">
      <c r="A16" s="6">
        <f t="shared" si="4"/>
        <v>15</v>
      </c>
      <c r="B16" s="4" t="s">
        <v>50</v>
      </c>
      <c r="C16" s="4">
        <v>60</v>
      </c>
      <c r="D16" s="4">
        <v>17</v>
      </c>
      <c r="E16" s="4">
        <f t="shared" si="0"/>
        <v>43</v>
      </c>
      <c r="F16" s="7">
        <f t="shared" si="1"/>
        <v>28.333333333333332</v>
      </c>
      <c r="G16" s="4">
        <v>60</v>
      </c>
      <c r="H16" s="4">
        <v>18</v>
      </c>
      <c r="I16" s="4">
        <f t="shared" si="2"/>
        <v>42</v>
      </c>
      <c r="J16" s="7">
        <f t="shared" si="3"/>
        <v>30</v>
      </c>
    </row>
    <row r="17" spans="1:10" x14ac:dyDescent="0.35">
      <c r="A17" s="6">
        <f t="shared" si="4"/>
        <v>16</v>
      </c>
      <c r="B17" s="4" t="s">
        <v>51</v>
      </c>
      <c r="C17" s="4">
        <v>60</v>
      </c>
      <c r="D17" s="4">
        <v>1</v>
      </c>
      <c r="E17" s="4">
        <f t="shared" si="0"/>
        <v>59</v>
      </c>
      <c r="F17" s="7">
        <f t="shared" si="1"/>
        <v>1.6666666666666667</v>
      </c>
      <c r="G17" s="4">
        <v>60</v>
      </c>
      <c r="H17" s="4">
        <v>18</v>
      </c>
      <c r="I17" s="4">
        <f t="shared" si="2"/>
        <v>42</v>
      </c>
      <c r="J17" s="7">
        <f t="shared" si="3"/>
        <v>30</v>
      </c>
    </row>
    <row r="18" spans="1:10" x14ac:dyDescent="0.35">
      <c r="A18" s="6">
        <f t="shared" si="4"/>
        <v>17</v>
      </c>
      <c r="B18" s="4" t="s">
        <v>52</v>
      </c>
      <c r="C18" s="4">
        <v>60</v>
      </c>
      <c r="D18" s="4">
        <v>13</v>
      </c>
      <c r="E18" s="4">
        <f t="shared" si="0"/>
        <v>47</v>
      </c>
      <c r="F18" s="7">
        <f t="shared" si="1"/>
        <v>21.666666666666668</v>
      </c>
      <c r="G18" s="4">
        <v>60</v>
      </c>
      <c r="H18" s="4">
        <v>29</v>
      </c>
      <c r="I18" s="4">
        <f t="shared" si="2"/>
        <v>31</v>
      </c>
      <c r="J18" s="7">
        <f t="shared" si="3"/>
        <v>48.333333333333336</v>
      </c>
    </row>
    <row r="19" spans="1:10" x14ac:dyDescent="0.35">
      <c r="A19" s="6">
        <f t="shared" si="4"/>
        <v>18</v>
      </c>
      <c r="B19" s="4" t="s">
        <v>53</v>
      </c>
      <c r="C19" s="4">
        <v>60</v>
      </c>
      <c r="D19" s="4">
        <v>20</v>
      </c>
      <c r="E19" s="4">
        <f t="shared" si="0"/>
        <v>40</v>
      </c>
      <c r="F19" s="7">
        <f t="shared" si="1"/>
        <v>33.333333333333329</v>
      </c>
      <c r="G19" s="4">
        <v>60</v>
      </c>
      <c r="H19" s="4">
        <v>19</v>
      </c>
      <c r="I19" s="4">
        <f t="shared" si="2"/>
        <v>41</v>
      </c>
      <c r="J19" s="7">
        <f t="shared" si="3"/>
        <v>31.666666666666664</v>
      </c>
    </row>
    <row r="20" spans="1:10" x14ac:dyDescent="0.35">
      <c r="A20" s="6">
        <f t="shared" si="4"/>
        <v>19</v>
      </c>
      <c r="B20" s="4" t="s">
        <v>54</v>
      </c>
      <c r="C20" s="4">
        <v>60</v>
      </c>
      <c r="D20" s="4">
        <v>15</v>
      </c>
      <c r="E20" s="4">
        <f t="shared" si="0"/>
        <v>45</v>
      </c>
      <c r="F20" s="7">
        <f t="shared" si="1"/>
        <v>25</v>
      </c>
      <c r="G20" s="4">
        <v>60</v>
      </c>
      <c r="H20" s="4">
        <v>14</v>
      </c>
      <c r="I20" s="4">
        <f t="shared" si="2"/>
        <v>46</v>
      </c>
      <c r="J20" s="7">
        <f t="shared" si="3"/>
        <v>23.333333333333332</v>
      </c>
    </row>
    <row r="21" spans="1:10" x14ac:dyDescent="0.35">
      <c r="A21" s="6">
        <f t="shared" si="4"/>
        <v>20</v>
      </c>
      <c r="B21" s="4" t="s">
        <v>55</v>
      </c>
      <c r="C21" s="4">
        <v>60</v>
      </c>
      <c r="D21" s="4">
        <v>15</v>
      </c>
      <c r="E21" s="4">
        <f t="shared" si="0"/>
        <v>45</v>
      </c>
      <c r="F21" s="7">
        <f t="shared" si="1"/>
        <v>25</v>
      </c>
      <c r="G21" s="4">
        <v>60</v>
      </c>
      <c r="H21" s="4">
        <v>8</v>
      </c>
      <c r="I21" s="4">
        <f t="shared" si="2"/>
        <v>52</v>
      </c>
      <c r="J21" s="7">
        <f t="shared" si="3"/>
        <v>13.333333333333334</v>
      </c>
    </row>
    <row r="22" spans="1:10" x14ac:dyDescent="0.35">
      <c r="A22" s="6">
        <f t="shared" si="4"/>
        <v>21</v>
      </c>
      <c r="B22" s="4" t="s">
        <v>56</v>
      </c>
      <c r="C22" s="4">
        <v>60</v>
      </c>
      <c r="D22" s="4">
        <v>15</v>
      </c>
      <c r="E22" s="4">
        <f t="shared" si="0"/>
        <v>45</v>
      </c>
      <c r="F22" s="7">
        <f t="shared" si="1"/>
        <v>25</v>
      </c>
      <c r="G22" s="4">
        <v>60</v>
      </c>
      <c r="H22" s="4">
        <v>16</v>
      </c>
      <c r="I22" s="4">
        <f t="shared" si="2"/>
        <v>44</v>
      </c>
      <c r="J22" s="7">
        <f t="shared" si="3"/>
        <v>26.666666666666668</v>
      </c>
    </row>
    <row r="23" spans="1:10" x14ac:dyDescent="0.35">
      <c r="A23" s="6">
        <f t="shared" si="4"/>
        <v>22</v>
      </c>
      <c r="B23" s="4" t="s">
        <v>57</v>
      </c>
      <c r="C23" s="4">
        <v>60</v>
      </c>
      <c r="D23" s="4">
        <v>11</v>
      </c>
      <c r="E23" s="4">
        <f t="shared" si="0"/>
        <v>49</v>
      </c>
      <c r="F23" s="7">
        <f t="shared" si="1"/>
        <v>18.333333333333332</v>
      </c>
      <c r="G23" s="4">
        <v>60</v>
      </c>
      <c r="H23" s="4">
        <v>26</v>
      </c>
      <c r="I23" s="4">
        <f t="shared" si="2"/>
        <v>34</v>
      </c>
      <c r="J23" s="7">
        <f t="shared" si="3"/>
        <v>43.333333333333336</v>
      </c>
    </row>
    <row r="24" spans="1:10" x14ac:dyDescent="0.35">
      <c r="A24" s="6">
        <f t="shared" si="4"/>
        <v>23</v>
      </c>
      <c r="B24" s="4" t="s">
        <v>58</v>
      </c>
      <c r="C24" s="4">
        <v>60</v>
      </c>
      <c r="D24" s="4">
        <v>11</v>
      </c>
      <c r="E24" s="4">
        <f t="shared" si="0"/>
        <v>49</v>
      </c>
      <c r="F24" s="7">
        <f t="shared" si="1"/>
        <v>18.333333333333332</v>
      </c>
      <c r="G24" s="4">
        <v>60</v>
      </c>
      <c r="H24" s="4">
        <v>14</v>
      </c>
      <c r="I24" s="4">
        <f t="shared" si="2"/>
        <v>46</v>
      </c>
      <c r="J24" s="7">
        <f t="shared" si="3"/>
        <v>23.333333333333332</v>
      </c>
    </row>
    <row r="25" spans="1:10" x14ac:dyDescent="0.35">
      <c r="A25" s="6">
        <f t="shared" si="4"/>
        <v>24</v>
      </c>
      <c r="B25" s="4" t="s">
        <v>59</v>
      </c>
      <c r="C25" s="4">
        <v>60</v>
      </c>
      <c r="D25" s="4">
        <v>11</v>
      </c>
      <c r="E25" s="4">
        <f t="shared" si="0"/>
        <v>49</v>
      </c>
      <c r="F25" s="7">
        <f t="shared" si="1"/>
        <v>18.333333333333332</v>
      </c>
      <c r="G25" s="4">
        <v>60</v>
      </c>
      <c r="H25" s="4">
        <v>17</v>
      </c>
      <c r="I25" s="4">
        <f t="shared" si="2"/>
        <v>43</v>
      </c>
      <c r="J25" s="7">
        <f t="shared" si="3"/>
        <v>28.333333333333332</v>
      </c>
    </row>
    <row r="26" spans="1:10" x14ac:dyDescent="0.35">
      <c r="A26" s="6">
        <f t="shared" si="4"/>
        <v>25</v>
      </c>
      <c r="B26" s="4" t="s">
        <v>60</v>
      </c>
      <c r="C26" s="4">
        <v>60</v>
      </c>
      <c r="D26" s="4">
        <v>3</v>
      </c>
      <c r="E26" s="4">
        <f t="shared" si="0"/>
        <v>57</v>
      </c>
      <c r="F26" s="7">
        <f t="shared" si="1"/>
        <v>5</v>
      </c>
      <c r="G26" s="4">
        <v>60</v>
      </c>
      <c r="H26" s="4">
        <v>7</v>
      </c>
      <c r="I26" s="4">
        <f t="shared" si="2"/>
        <v>53</v>
      </c>
      <c r="J26" s="7">
        <f t="shared" si="3"/>
        <v>11.666666666666666</v>
      </c>
    </row>
    <row r="27" spans="1:10" x14ac:dyDescent="0.35">
      <c r="A27" s="6">
        <f t="shared" si="4"/>
        <v>26</v>
      </c>
      <c r="B27" s="4" t="s">
        <v>61</v>
      </c>
      <c r="C27" s="4">
        <v>60</v>
      </c>
      <c r="D27" s="4">
        <v>6</v>
      </c>
      <c r="E27" s="4">
        <f t="shared" si="0"/>
        <v>54</v>
      </c>
      <c r="F27" s="7">
        <f t="shared" si="1"/>
        <v>10</v>
      </c>
      <c r="G27" s="4">
        <v>60</v>
      </c>
      <c r="H27" s="4">
        <v>7</v>
      </c>
      <c r="I27" s="4">
        <f t="shared" si="2"/>
        <v>53</v>
      </c>
      <c r="J27" s="7">
        <f t="shared" si="3"/>
        <v>11.666666666666666</v>
      </c>
    </row>
    <row r="28" spans="1:10" x14ac:dyDescent="0.35">
      <c r="A28" s="6">
        <f t="shared" si="4"/>
        <v>27</v>
      </c>
      <c r="B28" s="4" t="s">
        <v>62</v>
      </c>
      <c r="C28" s="4">
        <v>60</v>
      </c>
      <c r="D28" s="4">
        <v>21</v>
      </c>
      <c r="E28" s="4">
        <f t="shared" si="0"/>
        <v>39</v>
      </c>
      <c r="F28" s="7">
        <f t="shared" si="1"/>
        <v>35</v>
      </c>
      <c r="G28" s="4">
        <v>60</v>
      </c>
      <c r="H28" s="4">
        <v>22</v>
      </c>
      <c r="I28" s="4">
        <f t="shared" si="2"/>
        <v>38</v>
      </c>
      <c r="J28" s="7">
        <f t="shared" si="3"/>
        <v>36.666666666666664</v>
      </c>
    </row>
    <row r="29" spans="1:10" x14ac:dyDescent="0.35">
      <c r="A29" s="6">
        <f t="shared" si="4"/>
        <v>28</v>
      </c>
      <c r="B29" s="4" t="s">
        <v>63</v>
      </c>
      <c r="C29" s="4">
        <v>60</v>
      </c>
      <c r="D29" s="4">
        <v>16</v>
      </c>
      <c r="E29" s="4">
        <f t="shared" si="0"/>
        <v>44</v>
      </c>
      <c r="F29" s="7">
        <f t="shared" si="1"/>
        <v>26.666666666666668</v>
      </c>
      <c r="G29" s="4">
        <v>60</v>
      </c>
      <c r="H29" s="4">
        <v>11</v>
      </c>
      <c r="I29" s="4">
        <f t="shared" si="2"/>
        <v>49</v>
      </c>
      <c r="J29" s="7">
        <f t="shared" si="3"/>
        <v>18.333333333333332</v>
      </c>
    </row>
    <row r="30" spans="1:10" x14ac:dyDescent="0.35">
      <c r="A30" s="6">
        <f t="shared" si="4"/>
        <v>29</v>
      </c>
      <c r="B30" s="4" t="s">
        <v>64</v>
      </c>
      <c r="C30" s="4">
        <v>60</v>
      </c>
      <c r="D30" s="4">
        <v>19</v>
      </c>
      <c r="E30" s="4">
        <f t="shared" si="0"/>
        <v>41</v>
      </c>
      <c r="F30" s="7">
        <f t="shared" si="1"/>
        <v>31.666666666666664</v>
      </c>
      <c r="G30" s="4">
        <v>60</v>
      </c>
      <c r="H30" s="4">
        <v>10</v>
      </c>
      <c r="I30" s="4">
        <f t="shared" si="2"/>
        <v>50</v>
      </c>
      <c r="J30" s="7">
        <f t="shared" si="3"/>
        <v>16.666666666666664</v>
      </c>
    </row>
    <row r="31" spans="1:10" x14ac:dyDescent="0.35">
      <c r="A31" s="6">
        <f t="shared" si="4"/>
        <v>30</v>
      </c>
      <c r="B31" s="4" t="s">
        <v>65</v>
      </c>
      <c r="C31" s="4">
        <v>60</v>
      </c>
      <c r="D31" s="4">
        <v>21</v>
      </c>
      <c r="E31" s="4">
        <f t="shared" si="0"/>
        <v>39</v>
      </c>
      <c r="F31" s="7">
        <f t="shared" si="1"/>
        <v>35</v>
      </c>
      <c r="G31" s="4">
        <v>60</v>
      </c>
      <c r="H31" s="4">
        <v>14</v>
      </c>
      <c r="I31" s="4">
        <f t="shared" si="2"/>
        <v>46</v>
      </c>
      <c r="J31" s="7">
        <f t="shared" si="3"/>
        <v>23.333333333333332</v>
      </c>
    </row>
    <row r="32" spans="1:10" x14ac:dyDescent="0.35">
      <c r="A32" s="6">
        <f t="shared" si="4"/>
        <v>31</v>
      </c>
      <c r="B32" s="4" t="s">
        <v>66</v>
      </c>
      <c r="C32" s="4">
        <v>60</v>
      </c>
      <c r="D32" s="4">
        <v>16</v>
      </c>
      <c r="E32" s="4">
        <f t="shared" si="0"/>
        <v>44</v>
      </c>
      <c r="F32" s="7">
        <f t="shared" si="1"/>
        <v>26.666666666666668</v>
      </c>
      <c r="G32" s="4">
        <v>60</v>
      </c>
      <c r="H32" s="4">
        <v>22</v>
      </c>
      <c r="I32" s="4">
        <f t="shared" si="2"/>
        <v>38</v>
      </c>
      <c r="J32" s="7">
        <f t="shared" si="3"/>
        <v>36.666666666666664</v>
      </c>
    </row>
    <row r="33" spans="1:10" x14ac:dyDescent="0.35">
      <c r="A33" s="6">
        <f t="shared" si="4"/>
        <v>32</v>
      </c>
      <c r="B33" s="4" t="s">
        <v>67</v>
      </c>
      <c r="C33" s="4">
        <v>60</v>
      </c>
      <c r="D33" s="4">
        <v>9</v>
      </c>
      <c r="E33" s="4">
        <f t="shared" si="0"/>
        <v>51</v>
      </c>
      <c r="F33" s="7">
        <f t="shared" si="1"/>
        <v>15</v>
      </c>
      <c r="G33" s="4">
        <v>60</v>
      </c>
      <c r="H33" s="4">
        <v>9</v>
      </c>
      <c r="I33" s="4">
        <f t="shared" si="2"/>
        <v>51</v>
      </c>
      <c r="J33" s="7">
        <f t="shared" si="3"/>
        <v>15</v>
      </c>
    </row>
    <row r="34" spans="1:10" x14ac:dyDescent="0.35">
      <c r="A34" s="6">
        <f t="shared" si="4"/>
        <v>33</v>
      </c>
      <c r="B34" s="4" t="s">
        <v>68</v>
      </c>
      <c r="C34" s="4">
        <v>60</v>
      </c>
      <c r="D34" s="4">
        <v>20</v>
      </c>
      <c r="E34" s="4">
        <f t="shared" si="0"/>
        <v>40</v>
      </c>
      <c r="F34" s="7">
        <f t="shared" si="1"/>
        <v>33.333333333333329</v>
      </c>
      <c r="G34" s="4">
        <v>60</v>
      </c>
      <c r="H34" s="4">
        <v>23</v>
      </c>
      <c r="I34" s="4">
        <f t="shared" si="2"/>
        <v>37</v>
      </c>
      <c r="J34" s="7">
        <f t="shared" si="3"/>
        <v>38.333333333333336</v>
      </c>
    </row>
    <row r="35" spans="1:10" x14ac:dyDescent="0.35">
      <c r="A35" s="6">
        <f t="shared" si="4"/>
        <v>34</v>
      </c>
      <c r="B35" s="4" t="s">
        <v>69</v>
      </c>
      <c r="C35" s="4">
        <v>60</v>
      </c>
      <c r="D35" s="4">
        <v>9</v>
      </c>
      <c r="E35" s="4">
        <f t="shared" si="0"/>
        <v>51</v>
      </c>
      <c r="F35" s="7">
        <f t="shared" si="1"/>
        <v>15</v>
      </c>
      <c r="G35" s="4">
        <v>60</v>
      </c>
      <c r="H35" s="4">
        <v>13</v>
      </c>
      <c r="I35" s="4">
        <f t="shared" si="2"/>
        <v>47</v>
      </c>
      <c r="J35" s="7">
        <f t="shared" si="3"/>
        <v>21.666666666666668</v>
      </c>
    </row>
    <row r="36" spans="1:10" x14ac:dyDescent="0.35">
      <c r="A36" s="6">
        <f t="shared" si="4"/>
        <v>35</v>
      </c>
      <c r="B36" s="4" t="s">
        <v>70</v>
      </c>
      <c r="C36" s="4">
        <v>60</v>
      </c>
      <c r="D36" s="4">
        <v>8</v>
      </c>
      <c r="E36" s="4">
        <f t="shared" si="0"/>
        <v>52</v>
      </c>
      <c r="F36" s="7">
        <f t="shared" si="1"/>
        <v>13.333333333333334</v>
      </c>
      <c r="G36" s="4">
        <v>60</v>
      </c>
      <c r="H36" s="4">
        <v>17</v>
      </c>
      <c r="I36" s="4">
        <f t="shared" si="2"/>
        <v>43</v>
      </c>
      <c r="J36" s="7">
        <f t="shared" si="3"/>
        <v>28.333333333333332</v>
      </c>
    </row>
    <row r="37" spans="1:10" x14ac:dyDescent="0.35">
      <c r="D37">
        <f>MAX(D2:D36)</f>
        <v>33</v>
      </c>
      <c r="E37">
        <f t="shared" ref="E37:I37" si="5">MAX(E2:E36)</f>
        <v>59</v>
      </c>
      <c r="F37">
        <f t="shared" si="5"/>
        <v>55.000000000000007</v>
      </c>
      <c r="G37">
        <f t="shared" si="5"/>
        <v>60</v>
      </c>
      <c r="H37">
        <f t="shared" si="5"/>
        <v>42</v>
      </c>
      <c r="I37">
        <f t="shared" si="5"/>
        <v>53</v>
      </c>
    </row>
    <row r="38" spans="1:10" x14ac:dyDescent="0.35">
      <c r="D38">
        <f>MIN(D2:D36)</f>
        <v>1</v>
      </c>
      <c r="E38">
        <f t="shared" ref="E38:I38" si="6">MIN(E2:E36)</f>
        <v>27</v>
      </c>
      <c r="F38">
        <f t="shared" si="6"/>
        <v>1.6666666666666667</v>
      </c>
      <c r="G38">
        <f t="shared" si="6"/>
        <v>60</v>
      </c>
      <c r="H38">
        <f t="shared" si="6"/>
        <v>7</v>
      </c>
      <c r="I38">
        <f t="shared" si="6"/>
        <v>18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C10" sqref="C10"/>
    </sheetView>
  </sheetViews>
  <sheetFormatPr defaultRowHeight="14.5" x14ac:dyDescent="0.35"/>
  <cols>
    <col min="1" max="1" width="21.36328125" bestFit="1" customWidth="1"/>
    <col min="2" max="2" width="11.81640625" bestFit="1" customWidth="1"/>
    <col min="3" max="3" width="21.36328125" bestFit="1" customWidth="1"/>
    <col min="4" max="4" width="11.81640625" bestFit="1" customWidth="1"/>
    <col min="5" max="5" width="21.36328125" bestFit="1" customWidth="1"/>
    <col min="6" max="6" width="11.81640625" bestFit="1" customWidth="1"/>
    <col min="7" max="7" width="21.36328125" bestFit="1" customWidth="1"/>
    <col min="8" max="8" width="12.453125" bestFit="1" customWidth="1"/>
  </cols>
  <sheetData>
    <row r="1" spans="1:8" x14ac:dyDescent="0.35">
      <c r="A1" s="14" t="s">
        <v>2</v>
      </c>
      <c r="B1" s="14"/>
      <c r="C1" s="14" t="s">
        <v>4</v>
      </c>
      <c r="D1" s="14"/>
      <c r="E1" s="14" t="s">
        <v>6</v>
      </c>
      <c r="F1" s="14"/>
      <c r="G1" s="14" t="s">
        <v>8</v>
      </c>
      <c r="H1" s="14"/>
    </row>
    <row r="2" spans="1:8" x14ac:dyDescent="0.35">
      <c r="A2" s="12"/>
      <c r="B2" s="12"/>
      <c r="C2" s="12"/>
      <c r="D2" s="12"/>
      <c r="E2" s="12"/>
      <c r="F2" s="12"/>
      <c r="G2" s="12"/>
      <c r="H2" s="12"/>
    </row>
    <row r="3" spans="1:8" x14ac:dyDescent="0.35">
      <c r="A3" s="12" t="s">
        <v>78</v>
      </c>
      <c r="B3" s="12">
        <v>24.5</v>
      </c>
      <c r="C3" s="12" t="s">
        <v>78</v>
      </c>
      <c r="D3" s="12">
        <v>19.544159544159545</v>
      </c>
      <c r="E3" s="12" t="s">
        <v>78</v>
      </c>
      <c r="F3" s="12">
        <v>37.285714285714285</v>
      </c>
      <c r="G3" s="12" t="s">
        <v>78</v>
      </c>
      <c r="H3" s="12">
        <v>29.743589743589741</v>
      </c>
    </row>
    <row r="4" spans="1:8" x14ac:dyDescent="0.35">
      <c r="A4" s="12" t="s">
        <v>79</v>
      </c>
      <c r="B4" s="12">
        <v>12.002700313463416</v>
      </c>
      <c r="C4" s="12" t="s">
        <v>79</v>
      </c>
      <c r="D4" s="12">
        <v>3.5384851830240462</v>
      </c>
      <c r="E4" s="12" t="s">
        <v>79</v>
      </c>
      <c r="F4" s="12">
        <v>17.977562230852442</v>
      </c>
      <c r="G4" s="12" t="s">
        <v>79</v>
      </c>
      <c r="H4" s="12">
        <v>1.5186095901317709</v>
      </c>
    </row>
    <row r="5" spans="1:8" x14ac:dyDescent="0.35">
      <c r="A5" s="12" t="s">
        <v>80</v>
      </c>
      <c r="B5" s="12">
        <v>9.5</v>
      </c>
      <c r="C5" s="12" t="s">
        <v>80</v>
      </c>
      <c r="D5" s="12">
        <v>13.846153846153847</v>
      </c>
      <c r="E5" s="12" t="s">
        <v>80</v>
      </c>
      <c r="F5" s="12">
        <v>20.5</v>
      </c>
      <c r="G5" s="12" t="s">
        <v>80</v>
      </c>
      <c r="H5" s="12">
        <v>30.76923076923077</v>
      </c>
    </row>
    <row r="6" spans="1:8" x14ac:dyDescent="0.35">
      <c r="A6" s="12" t="s">
        <v>81</v>
      </c>
      <c r="B6" s="12">
        <v>5</v>
      </c>
      <c r="C6" s="12" t="s">
        <v>81</v>
      </c>
      <c r="D6" s="12">
        <v>7.6923076923076925</v>
      </c>
      <c r="E6" s="12" t="s">
        <v>81</v>
      </c>
      <c r="F6" s="12">
        <v>26</v>
      </c>
      <c r="G6" s="12" t="s">
        <v>81</v>
      </c>
      <c r="H6" s="12">
        <v>40</v>
      </c>
    </row>
    <row r="7" spans="1:8" x14ac:dyDescent="0.35">
      <c r="A7" s="12" t="s">
        <v>82</v>
      </c>
      <c r="B7" s="12">
        <v>63.512320181322416</v>
      </c>
      <c r="C7" s="12" t="s">
        <v>82</v>
      </c>
      <c r="D7" s="12">
        <v>18.386508356481919</v>
      </c>
      <c r="E7" s="12" t="s">
        <v>82</v>
      </c>
      <c r="F7" s="12">
        <v>95.128317684046237</v>
      </c>
      <c r="G7" s="12" t="s">
        <v>82</v>
      </c>
      <c r="H7" s="12">
        <v>7.8909269009087266</v>
      </c>
    </row>
    <row r="8" spans="1:8" x14ac:dyDescent="0.35">
      <c r="A8" s="12" t="s">
        <v>83</v>
      </c>
      <c r="B8" s="12">
        <v>4033.8148148148148</v>
      </c>
      <c r="C8" s="12" t="s">
        <v>83</v>
      </c>
      <c r="D8" s="12">
        <v>338.06368954297938</v>
      </c>
      <c r="E8" s="12" t="s">
        <v>83</v>
      </c>
      <c r="F8" s="12">
        <v>9049.3968253968251</v>
      </c>
      <c r="G8" s="12" t="s">
        <v>83</v>
      </c>
      <c r="H8" s="12">
        <v>62.266727355484996</v>
      </c>
    </row>
    <row r="9" spans="1:8" x14ac:dyDescent="0.35">
      <c r="A9" s="12" t="s">
        <v>84</v>
      </c>
      <c r="B9" s="12">
        <v>25.904135074726003</v>
      </c>
      <c r="C9" s="12" t="s">
        <v>84</v>
      </c>
      <c r="D9" s="12">
        <v>2.3662312088773847</v>
      </c>
      <c r="E9" s="12" t="s">
        <v>84</v>
      </c>
      <c r="F9" s="12">
        <v>27.825467671877131</v>
      </c>
      <c r="G9" s="12" t="s">
        <v>84</v>
      </c>
      <c r="H9" s="12">
        <v>-0.36767313019390491</v>
      </c>
    </row>
    <row r="10" spans="1:8" x14ac:dyDescent="0.35">
      <c r="A10" s="12" t="s">
        <v>85</v>
      </c>
      <c r="B10" s="12">
        <v>5.0133217905724905</v>
      </c>
      <c r="C10" s="12" t="s">
        <v>85</v>
      </c>
      <c r="D10" s="12">
        <v>1.6564045884373721</v>
      </c>
      <c r="E10" s="12" t="s">
        <v>85</v>
      </c>
      <c r="F10" s="12">
        <v>5.2675256098770022</v>
      </c>
      <c r="G10" s="12" t="s">
        <v>85</v>
      </c>
      <c r="H10" s="12">
        <v>-0.43713403455218514</v>
      </c>
    </row>
    <row r="11" spans="1:8" x14ac:dyDescent="0.35">
      <c r="A11" s="12" t="s">
        <v>86</v>
      </c>
      <c r="B11" s="12">
        <v>343</v>
      </c>
      <c r="C11" s="12" t="s">
        <v>86</v>
      </c>
      <c r="D11" s="12">
        <v>69.230769230769226</v>
      </c>
      <c r="E11" s="12" t="s">
        <v>86</v>
      </c>
      <c r="F11" s="12">
        <v>515</v>
      </c>
      <c r="G11" s="12" t="s">
        <v>86</v>
      </c>
      <c r="H11" s="12">
        <v>30.76923076923077</v>
      </c>
    </row>
    <row r="12" spans="1:8" x14ac:dyDescent="0.35">
      <c r="A12" s="12" t="s">
        <v>87</v>
      </c>
      <c r="B12" s="12">
        <v>0</v>
      </c>
      <c r="C12" s="12" t="s">
        <v>87</v>
      </c>
      <c r="D12" s="12">
        <v>0</v>
      </c>
      <c r="E12" s="12" t="s">
        <v>87</v>
      </c>
      <c r="F12" s="12">
        <v>7</v>
      </c>
      <c r="G12" s="12" t="s">
        <v>87</v>
      </c>
      <c r="H12" s="12">
        <v>10.76923076923077</v>
      </c>
    </row>
    <row r="13" spans="1:8" x14ac:dyDescent="0.35">
      <c r="A13" s="12" t="s">
        <v>88</v>
      </c>
      <c r="B13" s="12">
        <v>343</v>
      </c>
      <c r="C13" s="12" t="s">
        <v>88</v>
      </c>
      <c r="D13" s="12">
        <v>69.230769230769226</v>
      </c>
      <c r="E13" s="12" t="s">
        <v>88</v>
      </c>
      <c r="F13" s="12">
        <v>522</v>
      </c>
      <c r="G13" s="12" t="s">
        <v>88</v>
      </c>
      <c r="H13" s="12">
        <v>41.53846153846154</v>
      </c>
    </row>
    <row r="14" spans="1:8" x14ac:dyDescent="0.35">
      <c r="A14" s="12" t="s">
        <v>89</v>
      </c>
      <c r="B14" s="12">
        <v>686</v>
      </c>
      <c r="C14" s="12" t="s">
        <v>89</v>
      </c>
      <c r="D14" s="12">
        <v>527.69230769230774</v>
      </c>
      <c r="E14" s="12" t="s">
        <v>89</v>
      </c>
      <c r="F14" s="12">
        <v>1044</v>
      </c>
      <c r="G14" s="12" t="s">
        <v>89</v>
      </c>
      <c r="H14" s="12">
        <v>803.07692307692298</v>
      </c>
    </row>
    <row r="15" spans="1:8" x14ac:dyDescent="0.35">
      <c r="A15" s="12" t="s">
        <v>90</v>
      </c>
      <c r="B15" s="12">
        <v>28</v>
      </c>
      <c r="C15" s="12" t="s">
        <v>90</v>
      </c>
      <c r="D15" s="12">
        <v>27</v>
      </c>
      <c r="E15" s="12" t="s">
        <v>90</v>
      </c>
      <c r="F15" s="12">
        <v>28</v>
      </c>
      <c r="G15" s="12" t="s">
        <v>90</v>
      </c>
      <c r="H15" s="12">
        <v>27</v>
      </c>
    </row>
    <row r="16" spans="1:8" x14ac:dyDescent="0.35">
      <c r="A16" s="12" t="s">
        <v>91</v>
      </c>
      <c r="B16" s="12">
        <v>343</v>
      </c>
      <c r="C16" s="12" t="s">
        <v>91</v>
      </c>
      <c r="D16" s="12">
        <v>69.230769230769226</v>
      </c>
      <c r="E16" s="12" t="s">
        <v>91</v>
      </c>
      <c r="F16" s="12">
        <v>522</v>
      </c>
      <c r="G16" s="12" t="s">
        <v>91</v>
      </c>
      <c r="H16" s="12">
        <v>41.53846153846154</v>
      </c>
    </row>
    <row r="17" spans="1:8" x14ac:dyDescent="0.35">
      <c r="A17" s="12" t="s">
        <v>92</v>
      </c>
      <c r="B17" s="12">
        <v>0</v>
      </c>
      <c r="C17" s="12" t="s">
        <v>92</v>
      </c>
      <c r="D17" s="12">
        <v>0</v>
      </c>
      <c r="E17" s="12" t="s">
        <v>92</v>
      </c>
      <c r="F17" s="12">
        <v>7</v>
      </c>
      <c r="G17" s="12" t="s">
        <v>92</v>
      </c>
      <c r="H17" s="12">
        <v>10.76923076923077</v>
      </c>
    </row>
    <row r="18" spans="1:8" ht="15" thickBot="1" x14ac:dyDescent="0.4">
      <c r="A18" s="13" t="s">
        <v>93</v>
      </c>
      <c r="B18" s="13">
        <v>24.627506783331711</v>
      </c>
      <c r="C18" s="13" t="s">
        <v>93</v>
      </c>
      <c r="D18" s="13">
        <v>7.2734604619075416</v>
      </c>
      <c r="E18" s="13" t="s">
        <v>93</v>
      </c>
      <c r="F18" s="13">
        <v>36.886910797186417</v>
      </c>
      <c r="G18" s="13" t="s">
        <v>93</v>
      </c>
      <c r="H18" s="13">
        <v>3.1215467183212424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C10" sqref="C10"/>
    </sheetView>
  </sheetViews>
  <sheetFormatPr defaultRowHeight="14.5" x14ac:dyDescent="0.35"/>
  <cols>
    <col min="1" max="1" width="21.36328125" bestFit="1" customWidth="1"/>
    <col min="2" max="2" width="11.81640625" bestFit="1" customWidth="1"/>
    <col min="3" max="3" width="21.36328125" bestFit="1" customWidth="1"/>
    <col min="4" max="4" width="11.81640625" bestFit="1" customWidth="1"/>
    <col min="5" max="5" width="21.36328125" bestFit="1" customWidth="1"/>
    <col min="6" max="6" width="11.81640625" bestFit="1" customWidth="1"/>
    <col min="7" max="7" width="21.36328125" bestFit="1" customWidth="1"/>
    <col min="8" max="8" width="11.81640625" bestFit="1" customWidth="1"/>
  </cols>
  <sheetData>
    <row r="1" spans="1:8" x14ac:dyDescent="0.35">
      <c r="A1" s="14" t="s">
        <v>2</v>
      </c>
      <c r="B1" s="14"/>
      <c r="C1" s="14" t="s">
        <v>4</v>
      </c>
      <c r="D1" s="14"/>
      <c r="E1" s="14" t="s">
        <v>6</v>
      </c>
      <c r="F1" s="14"/>
      <c r="G1" s="14" t="s">
        <v>8</v>
      </c>
      <c r="H1" s="14"/>
    </row>
    <row r="2" spans="1:8" x14ac:dyDescent="0.35">
      <c r="A2" s="12"/>
      <c r="B2" s="12"/>
      <c r="C2" s="12"/>
      <c r="D2" s="12"/>
      <c r="E2" s="12"/>
      <c r="F2" s="12"/>
      <c r="G2" s="12"/>
      <c r="H2" s="12"/>
    </row>
    <row r="3" spans="1:8" x14ac:dyDescent="0.35">
      <c r="A3" s="12" t="s">
        <v>78</v>
      </c>
      <c r="B3" s="12">
        <v>16.228571428571428</v>
      </c>
      <c r="C3" s="12" t="s">
        <v>78</v>
      </c>
      <c r="D3" s="12">
        <v>27.047619047619051</v>
      </c>
      <c r="E3" s="12" t="s">
        <v>78</v>
      </c>
      <c r="F3" s="12">
        <v>19.114285714285714</v>
      </c>
      <c r="G3" s="12" t="s">
        <v>78</v>
      </c>
      <c r="H3" s="12">
        <v>31.857142857142858</v>
      </c>
    </row>
    <row r="4" spans="1:8" x14ac:dyDescent="0.35">
      <c r="A4" s="12" t="s">
        <v>79</v>
      </c>
      <c r="B4" s="12">
        <v>1.3009923260392293</v>
      </c>
      <c r="C4" s="12" t="s">
        <v>79</v>
      </c>
      <c r="D4" s="12">
        <v>2.1683205433987132</v>
      </c>
      <c r="E4" s="12" t="s">
        <v>79</v>
      </c>
      <c r="F4" s="12">
        <v>1.5244623951536798</v>
      </c>
      <c r="G4" s="12" t="s">
        <v>79</v>
      </c>
      <c r="H4" s="12">
        <v>2.5407706585894689</v>
      </c>
    </row>
    <row r="5" spans="1:8" x14ac:dyDescent="0.35">
      <c r="A5" s="12" t="s">
        <v>80</v>
      </c>
      <c r="B5" s="12">
        <v>16</v>
      </c>
      <c r="C5" s="12" t="s">
        <v>80</v>
      </c>
      <c r="D5" s="12">
        <v>26.666666666666668</v>
      </c>
      <c r="E5" s="12" t="s">
        <v>80</v>
      </c>
      <c r="F5" s="12">
        <v>18</v>
      </c>
      <c r="G5" s="12" t="s">
        <v>80</v>
      </c>
      <c r="H5" s="12">
        <v>30</v>
      </c>
    </row>
    <row r="6" spans="1:8" x14ac:dyDescent="0.35">
      <c r="A6" s="12" t="s">
        <v>81</v>
      </c>
      <c r="B6" s="12">
        <v>15</v>
      </c>
      <c r="C6" s="12" t="s">
        <v>81</v>
      </c>
      <c r="D6" s="12">
        <v>25</v>
      </c>
      <c r="E6" s="12" t="s">
        <v>81</v>
      </c>
      <c r="F6" s="12">
        <v>22</v>
      </c>
      <c r="G6" s="12" t="s">
        <v>81</v>
      </c>
      <c r="H6" s="12">
        <v>36.666666666666664</v>
      </c>
    </row>
    <row r="7" spans="1:8" x14ac:dyDescent="0.35">
      <c r="A7" s="12" t="s">
        <v>82</v>
      </c>
      <c r="B7" s="12">
        <v>7.6967743980484293</v>
      </c>
      <c r="C7" s="12" t="s">
        <v>82</v>
      </c>
      <c r="D7" s="12">
        <v>12.827957330080702</v>
      </c>
      <c r="E7" s="12" t="s">
        <v>82</v>
      </c>
      <c r="F7" s="12">
        <v>9.0188411560643029</v>
      </c>
      <c r="G7" s="12" t="s">
        <v>82</v>
      </c>
      <c r="H7" s="12">
        <v>15.031401926773855</v>
      </c>
    </row>
    <row r="8" spans="1:8" x14ac:dyDescent="0.35">
      <c r="A8" s="12" t="s">
        <v>83</v>
      </c>
      <c r="B8" s="12">
        <v>59.240336134453763</v>
      </c>
      <c r="C8" s="12" t="s">
        <v>83</v>
      </c>
      <c r="D8" s="12">
        <v>164.55648926237123</v>
      </c>
      <c r="E8" s="12" t="s">
        <v>83</v>
      </c>
      <c r="F8" s="12">
        <v>81.339495798319305</v>
      </c>
      <c r="G8" s="12" t="s">
        <v>83</v>
      </c>
      <c r="H8" s="12">
        <v>225.94304388422074</v>
      </c>
    </row>
    <row r="9" spans="1:8" x14ac:dyDescent="0.35">
      <c r="A9" s="12" t="s">
        <v>84</v>
      </c>
      <c r="B9" s="12">
        <v>4.1505727793648362E-2</v>
      </c>
      <c r="C9" s="12" t="s">
        <v>84</v>
      </c>
      <c r="D9" s="12">
        <v>4.1505727793647917E-2</v>
      </c>
      <c r="E9" s="12" t="s">
        <v>84</v>
      </c>
      <c r="F9" s="12">
        <v>0.20382159154994373</v>
      </c>
      <c r="G9" s="12" t="s">
        <v>84</v>
      </c>
      <c r="H9" s="12">
        <v>0.20382159154994151</v>
      </c>
    </row>
    <row r="10" spans="1:8" x14ac:dyDescent="0.35">
      <c r="A10" s="12" t="s">
        <v>85</v>
      </c>
      <c r="B10" s="12">
        <v>0.34894438297276836</v>
      </c>
      <c r="C10" s="12" t="s">
        <v>85</v>
      </c>
      <c r="D10" s="12">
        <v>0.34894438297276753</v>
      </c>
      <c r="E10" s="12" t="s">
        <v>85</v>
      </c>
      <c r="F10" s="12">
        <v>0.76582746629261866</v>
      </c>
      <c r="G10" s="12" t="s">
        <v>85</v>
      </c>
      <c r="H10" s="12">
        <v>0.76582746629261789</v>
      </c>
    </row>
    <row r="11" spans="1:8" x14ac:dyDescent="0.35">
      <c r="A11" s="12" t="s">
        <v>86</v>
      </c>
      <c r="B11" s="12">
        <v>32</v>
      </c>
      <c r="C11" s="12" t="s">
        <v>86</v>
      </c>
      <c r="D11" s="12">
        <v>53.333333333333343</v>
      </c>
      <c r="E11" s="12" t="s">
        <v>86</v>
      </c>
      <c r="F11" s="12">
        <v>35</v>
      </c>
      <c r="G11" s="12" t="s">
        <v>86</v>
      </c>
      <c r="H11" s="12">
        <v>58.333333333333336</v>
      </c>
    </row>
    <row r="12" spans="1:8" x14ac:dyDescent="0.35">
      <c r="A12" s="12" t="s">
        <v>87</v>
      </c>
      <c r="B12" s="12">
        <v>1</v>
      </c>
      <c r="C12" s="12" t="s">
        <v>87</v>
      </c>
      <c r="D12" s="12">
        <v>1.6666666666666667</v>
      </c>
      <c r="E12" s="12" t="s">
        <v>87</v>
      </c>
      <c r="F12" s="12">
        <v>7</v>
      </c>
      <c r="G12" s="12" t="s">
        <v>87</v>
      </c>
      <c r="H12" s="12">
        <v>11.666666666666666</v>
      </c>
    </row>
    <row r="13" spans="1:8" x14ac:dyDescent="0.35">
      <c r="A13" s="12" t="s">
        <v>88</v>
      </c>
      <c r="B13" s="12">
        <v>33</v>
      </c>
      <c r="C13" s="12" t="s">
        <v>88</v>
      </c>
      <c r="D13" s="12">
        <v>55.000000000000007</v>
      </c>
      <c r="E13" s="12" t="s">
        <v>88</v>
      </c>
      <c r="F13" s="12">
        <v>42</v>
      </c>
      <c r="G13" s="12" t="s">
        <v>88</v>
      </c>
      <c r="H13" s="12">
        <v>70</v>
      </c>
    </row>
    <row r="14" spans="1:8" x14ac:dyDescent="0.35">
      <c r="A14" s="12" t="s">
        <v>89</v>
      </c>
      <c r="B14" s="12">
        <v>568</v>
      </c>
      <c r="C14" s="12" t="s">
        <v>89</v>
      </c>
      <c r="D14" s="12">
        <v>946.66666666666674</v>
      </c>
      <c r="E14" s="12" t="s">
        <v>89</v>
      </c>
      <c r="F14" s="12">
        <v>669</v>
      </c>
      <c r="G14" s="12" t="s">
        <v>89</v>
      </c>
      <c r="H14" s="12">
        <v>1115</v>
      </c>
    </row>
    <row r="15" spans="1:8" x14ac:dyDescent="0.35">
      <c r="A15" s="12" t="s">
        <v>90</v>
      </c>
      <c r="B15" s="12">
        <v>35</v>
      </c>
      <c r="C15" s="12" t="s">
        <v>90</v>
      </c>
      <c r="D15" s="12">
        <v>35</v>
      </c>
      <c r="E15" s="12" t="s">
        <v>90</v>
      </c>
      <c r="F15" s="12">
        <v>35</v>
      </c>
      <c r="G15" s="12" t="s">
        <v>90</v>
      </c>
      <c r="H15" s="12">
        <v>35</v>
      </c>
    </row>
    <row r="16" spans="1:8" x14ac:dyDescent="0.35">
      <c r="A16" s="12" t="s">
        <v>91</v>
      </c>
      <c r="B16" s="12">
        <v>33</v>
      </c>
      <c r="C16" s="12" t="s">
        <v>91</v>
      </c>
      <c r="D16" s="12">
        <v>55.000000000000007</v>
      </c>
      <c r="E16" s="12" t="s">
        <v>91</v>
      </c>
      <c r="F16" s="12">
        <v>42</v>
      </c>
      <c r="G16" s="12" t="s">
        <v>91</v>
      </c>
      <c r="H16" s="12">
        <v>70</v>
      </c>
    </row>
    <row r="17" spans="1:8" x14ac:dyDescent="0.35">
      <c r="A17" s="12" t="s">
        <v>92</v>
      </c>
      <c r="B17" s="12">
        <v>1</v>
      </c>
      <c r="C17" s="12" t="s">
        <v>92</v>
      </c>
      <c r="D17" s="12">
        <v>1.6666666666666667</v>
      </c>
      <c r="E17" s="12" t="s">
        <v>92</v>
      </c>
      <c r="F17" s="12">
        <v>7</v>
      </c>
      <c r="G17" s="12" t="s">
        <v>92</v>
      </c>
      <c r="H17" s="12">
        <v>11.666666666666666</v>
      </c>
    </row>
    <row r="18" spans="1:8" ht="15" thickBot="1" x14ac:dyDescent="0.4">
      <c r="A18" s="13" t="s">
        <v>93</v>
      </c>
      <c r="B18" s="13">
        <v>2.6439345112577115</v>
      </c>
      <c r="C18" s="13" t="s">
        <v>93</v>
      </c>
      <c r="D18" s="13">
        <v>4.4065575187628481</v>
      </c>
      <c r="E18" s="13" t="s">
        <v>93</v>
      </c>
      <c r="F18" s="13">
        <v>3.0980803322124046</v>
      </c>
      <c r="G18" s="13" t="s">
        <v>93</v>
      </c>
      <c r="H18" s="13">
        <v>5.1634672203540131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Absentism Rate gradr 6</vt:lpstr>
      <vt:lpstr>Sheet2</vt:lpstr>
      <vt:lpstr>Absentism rate grade 7</vt:lpstr>
      <vt:lpstr>Horseed Data, Grade 6-7</vt:lpstr>
      <vt:lpstr>Horseed Data, Grade 7-8</vt:lpstr>
      <vt:lpstr>6-7 DS</vt:lpstr>
      <vt:lpstr>7-8 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2023-10-03T09:38:11Z</dcterms:created>
  <dcterms:modified xsi:type="dcterms:W3CDTF">2023-10-12T07:16:42Z</dcterms:modified>
</cp:coreProperties>
</file>