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iana\OneDrive\Documentos\ESPE\5\INGENIERIA SOFTWARE I\Git\8512_G2_ISW\PREGAME\1.ELICITACION\1.3HISTORIAS_DE_USUARIO\"/>
    </mc:Choice>
  </mc:AlternateContent>
  <xr:revisionPtr revIDLastSave="0" documentId="8_{37C6F045-4CE8-46B9-B2B7-0B8FCADAFE69}" xr6:coauthVersionLast="47" xr6:coauthVersionMax="47" xr10:uidLastSave="{00000000-0000-0000-0000-000000000000}"/>
  <bookViews>
    <workbookView xWindow="11565" yWindow="150" windowWidth="17205" windowHeight="14805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3" i="2" l="1"/>
  <c r="E19" i="2"/>
  <c r="E10" i="2" l="1"/>
  <c r="L22" i="2" l="1"/>
  <c r="E22" i="2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<sst xmlns="http://schemas.openxmlformats.org/spreadsheetml/2006/main" count="101" uniqueCount="72">
  <si>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</si>
  <si>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</si>
  <si>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</si>
  <si>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</si>
  <si>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</si>
  <si>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</si>
  <si>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</si>
  <si>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</si>
  <si>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</si>
  <si>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</si>
  <si>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</si>
  <si>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</si>
  <si>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</si>
  <si>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</si>
  <si>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>REQ001</t>
  </si>
  <si>
    <t>Administrador</t>
  </si>
  <si>
    <t>Alta</t>
  </si>
  <si>
    <t>No iniciado</t>
  </si>
  <si>
    <t>Mostrar al Usuario: Sus datos son correctos/ Sus datos son incorrecto, vuelva a intentar</t>
  </si>
  <si>
    <t>REQ002</t>
  </si>
  <si>
    <t>REQ003</t>
  </si>
  <si>
    <t>REQ004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</si>
  <si>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</si>
  <si>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</si>
  <si>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</si>
  <si>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</si>
  <si>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</si>
  <si>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</si>
  <si>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</si>
  <si>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</si>
  <si>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</si>
  <si>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Grupo 2</t>
  </si>
  <si>
    <t>Permitir el registro de nuevos usuarios</t>
  </si>
  <si>
    <t>Mostrar los datos ingresados del nuevo usuario</t>
  </si>
  <si>
    <t>Registrar un nuevo usuario</t>
  </si>
  <si>
    <t>Agregar producto: Ingresar nombre y precio del producto. Realizar el CRUD</t>
  </si>
  <si>
    <t>El administrador debe iniciar sesión con su usuario.</t>
  </si>
  <si>
    <t>Registro de nuevo usuario</t>
  </si>
  <si>
    <t xml:space="preserve">NOMBRE HISTORIA </t>
  </si>
  <si>
    <t>Ingresar los datos: Usuario(Nombre y Apellido) Contraseña (Caracteres)</t>
  </si>
  <si>
    <t>Ingresar los datos: Usuario(Nombre y Apellido) Contraseña (Caracteres) Número de cedula (Solo Números) Correo electronico (Correo válido) Numero de telefono (Solo Números).</t>
  </si>
  <si>
    <t>Agregar la orden de compra: código de orden, cliente, producto, precio de producto, fecha de entrega, dirección de entrega</t>
  </si>
  <si>
    <t>Mostar el formulario con la descripción de la orden de entega</t>
  </si>
  <si>
    <t>REQ005</t>
  </si>
  <si>
    <t>REQ006</t>
  </si>
  <si>
    <t>Registrar productos</t>
  </si>
  <si>
    <t xml:space="preserve">Permitir realizar el registro de los productos de los productos </t>
  </si>
  <si>
    <t>Personal Autorizado</t>
  </si>
  <si>
    <t>El aplicativo debe permitir registrar un productos</t>
  </si>
  <si>
    <t>Mostrar las especificaciones del producto: nombre y precio</t>
  </si>
  <si>
    <t>El Personal Autorizado  debe iniciar sesión con su usuario.</t>
  </si>
  <si>
    <t xml:space="preserve">Personal Autorizado </t>
  </si>
  <si>
    <t>El aplicativo debe permitir actualizar un producto</t>
  </si>
  <si>
    <t>Actualizar un producto</t>
  </si>
  <si>
    <t>Permitir  actualizar un producto</t>
  </si>
  <si>
    <t>El aplicativo debe permitir ingresar al sistema.</t>
  </si>
  <si>
    <t xml:space="preserve">Acceder al sistema como Personal Autorizado </t>
  </si>
  <si>
    <t xml:space="preserve">Permitir el ingreso al Personal Autorizado </t>
  </si>
  <si>
    <t>El Personal Autorizado  debe iniciar sesion con el usuario y contraseña</t>
  </si>
  <si>
    <t xml:space="preserve">Ingreso al Aplicativo como Personal Autorizado </t>
  </si>
  <si>
    <t>El aplicativo debe permitir Registrar nuevo usuario</t>
  </si>
  <si>
    <t>El Personal Autorizado  debe registrar los datos del nuevo usuario</t>
  </si>
  <si>
    <t xml:space="preserve">El aplicativo debe permitir Eliminar un producto </t>
  </si>
  <si>
    <t xml:space="preserve">Eliminar un producto </t>
  </si>
  <si>
    <t xml:space="preserve">Permitir Eliminar un producto </t>
  </si>
  <si>
    <t>Eliminar los productos que consideren innecesarios.</t>
  </si>
  <si>
    <t>Generar orden de eliminación</t>
  </si>
  <si>
    <t>El aplicativo debe permitir Salir del sistema</t>
  </si>
  <si>
    <t>Salir del sistema</t>
  </si>
  <si>
    <t>Permitir Salir del sistema</t>
  </si>
  <si>
    <t>El administrador podrá salir del sistema cerrando sesión.</t>
  </si>
  <si>
    <t>Generar orden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</si>
</sst>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b/>
      <i/>
      <sz val="11"/>
      <color rgb="FF9C6500"/>
      <name val="Arial"/>
      <family val="2"/>
      <scheme val="minor"/>
    </font>
    <font>
      <b/>
      <i/>
      <sz val="11"/>
      <color rgb="FF833C0C"/>
      <name val="Arial"/>
      <family val="2"/>
      <scheme val="minor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4" fillId="3" borderId="10" xfId="0" applyFont="1" applyFill="1" applyBorder="1"/>
    <xf numFmtId="0" fontId="11" fillId="5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12" xfId="0" applyFont="1" applyFill="1" applyBorder="1"/>
    <xf numFmtId="0" fontId="6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/>
    <xf numFmtId="0" fontId="4" fillId="3" borderId="14" xfId="0" applyFont="1" applyFill="1" applyBorder="1"/>
    <xf numFmtId="0" fontId="4" fillId="3" borderId="13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2" fillId="0" borderId="29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/>
    <xf numFmtId="0" fontId="9" fillId="6" borderId="11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8" xfId="0" applyFont="1" applyBorder="1"/>
    <xf numFmtId="0" fontId="3" fillId="5" borderId="12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7" xfId="0" applyFont="1" applyBorder="1" applyAlignment="1">
      <alignment wrapText="1"/>
    </xf>
    <xf numFmtId="0" fontId="11" fillId="2" borderId="19" xfId="0" applyFont="1" applyFill="1" applyBorder="1" applyAlignment="1">
      <alignment horizontal="center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3" fillId="5" borderId="7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25" xfId="0" applyFont="1" applyBorder="1"/>
    <xf numFmtId="0" fontId="8" fillId="0" borderId="27" xfId="0" applyFont="1" applyBorder="1"/>
    <xf numFmtId="0" fontId="9" fillId="4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7" fillId="3" borderId="7" xfId="0" applyFont="1" applyFill="1" applyBorder="1" applyAlignment="1">
      <alignment horizontal="center" vertical="center" wrapText="1"/>
    </xf>
    <xf numFmtId="0" fontId="8" fillId="0" borderId="8" xfId="0" applyFont="1" applyBorder="1"/>
    <xf numFmtId="164" fontId="3" fillId="5" borderId="12" xfId="0" applyNumberFormat="1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26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opLeftCell="G1" zoomScale="80" zoomScaleNormal="80" workbookViewId="0">
      <selection activeCell="O16" sqref="N16:O16"/>
    </sheetView>
  </sheetViews>
  <sheetFormatPr baseColWidth="10" defaultColWidth="12.625" defaultRowHeight="15" customHeight="1" x14ac:dyDescent="0.2"/>
  <cols>
    <col min="1" max="1" width="2" customWidth="1"/>
    <col min="2" max="2" width="7.75" bestFit="1" customWidth="1"/>
    <col min="3" max="4" width="20.625" customWidth="1"/>
    <col min="5" max="5" width="26" customWidth="1"/>
    <col min="6" max="6" width="15" customWidth="1"/>
    <col min="7" max="7" width="26.375" customWidth="1"/>
    <col min="8" max="8" width="10.625" customWidth="1"/>
    <col min="9" max="9" width="12" customWidth="1"/>
    <col min="10" max="10" width="10.625" customWidth="1"/>
    <col min="11" max="11" width="12.625" customWidth="1"/>
    <col min="12" max="12" width="11.875" customWidth="1"/>
    <col min="13" max="13" width="20.625" style="26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x14ac:dyDescent="0.25">
      <c r="H4" s="4"/>
      <c r="I4" s="1"/>
      <c r="J4" s="1"/>
      <c r="K4" s="2"/>
      <c r="L4" s="3"/>
    </row>
    <row r="5" spans="2:15" s="31" customFormat="1" ht="60" customHeight="1" x14ac:dyDescent="0.2">
      <c r="B5" s="28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30" t="s">
        <v>12</v>
      </c>
      <c r="N5" s="28" t="s">
        <v>13</v>
      </c>
      <c r="O5" s="28" t="s">
        <v>38</v>
      </c>
    </row>
    <row r="6" spans="2:15" s="31" customFormat="1" ht="71.25" x14ac:dyDescent="0.2">
      <c r="B6" s="36" t="s">
        <v>14</v>
      </c>
      <c r="C6" s="46" t="s">
        <v>55</v>
      </c>
      <c r="D6" s="46" t="s">
        <v>56</v>
      </c>
      <c r="E6" s="46" t="s">
        <v>57</v>
      </c>
      <c r="F6" s="46" t="s">
        <v>51</v>
      </c>
      <c r="G6" s="32" t="s">
        <v>39</v>
      </c>
      <c r="H6" s="32" t="s">
        <v>31</v>
      </c>
      <c r="I6" s="39">
        <v>2</v>
      </c>
      <c r="J6" s="38">
        <v>44173</v>
      </c>
      <c r="K6" s="39" t="s">
        <v>16</v>
      </c>
      <c r="L6" s="39" t="s">
        <v>17</v>
      </c>
      <c r="M6" s="40" t="s">
        <v>18</v>
      </c>
      <c r="N6" s="48" t="s">
        <v>58</v>
      </c>
      <c r="O6" s="48" t="s">
        <v>59</v>
      </c>
    </row>
    <row r="7" spans="2:15" s="31" customFormat="1" ht="114.6" customHeight="1" x14ac:dyDescent="0.2">
      <c r="B7" s="36" t="s">
        <v>19</v>
      </c>
      <c r="C7" s="49" t="s">
        <v>60</v>
      </c>
      <c r="D7" s="33" t="s">
        <v>34</v>
      </c>
      <c r="E7" s="49" t="s">
        <v>32</v>
      </c>
      <c r="F7" s="50" t="s">
        <v>51</v>
      </c>
      <c r="G7" s="41" t="s">
        <v>40</v>
      </c>
      <c r="H7" s="32" t="s">
        <v>31</v>
      </c>
      <c r="I7" s="39">
        <v>1</v>
      </c>
      <c r="J7" s="38">
        <v>44903</v>
      </c>
      <c r="K7" s="39" t="s">
        <v>16</v>
      </c>
      <c r="L7" s="35" t="s">
        <v>17</v>
      </c>
      <c r="M7" s="40" t="s">
        <v>33</v>
      </c>
      <c r="N7" s="51" t="s">
        <v>61</v>
      </c>
      <c r="O7" s="33" t="s">
        <v>37</v>
      </c>
    </row>
    <row r="8" spans="2:15" s="31" customFormat="1" ht="68.25" customHeight="1" x14ac:dyDescent="0.2">
      <c r="B8" s="36" t="s">
        <v>20</v>
      </c>
      <c r="C8" s="44" t="s">
        <v>48</v>
      </c>
      <c r="D8" s="44" t="s">
        <v>45</v>
      </c>
      <c r="E8" s="44" t="s">
        <v>46</v>
      </c>
      <c r="F8" s="45" t="s">
        <v>47</v>
      </c>
      <c r="G8" s="32" t="s">
        <v>35</v>
      </c>
      <c r="H8" s="34" t="s">
        <v>31</v>
      </c>
      <c r="I8" s="35">
        <v>2</v>
      </c>
      <c r="J8" s="38">
        <v>44903</v>
      </c>
      <c r="K8" s="39" t="s">
        <v>16</v>
      </c>
      <c r="L8" s="39" t="s">
        <v>17</v>
      </c>
      <c r="M8" s="40" t="s">
        <v>49</v>
      </c>
      <c r="N8" s="46" t="s">
        <v>50</v>
      </c>
      <c r="O8" s="44" t="s">
        <v>51</v>
      </c>
    </row>
    <row r="9" spans="2:15" s="31" customFormat="1" ht="74.45" customHeight="1" x14ac:dyDescent="0.2">
      <c r="B9" s="36" t="s">
        <v>21</v>
      </c>
      <c r="C9" s="44" t="s">
        <v>52</v>
      </c>
      <c r="D9" s="44" t="s">
        <v>53</v>
      </c>
      <c r="E9" s="47" t="s">
        <v>54</v>
      </c>
      <c r="F9" s="52" t="s">
        <v>15</v>
      </c>
      <c r="G9" s="34" t="s">
        <v>41</v>
      </c>
      <c r="H9" s="34" t="s">
        <v>31</v>
      </c>
      <c r="I9" s="35">
        <v>2</v>
      </c>
      <c r="J9" s="38">
        <v>44903</v>
      </c>
      <c r="K9" s="39" t="s">
        <v>16</v>
      </c>
      <c r="L9" s="39" t="s">
        <v>17</v>
      </c>
      <c r="M9" s="40" t="s">
        <v>42</v>
      </c>
      <c r="N9" s="32" t="s">
        <v>36</v>
      </c>
      <c r="O9" s="37" t="s">
        <v>15</v>
      </c>
    </row>
    <row r="10" spans="2:15" ht="64.5" customHeight="1" x14ac:dyDescent="0.2">
      <c r="B10" s="43" t="s">
        <v>43</v>
      </c>
      <c r="C10" s="44" t="s">
        <v>62</v>
      </c>
      <c r="D10" s="44" t="s">
        <v>63</v>
      </c>
      <c r="E10" s="47" t="s">
        <v>64</v>
      </c>
      <c r="F10" s="42" t="s">
        <v>15</v>
      </c>
      <c r="G10" s="50" t="s">
        <v>65</v>
      </c>
      <c r="H10" s="34" t="s">
        <v>31</v>
      </c>
      <c r="I10" s="35">
        <v>2</v>
      </c>
      <c r="J10" s="38">
        <v>44903</v>
      </c>
      <c r="K10" s="39" t="s">
        <v>16</v>
      </c>
      <c r="L10" s="39" t="s">
        <v>17</v>
      </c>
      <c r="M10" s="40" t="s">
        <v>42</v>
      </c>
      <c r="N10" s="32" t="s">
        <v>36</v>
      </c>
      <c r="O10" s="44" t="s">
        <v>66</v>
      </c>
    </row>
    <row r="11" spans="2:15" ht="69" customHeight="1" x14ac:dyDescent="0.2">
      <c r="B11" s="43" t="s">
        <v>44</v>
      </c>
      <c r="C11" s="44" t="s">
        <v>67</v>
      </c>
      <c r="D11" s="44" t="s">
        <v>68</v>
      </c>
      <c r="E11" s="47" t="s">
        <v>69</v>
      </c>
      <c r="F11" s="42" t="s">
        <v>15</v>
      </c>
      <c r="G11" s="50" t="s">
        <v>70</v>
      </c>
      <c r="H11" s="34" t="s">
        <v>31</v>
      </c>
      <c r="I11" s="35">
        <v>2</v>
      </c>
      <c r="J11" s="38">
        <v>44903</v>
      </c>
      <c r="K11" s="39" t="s">
        <v>16</v>
      </c>
      <c r="L11" s="39" t="s">
        <v>17</v>
      </c>
      <c r="M11" s="40" t="s">
        <v>42</v>
      </c>
      <c r="N11" s="32" t="s">
        <v>36</v>
      </c>
      <c r="O11" s="44" t="s">
        <v>71</v>
      </c>
    </row>
    <row r="12" spans="2:15" ht="19.5" customHeight="1" x14ac:dyDescent="0.25">
      <c r="I12" s="1"/>
      <c r="J12" s="1"/>
      <c r="K12" s="2"/>
      <c r="L12" s="1"/>
      <c r="M12" s="27"/>
    </row>
    <row r="13" spans="2:15" ht="19.5" customHeight="1" x14ac:dyDescent="0.25">
      <c r="I13" s="1"/>
      <c r="J13" s="1"/>
      <c r="K13" s="2"/>
      <c r="L13" s="1"/>
      <c r="M13" s="27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9.5" customHeight="1" x14ac:dyDescent="0.25">
      <c r="I19" s="1"/>
      <c r="J19" s="1"/>
      <c r="K19" s="2"/>
      <c r="L19" s="3"/>
    </row>
    <row r="20" spans="9:12" ht="19.5" customHeight="1" x14ac:dyDescent="0.25">
      <c r="I20" s="1"/>
      <c r="J20" s="1"/>
      <c r="K20" s="2"/>
      <c r="L20" s="3"/>
    </row>
    <row r="21" spans="9:12" ht="19.5" customHeight="1" x14ac:dyDescent="0.25">
      <c r="I21" s="1"/>
      <c r="J21" s="1"/>
      <c r="K21" s="2"/>
      <c r="L21" s="3"/>
    </row>
    <row r="22" spans="9:12" ht="19.5" customHeight="1" x14ac:dyDescent="0.25">
      <c r="I22" s="1"/>
      <c r="J22" s="1"/>
      <c r="K22" s="2"/>
      <c r="L22" s="3"/>
    </row>
    <row r="23" spans="9:12" ht="19.5" customHeight="1" x14ac:dyDescent="0.25">
      <c r="I23" s="1"/>
      <c r="J23" s="1"/>
      <c r="K23" s="2"/>
      <c r="L23" s="3"/>
    </row>
    <row r="24" spans="9:12" ht="19.5" customHeight="1" x14ac:dyDescent="0.25">
      <c r="I24" s="1"/>
      <c r="J24" s="1"/>
      <c r="K24" s="2"/>
      <c r="L24" s="3"/>
    </row>
    <row r="25" spans="9:12" ht="19.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">
      <c r="I980" s="3"/>
      <c r="J980" s="3"/>
      <c r="K980" s="5"/>
      <c r="L980" s="3"/>
    </row>
    <row r="981" spans="9:12" ht="15.75" customHeight="1" x14ac:dyDescent="0.2">
      <c r="I981" s="3"/>
      <c r="J981" s="3"/>
      <c r="K981" s="5"/>
      <c r="L981" s="3"/>
    </row>
    <row r="982" spans="9:12" ht="15.75" customHeight="1" x14ac:dyDescent="0.2"/>
    <row r="983" spans="9:12" ht="15.75" customHeight="1" x14ac:dyDescent="0.2"/>
    <row r="984" spans="9:12" ht="15.75" customHeight="1" x14ac:dyDescent="0.2"/>
    <row r="985" spans="9:12" ht="15.75" customHeight="1" x14ac:dyDescent="0.2"/>
    <row r="986" spans="9:12" ht="15.75" customHeight="1" x14ac:dyDescent="0.2"/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1" xr:uid="{00000000-0002-0000-0000-000000000000}">
      <formula1>$L$10:$L$13</formula1>
    </dataValidation>
    <dataValidation type="list" allowBlank="1" showErrorMessage="1" sqref="K6:K11" xr:uid="{00000000-0002-0000-0000-000001000000}">
      <formula1>$K$10:$K$12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H29" sqref="H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83" t="s">
        <v>22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74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73" t="s">
        <v>23</v>
      </c>
      <c r="F9" s="74"/>
      <c r="G9" s="9"/>
      <c r="H9" s="73" t="s">
        <v>11</v>
      </c>
      <c r="I9" s="74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14</v>
      </c>
      <c r="D10" s="12"/>
      <c r="E10" s="75" t="str">
        <f>VLOOKUP(C10,'Formato descripción HU'!B6:O10,5,0)</f>
        <v xml:space="preserve">Personal Autorizado </v>
      </c>
      <c r="F10" s="74"/>
      <c r="G10" s="13"/>
      <c r="H10" s="75" t="str">
        <f>VLOOKUP(C10,'Formato descripción HU'!B6:O10,11,0)</f>
        <v>No iniciado</v>
      </c>
      <c r="I10" s="74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24</v>
      </c>
      <c r="D12" s="12"/>
      <c r="E12" s="73" t="s">
        <v>10</v>
      </c>
      <c r="F12" s="74"/>
      <c r="G12" s="13"/>
      <c r="H12" s="73" t="s">
        <v>25</v>
      </c>
      <c r="I12" s="74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HU'!B6:O10,8,0)</f>
        <v>2</v>
      </c>
      <c r="D13" s="12"/>
      <c r="E13" s="75" t="str">
        <f>VLOOKUP(C10,'Formato descripción HU'!B6:O10,10,0)</f>
        <v>Alta</v>
      </c>
      <c r="F13" s="74"/>
      <c r="G13" s="13"/>
      <c r="H13" s="75" t="str">
        <f>VLOOKUP(C10,'Formato descripción HU'!B6:O10,7,0)</f>
        <v>Grupo 2</v>
      </c>
      <c r="I13" s="74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55" t="s">
        <v>26</v>
      </c>
      <c r="D15" s="58" t="str">
        <f>VLOOKUP(C10,'Formato descripción HU'!B6:O10,3,0)</f>
        <v xml:space="preserve">Acceder al sistema como Personal Autorizado </v>
      </c>
      <c r="E15" s="77"/>
      <c r="F15" s="10"/>
      <c r="G15" s="55" t="s">
        <v>27</v>
      </c>
      <c r="H15" s="58" t="str">
        <f>VLOOKUP(C10,'Formato descripción HU'!B6:O10,4,0)</f>
        <v xml:space="preserve">Permitir el ingreso al Personal Autorizado </v>
      </c>
      <c r="I15" s="86"/>
      <c r="J15" s="77"/>
      <c r="K15" s="10"/>
      <c r="L15" s="55" t="s">
        <v>28</v>
      </c>
      <c r="M15" s="58" t="str">
        <f>VLOOKUP(C10,'Formato descripción HU'!B6:O10,6,0)</f>
        <v>Ingresar los datos: Usuario(Nombre y Apellido) Contraseña (Caracteres)</v>
      </c>
      <c r="N15" s="59"/>
      <c r="O15" s="60"/>
      <c r="P15" s="25"/>
    </row>
    <row r="16" spans="2:16" ht="19.5" customHeight="1" x14ac:dyDescent="0.2">
      <c r="B16" s="24"/>
      <c r="C16" s="56"/>
      <c r="D16" s="81"/>
      <c r="E16" s="82"/>
      <c r="F16" s="10"/>
      <c r="G16" s="56"/>
      <c r="H16" s="81"/>
      <c r="I16" s="54"/>
      <c r="J16" s="82"/>
      <c r="K16" s="10"/>
      <c r="L16" s="56"/>
      <c r="M16" s="61"/>
      <c r="N16" s="62"/>
      <c r="O16" s="63"/>
      <c r="P16" s="25"/>
    </row>
    <row r="17" spans="2:16" ht="37.9" customHeight="1" x14ac:dyDescent="0.2">
      <c r="B17" s="24"/>
      <c r="C17" s="57"/>
      <c r="D17" s="78"/>
      <c r="E17" s="79"/>
      <c r="F17" s="10"/>
      <c r="G17" s="57"/>
      <c r="H17" s="78"/>
      <c r="I17" s="87"/>
      <c r="J17" s="79"/>
      <c r="K17" s="10"/>
      <c r="L17" s="57"/>
      <c r="M17" s="64"/>
      <c r="N17" s="65"/>
      <c r="O17" s="66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76" t="s">
        <v>29</v>
      </c>
      <c r="D19" s="77"/>
      <c r="E19" s="67" t="str">
        <f>VLOOKUP(C10,'Formato descripción HU'!B6:O10,14,0)</f>
        <v xml:space="preserve">Ingreso al Aplicativo como Personal Autorizado 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25"/>
    </row>
    <row r="20" spans="2:16" ht="19.5" customHeight="1" x14ac:dyDescent="0.2">
      <c r="B20" s="24"/>
      <c r="C20" s="78"/>
      <c r="D20" s="79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80" t="s">
        <v>30</v>
      </c>
      <c r="D22" s="77"/>
      <c r="E22" s="58" t="str">
        <f>VLOOKUP(C10,'Formato descripción HU'!B6:O10,12,0)</f>
        <v>Mostrar al Usuario: Sus datos son correctos/ Sus datos son incorrecto, vuelva a intentar</v>
      </c>
      <c r="F22" s="59"/>
      <c r="G22" s="59"/>
      <c r="H22" s="60"/>
      <c r="I22" s="10"/>
      <c r="J22" s="80" t="s">
        <v>13</v>
      </c>
      <c r="K22" s="77"/>
      <c r="L22" s="85" t="str">
        <f>VLOOKUP(C10,'Formato descripción HU'!B6:O10,13,0)</f>
        <v>El Personal Autorizado  debe iniciar sesion con el usuario y contraseña</v>
      </c>
      <c r="M22" s="59"/>
      <c r="N22" s="59"/>
      <c r="O22" s="60"/>
      <c r="P22" s="25"/>
    </row>
    <row r="23" spans="2:16" ht="19.5" customHeight="1" x14ac:dyDescent="0.2">
      <c r="B23" s="24"/>
      <c r="C23" s="81"/>
      <c r="D23" s="82"/>
      <c r="E23" s="61"/>
      <c r="F23" s="62"/>
      <c r="G23" s="62"/>
      <c r="H23" s="63"/>
      <c r="I23" s="10"/>
      <c r="J23" s="81"/>
      <c r="K23" s="82"/>
      <c r="L23" s="61"/>
      <c r="M23" s="62"/>
      <c r="N23" s="62"/>
      <c r="O23" s="63"/>
      <c r="P23" s="25"/>
    </row>
    <row r="24" spans="2:16" ht="19.5" customHeight="1" x14ac:dyDescent="0.2">
      <c r="B24" s="24"/>
      <c r="C24" s="78"/>
      <c r="D24" s="79"/>
      <c r="E24" s="64"/>
      <c r="F24" s="65"/>
      <c r="G24" s="65"/>
      <c r="H24" s="66"/>
      <c r="I24" s="10"/>
      <c r="J24" s="78"/>
      <c r="K24" s="79"/>
      <c r="L24" s="64"/>
      <c r="M24" s="65"/>
      <c r="N24" s="65"/>
      <c r="O24" s="66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diana</cp:lastModifiedBy>
  <cp:revision/>
  <dcterms:created xsi:type="dcterms:W3CDTF">2019-10-21T15:37:14Z</dcterms:created>
  <dcterms:modified xsi:type="dcterms:W3CDTF">2023-01-05T06:24:37Z</dcterms:modified>
  <cp:category/>
  <cp:contentStatus/>
</cp:coreProperties>
</file>