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imct\Desktop\"/>
    </mc:Choice>
  </mc:AlternateContent>
  <xr:revisionPtr revIDLastSave="0" documentId="13_ncr:1_{AE9A64D5-7E31-45ED-99EB-C87A5AD60A83}" xr6:coauthVersionLast="47" xr6:coauthVersionMax="47" xr10:uidLastSave="{00000000-0000-0000-0000-000000000000}"/>
  <bookViews>
    <workbookView xWindow="-103" yWindow="-103" windowWidth="22149" windowHeight="11949" xr2:uid="{3E3EFD05-5D17-4AC1-B75E-29978E2DA1DE}"/>
  </bookViews>
  <sheets>
    <sheet name="Requirements Text" sheetId="7" r:id="rId1"/>
    <sheet name="Requirements tabulated" sheetId="2" r:id="rId2"/>
    <sheet name="Table column info" sheetId="1" r:id="rId3"/>
    <sheet name="galaxy" sheetId="3" r:id="rId4"/>
    <sheet name="galaxy_other info" sheetId="9" r:id="rId5"/>
    <sheet name="star" sheetId="5" r:id="rId6"/>
    <sheet name="planet" sheetId="4" r:id="rId7"/>
    <sheet name="moon"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2" i="6"/>
  <c r="F4" i="6"/>
  <c r="F5" i="6"/>
  <c r="F6" i="6"/>
  <c r="F7" i="6"/>
  <c r="F8" i="6"/>
  <c r="F9" i="6"/>
  <c r="F10" i="6"/>
  <c r="F11" i="6"/>
  <c r="F12" i="6"/>
  <c r="F13" i="6"/>
  <c r="F14" i="6"/>
  <c r="F15" i="6"/>
  <c r="F16" i="6"/>
  <c r="F17" i="6"/>
  <c r="F18" i="6"/>
  <c r="F19" i="6"/>
  <c r="F20" i="6"/>
  <c r="F21" i="6"/>
  <c r="F22" i="6"/>
  <c r="F3" i="6"/>
  <c r="G4" i="4"/>
  <c r="G5" i="4"/>
  <c r="G6" i="4"/>
  <c r="G7" i="4"/>
  <c r="G8" i="4"/>
  <c r="G9" i="4"/>
  <c r="G10" i="4"/>
  <c r="G11" i="4"/>
  <c r="G12" i="4"/>
  <c r="G13" i="4"/>
  <c r="G14" i="4"/>
  <c r="G15" i="4"/>
  <c r="G16" i="4"/>
  <c r="G17" i="4"/>
  <c r="G3" i="4"/>
  <c r="G2" i="4"/>
  <c r="G2" i="5"/>
  <c r="G4" i="5"/>
  <c r="G5" i="5"/>
  <c r="G6" i="5"/>
  <c r="G7" i="5"/>
  <c r="G8" i="5"/>
  <c r="G9" i="5"/>
  <c r="G10" i="5"/>
  <c r="G11" i="5"/>
  <c r="G12" i="5"/>
  <c r="G13" i="5"/>
  <c r="G14" i="5"/>
  <c r="G15" i="5"/>
  <c r="G16" i="5"/>
  <c r="G17" i="5"/>
  <c r="G3" i="5"/>
  <c r="G4" i="9"/>
  <c r="G5" i="9"/>
  <c r="G6" i="9"/>
  <c r="G7" i="9"/>
  <c r="G8" i="9"/>
  <c r="G3" i="9"/>
  <c r="G2" i="9"/>
  <c r="F2" i="3"/>
  <c r="F2" i="1"/>
  <c r="A4" i="6"/>
  <c r="A5" i="6" s="1"/>
  <c r="A6" i="6" s="1"/>
  <c r="A7" i="6" s="1"/>
  <c r="A8" i="6" s="1"/>
  <c r="A9" i="6" s="1"/>
  <c r="A10" i="6" s="1"/>
  <c r="A11" i="6" s="1"/>
  <c r="A12" i="6" s="1"/>
  <c r="A13" i="6" s="1"/>
  <c r="A14" i="6" s="1"/>
  <c r="A15" i="6" s="1"/>
  <c r="A16" i="6" s="1"/>
  <c r="A17" i="6" s="1"/>
  <c r="A18" i="6" s="1"/>
  <c r="A19" i="6" s="1"/>
  <c r="A20" i="6" s="1"/>
  <c r="A21" i="6" s="1"/>
  <c r="A22" i="6" s="1"/>
  <c r="A4" i="4"/>
  <c r="A5" i="4" s="1"/>
  <c r="A6" i="4" s="1"/>
  <c r="A7" i="4" s="1"/>
  <c r="A8" i="4" s="1"/>
  <c r="A9" i="4" s="1"/>
  <c r="A10" i="4" s="1"/>
  <c r="A11" i="4" s="1"/>
  <c r="A12" i="4" s="1"/>
  <c r="A13" i="4" s="1"/>
  <c r="A14" i="4" s="1"/>
  <c r="A15" i="4" s="1"/>
  <c r="A16" i="4" s="1"/>
  <c r="A17" i="4" s="1"/>
  <c r="A5" i="5"/>
  <c r="A6" i="5" s="1"/>
  <c r="A7" i="5" s="1"/>
  <c r="A8" i="5" s="1"/>
  <c r="A9" i="5" s="1"/>
  <c r="A10" i="5" s="1"/>
  <c r="A11" i="5" s="1"/>
  <c r="A12" i="5" s="1"/>
  <c r="A13" i="5" s="1"/>
  <c r="A14" i="5" s="1"/>
  <c r="A15" i="5" s="1"/>
  <c r="A16" i="5" s="1"/>
  <c r="A17" i="5" s="1"/>
  <c r="A4" i="5"/>
  <c r="F4" i="3"/>
  <c r="F5" i="3"/>
  <c r="F6" i="3"/>
  <c r="F7" i="3"/>
  <c r="F8" i="3"/>
  <c r="F3" i="3"/>
</calcChain>
</file>

<file path=xl/sharedStrings.xml><?xml version="1.0" encoding="utf-8"?>
<sst xmlns="http://schemas.openxmlformats.org/spreadsheetml/2006/main" count="302" uniqueCount="161">
  <si>
    <t>galaxy</t>
  </si>
  <si>
    <t>name</t>
  </si>
  <si>
    <t>satellite_galaxy</t>
  </si>
  <si>
    <t>SERIAL PRIMARY KEY</t>
  </si>
  <si>
    <t>Table name</t>
  </si>
  <si>
    <t>Table Columns</t>
  </si>
  <si>
    <t>Table Data type &amp; Constraints</t>
  </si>
  <si>
    <t>galaxy_id</t>
  </si>
  <si>
    <t>VARCHAR(20)</t>
  </si>
  <si>
    <t>BOOLEAN</t>
  </si>
  <si>
    <t>star</t>
  </si>
  <si>
    <t>planet</t>
  </si>
  <si>
    <t>moon</t>
  </si>
  <si>
    <t>star_id</t>
  </si>
  <si>
    <t>planet_id</t>
  </si>
  <si>
    <t>moon_id</t>
  </si>
  <si>
    <t>VARCHAR(20) UNIQUE NOT NULL</t>
  </si>
  <si>
    <t>Optional column names</t>
  </si>
  <si>
    <t>description</t>
  </si>
  <si>
    <t> has_life</t>
  </si>
  <si>
    <t> is_spherical</t>
  </si>
  <si>
    <t> age_in_millions_of_years</t>
  </si>
  <si>
    <t> planet_types</t>
  </si>
  <si>
    <t> galaxy_types</t>
  </si>
  <si>
    <t> distance_from_earth</t>
  </si>
  <si>
    <t>database</t>
  </si>
  <si>
    <t>universe</t>
  </si>
  <si>
    <t>tables</t>
  </si>
  <si>
    <t>all tables</t>
  </si>
  <si>
    <t>TEXT</t>
  </si>
  <si>
    <t xml:space="preserve">at least 2 columns </t>
  </si>
  <si>
    <t>planet - star</t>
  </si>
  <si>
    <t>star - galaxy</t>
  </si>
  <si>
    <t xml:space="preserve">INT - excluding pkey &amp; fkey </t>
  </si>
  <si>
    <t>at least once</t>
  </si>
  <si>
    <t>NUMERIC</t>
  </si>
  <si>
    <t>5th table: custom</t>
  </si>
  <si>
    <t xml:space="preserve">Column: primary key - auto increment </t>
  </si>
  <si>
    <t>Column: 'name'</t>
  </si>
  <si>
    <t>galaxy, star, planet, moon : at least 5 columns</t>
  </si>
  <si>
    <t>galaxy &amp; star - 6 rows</t>
  </si>
  <si>
    <t>Row reqmts (at least)</t>
  </si>
  <si>
    <t>planet - 12 rows</t>
  </si>
  <si>
    <t>moon - 20 rows</t>
  </si>
  <si>
    <t>at least 2: NOT NULL</t>
  </si>
  <si>
    <t>at least 1: UNIQUE</t>
  </si>
  <si>
    <t>name: VARCHAR</t>
  </si>
  <si>
    <t>foreign keys: table_id must be the same from origin to destination</t>
  </si>
  <si>
    <t>moon (planet_id)- planet (planet_id)</t>
  </si>
  <si>
    <t>Sun</t>
  </si>
  <si>
    <t>Sample</t>
  </si>
  <si>
    <t>INT NOT NULL</t>
  </si>
  <si>
    <t>INT</t>
  </si>
  <si>
    <t>planets_orbiting</t>
  </si>
  <si>
    <t>Milky Way</t>
  </si>
  <si>
    <t>Ursa Major III</t>
  </si>
  <si>
    <t>yes</t>
  </si>
  <si>
    <t>Tucana III</t>
  </si>
  <si>
    <t>Barnards Galaxy</t>
  </si>
  <si>
    <t>Andromeda Galaxy</t>
  </si>
  <si>
    <t>Triangulum Galaxy</t>
  </si>
  <si>
    <t>has_planets</t>
  </si>
  <si>
    <t>NUMERIC(6,4) NOT NULL</t>
  </si>
  <si>
    <t>NUMERIC(6,3) NOT NULL</t>
  </si>
  <si>
    <t>Earth</t>
  </si>
  <si>
    <t>Instructions
For this project, you need to log in to PostgreSQL with psql to create your database. Do that by entering psql --username=freecodecamp --dbname=postgres in the terminal. Make all the tests below pass to complete the project. Be sure to get creative, and have fun!
Don't forget to connect to your database after you create it 😄
Here's some ideas for other column and table names: description, has_life, is_spherical, age_in_millions_of_years, planet_types, galaxy_types, distance_from_earth.
Notes:
If you leave your virtual machine, your database may not be saved. You can make a dump of it by entering pg_dump -cC --inserts -U freecodecamp universe &gt; universe.sql in a bash terminal (not the psql one). It will save the commands to rebuild your database in universe.sql. The file will be located where the command was entered. If it's anything inside the project folder, the file will be saved in the VM. You can rebuild the database by entering psql -U postgres &lt; universe.sql in a terminal where the .sql file is.
If you are saving your progress on freeCodeCamp.org, after getting all the tests to pass, follow the instructions above to save a dump of your database. Save the universe.sql file in a public repository and submit the URL to it on freeCodeCamp.org.
Complete the tasks below
	You should create a database named universe
	Be sure to connect to your database with \c universe. Then, you should add tables named galaxy, star, planet, and moon
	Each table should have a primary key
	Each primary key should automatically increment
	Each table should have a name column
	You should use the INT data type for at least two columns that are not a primary or foreign key
	You should use the NUMERIC data type at least once
	You should use the TEXT data type at least once
	You should use the BOOLEAN data type on at least two columns
	Each "star" should have a foreign key that references one of the rows in galaxy
	Each "planet" should have a foreign key that references one of the rows in star
	Each "moon" should have a foreign key that references one of the rows in planet
	Your database should have at least five tables
	Each table should have at least three rows
	The galaxy and star tables should each have at least six rows
	The planet table should have at least 12 rows
	The moon table should have at least 20 rows
	Each table should have at least three columns
	The galaxy, star, planet, and moon tables should each have at least five columns
	At least two columns per table should not accept NULL values
	At least one column from each table should be required to be UNIQUE
	All columns named name should be of type VARCHAR
	Each primary key column should follow the naming convention table_name_id. For example, the moon table should have a primary key column named moon_id
	Each foreign key column should have the same name as the column it is referencing</t>
  </si>
  <si>
    <t>planet_type</t>
  </si>
  <si>
    <t>the Moon</t>
  </si>
  <si>
    <t>orbital_period_in_days</t>
  </si>
  <si>
    <t>NUMERIC(7,3) NOT NULL</t>
  </si>
  <si>
    <t>Largest galaxy in the Local Group with at least 19 satellite galaxies</t>
  </si>
  <si>
    <t>Sirius</t>
  </si>
  <si>
    <t>Betelgeuse</t>
  </si>
  <si>
    <t>Vega</t>
  </si>
  <si>
    <t>Altair</t>
  </si>
  <si>
    <t xml:space="preserve">NGC 206 </t>
  </si>
  <si>
    <t xml:space="preserve">Hubble V </t>
  </si>
  <si>
    <t xml:space="preserve">Hubble X </t>
  </si>
  <si>
    <t xml:space="preserve">NGC 604 </t>
  </si>
  <si>
    <t xml:space="preserve">The OB Associations </t>
  </si>
  <si>
    <t>NULL</t>
  </si>
  <si>
    <t>51 Pegasi</t>
  </si>
  <si>
    <t>Kepler 452</t>
  </si>
  <si>
    <t>Trappist-1</t>
  </si>
  <si>
    <t>galaxy_type</t>
  </si>
  <si>
    <t>constellation</t>
  </si>
  <si>
    <t>Barred spiral</t>
  </si>
  <si>
    <t>Dwarf spheroidal</t>
  </si>
  <si>
    <t>Barred irregular</t>
  </si>
  <si>
    <t>Spiral</t>
  </si>
  <si>
    <t>Sagittarius</t>
  </si>
  <si>
    <t>Ursa Major</t>
  </si>
  <si>
    <t>Tucana</t>
  </si>
  <si>
    <t>Andromeda</t>
  </si>
  <si>
    <t>Triangulum</t>
  </si>
  <si>
    <t>galaxy_other_info</t>
  </si>
  <si>
    <t>A Milky Way satellite dwarf galaxy, smallest and faintest galaxy ever discovered</t>
  </si>
  <si>
    <t>Where our solar system is, and is also home to about 100-400 billion stars and planets</t>
  </si>
  <si>
    <t>Important object of observation; an isolated dwarf spheroidal galaxy located near the edge of the Local Group</t>
  </si>
  <si>
    <t>galaxy_other_info_id</t>
  </si>
  <si>
    <t>COMMANDS</t>
  </si>
  <si>
    <t>Proxima Centauri</t>
  </si>
  <si>
    <t>Mayall II</t>
  </si>
  <si>
    <t>approx_age_in_billion_years</t>
  </si>
  <si>
    <t>Mercury</t>
  </si>
  <si>
    <t>Venus</t>
  </si>
  <si>
    <t>Mars</t>
  </si>
  <si>
    <t>Jupiter</t>
  </si>
  <si>
    <t>Saturn</t>
  </si>
  <si>
    <t>Uranus</t>
  </si>
  <si>
    <t>Neptune</t>
  </si>
  <si>
    <t>Proxima b</t>
  </si>
  <si>
    <t>Proxima c</t>
  </si>
  <si>
    <t>51 Pegasi b</t>
  </si>
  <si>
    <t>Kepler-452b</t>
  </si>
  <si>
    <t>Trappist-1e</t>
  </si>
  <si>
    <t>Trappist-1f</t>
  </si>
  <si>
    <t>Trappist-1g</t>
  </si>
  <si>
    <t>Sky River</t>
  </si>
  <si>
    <t>UNIONS 1</t>
  </si>
  <si>
    <t>Toucan III</t>
  </si>
  <si>
    <t>NGC 6822</t>
  </si>
  <si>
    <t>Andromeda Nebula</t>
  </si>
  <si>
    <t>Messier-33</t>
  </si>
  <si>
    <t>AKA Pinwheel galaxy; most distant naked eye object and third largest galaxy in the Local Group</t>
  </si>
  <si>
    <t>Closest non-satellite galaxy to the Milky Way</t>
  </si>
  <si>
    <t>also_known_as</t>
  </si>
  <si>
    <t>is_habitable</t>
  </si>
  <si>
    <t>Terrestial</t>
  </si>
  <si>
    <t>Gas Giant</t>
  </si>
  <si>
    <t>Ice Giant</t>
  </si>
  <si>
    <t>The Moon</t>
  </si>
  <si>
    <t>Phobos</t>
  </si>
  <si>
    <t>Deimos</t>
  </si>
  <si>
    <t>Europa</t>
  </si>
  <si>
    <t>Ganymede</t>
  </si>
  <si>
    <t>Callisto</t>
  </si>
  <si>
    <t>radius_in_km</t>
  </si>
  <si>
    <t>Titania</t>
  </si>
  <si>
    <t>Oberon</t>
  </si>
  <si>
    <t>Umbriel</t>
  </si>
  <si>
    <t>Rhea</t>
  </si>
  <si>
    <t>Lapetus</t>
  </si>
  <si>
    <t>Dione</t>
  </si>
  <si>
    <t>Triton</t>
  </si>
  <si>
    <t>Io</t>
  </si>
  <si>
    <t>Mimas</t>
  </si>
  <si>
    <t>Enceladus</t>
  </si>
  <si>
    <t>Thetys</t>
  </si>
  <si>
    <t>Ariel</t>
  </si>
  <si>
    <t>Miranda</t>
  </si>
  <si>
    <t>Proteus</t>
  </si>
  <si>
    <t>Fkey</t>
  </si>
  <si>
    <t>distance_from_earth_mly</t>
  </si>
  <si>
    <t>VARCHAR(20) NOT NULL</t>
  </si>
  <si>
    <t>5th table: atleast 3 rows x 3 columns</t>
  </si>
  <si>
    <t>no_of_moons</t>
  </si>
  <si>
    <t>ALTER TABLE star ADD CONSTRAINT fk_galaxy FOREIGN KEY (galaxy_id) REFERENCES galaxy(galaxy_id)</t>
  </si>
  <si>
    <t>ALTER TABLE galaxy_other_info ADD CONSTRAINT fk_galaxy FOREIGN KEY (galaxy_id) REFERENCES galaxy(galaxy_id)</t>
  </si>
  <si>
    <t>ALTER TABLE planet ADD CONSTRAINT fk_star FOREIGN KEY (star_id) REFERENCES star(star_id)</t>
  </si>
  <si>
    <t>ALTER TABLE moon ADD CONSTRAINT fk_planet FOREIGN KEY (planet_id) REFERENCES planet(planet_id)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</si>
</sst>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1" tint="0.34998626667073579"/>
        <bgColor indexed="64"/>
      </patternFill>
    </fill>
    <fill>
      <patternFill patternType="solid">
        <fgColor rgb="FFFFC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style="medium">
        <color theme="1" tint="0.34998626667073579"/>
      </left>
      <right style="thin">
        <color indexed="64"/>
      </right>
      <top style="thin">
        <color indexed="64"/>
      </top>
      <bottom style="medium">
        <color indexed="64"/>
      </bottom>
      <diagonal/>
    </border>
    <border>
      <left style="medium">
        <color theme="1" tint="0.34998626667073579"/>
      </left>
      <right style="thin">
        <color indexed="64"/>
      </right>
      <top/>
      <bottom style="thin">
        <color indexed="64"/>
      </bottom>
      <diagonal/>
    </border>
    <border>
      <left style="medium">
        <color theme="1" tint="0.34998626667073579"/>
      </left>
      <right style="thin">
        <color indexed="64"/>
      </right>
      <top style="thin">
        <color indexed="64"/>
      </top>
      <bottom style="medium">
        <color theme="1" tint="0.34998626667073579"/>
      </bottom>
      <diagonal/>
    </border>
    <border>
      <left style="thin">
        <color indexed="64"/>
      </left>
      <right style="thin">
        <color indexed="64"/>
      </right>
      <top style="thin">
        <color indexed="64"/>
      </top>
      <bottom style="medium">
        <color theme="1" tint="0.34998626667073579"/>
      </bottom>
      <diagonal/>
    </border>
    <border>
      <left style="thin">
        <color indexed="64"/>
      </left>
      <right/>
      <top style="thin">
        <color indexed="64"/>
      </top>
      <bottom style="medium">
        <color theme="1" tint="0.34998626667073579"/>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0" fillId="0" borderId="0" xfId="0" applyAlignment="1">
      <alignment wrapText="1"/>
    </xf>
    <xf numFmtId="0" fontId="0" fillId="2" borderId="30" xfId="0" applyFill="1" applyBorder="1" applyAlignment="1">
      <alignment vertical="center" wrapText="1"/>
    </xf>
    <xf numFmtId="0" fontId="0" fillId="2" borderId="13" xfId="0" applyFill="1" applyBorder="1" applyAlignment="1">
      <alignment wrapText="1"/>
    </xf>
    <xf numFmtId="0" fontId="0" fillId="2" borderId="14" xfId="0" applyFill="1" applyBorder="1" applyAlignment="1">
      <alignment wrapText="1"/>
    </xf>
    <xf numFmtId="0" fontId="2" fillId="2" borderId="8" xfId="0" applyFont="1" applyFill="1" applyBorder="1" applyAlignment="1">
      <alignment wrapText="1"/>
    </xf>
    <xf numFmtId="0" fontId="2" fillId="0" borderId="19" xfId="0" applyFont="1" applyBorder="1" applyAlignment="1">
      <alignment vertical="center" wrapText="1"/>
    </xf>
    <xf numFmtId="0" fontId="0" fillId="0" borderId="3" xfId="0" applyBorder="1" applyAlignment="1">
      <alignment vertical="center" wrapText="1"/>
    </xf>
    <xf numFmtId="0" fontId="2" fillId="2" borderId="20" xfId="0" applyFont="1" applyFill="1" applyBorder="1" applyAlignment="1">
      <alignment vertical="center" wrapText="1"/>
    </xf>
    <xf numFmtId="0" fontId="0" fillId="2" borderId="17" xfId="0" applyFill="1" applyBorder="1" applyAlignment="1">
      <alignment vertical="center" wrapText="1"/>
    </xf>
    <xf numFmtId="0" fontId="0" fillId="2" borderId="18" xfId="0" applyFill="1" applyBorder="1" applyAlignment="1">
      <alignment vertical="center" wrapText="1"/>
    </xf>
    <xf numFmtId="0" fontId="0" fillId="0" borderId="21" xfId="0" applyBorder="1" applyAlignment="1">
      <alignment vertical="center" wrapText="1"/>
    </xf>
    <xf numFmtId="0" fontId="0" fillId="0" borderId="10" xfId="0" applyBorder="1" applyAlignment="1">
      <alignment vertical="center" wrapText="1"/>
    </xf>
    <xf numFmtId="0" fontId="0" fillId="0" borderId="0" xfId="0" applyAlignment="1">
      <alignment vertical="center" wrapText="1"/>
    </xf>
    <xf numFmtId="0" fontId="0" fillId="0" borderId="22" xfId="0" applyBorder="1" applyAlignment="1">
      <alignment vertical="center" wrapText="1"/>
    </xf>
    <xf numFmtId="0" fontId="2" fillId="2" borderId="23" xfId="0" applyFont="1" applyFill="1" applyBorder="1" applyAlignment="1">
      <alignment vertical="center" wrapText="1"/>
    </xf>
    <xf numFmtId="0" fontId="2" fillId="0" borderId="20" xfId="0" applyFont="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2" fillId="2" borderId="33" xfId="0" applyFont="1" applyFill="1" applyBorder="1" applyAlignment="1">
      <alignment vertical="center" wrapText="1"/>
    </xf>
    <xf numFmtId="0" fontId="0" fillId="2" borderId="34" xfId="0" applyFill="1" applyBorder="1" applyAlignment="1">
      <alignment vertical="center" wrapText="1"/>
    </xf>
    <xf numFmtId="0" fontId="2" fillId="0" borderId="9" xfId="0" applyFont="1" applyBorder="1" applyAlignment="1">
      <alignment vertical="center" wrapText="1"/>
    </xf>
    <xf numFmtId="0" fontId="0" fillId="0" borderId="5" xfId="0" applyBorder="1" applyAlignment="1">
      <alignment vertical="center" wrapText="1"/>
    </xf>
    <xf numFmtId="0" fontId="0" fillId="0" borderId="29" xfId="0" applyBorder="1" applyAlignment="1">
      <alignment vertical="center" wrapText="1"/>
    </xf>
    <xf numFmtId="0" fontId="0" fillId="0" borderId="0" xfId="0" applyAlignment="1">
      <alignment horizontal="center"/>
    </xf>
    <xf numFmtId="0" fontId="0" fillId="0" borderId="0" xfId="0" applyAlignment="1">
      <alignment horizontal="left"/>
    </xf>
    <xf numFmtId="0" fontId="2" fillId="2" borderId="17" xfId="0" applyFont="1" applyFill="1" applyBorder="1" applyAlignment="1">
      <alignment vertical="center" wrapText="1"/>
    </xf>
    <xf numFmtId="0" fontId="2" fillId="0" borderId="21" xfId="0" applyFont="1" applyBorder="1" applyAlignment="1">
      <alignment vertical="center" wrapText="1"/>
    </xf>
    <xf numFmtId="0" fontId="2" fillId="0" borderId="10" xfId="0" applyFont="1" applyBorder="1" applyAlignment="1">
      <alignment vertical="center" wrapText="1"/>
    </xf>
    <xf numFmtId="0" fontId="2" fillId="0" borderId="11" xfId="0" applyFont="1" applyBorder="1" applyAlignment="1">
      <alignment vertical="center" wrapText="1"/>
    </xf>
    <xf numFmtId="0" fontId="2" fillId="2" borderId="26" xfId="0" applyFont="1" applyFill="1" applyBorder="1" applyAlignment="1">
      <alignment vertical="center" wrapText="1"/>
    </xf>
    <xf numFmtId="0" fontId="2" fillId="2" borderId="31" xfId="0" quotePrefix="1" applyFont="1" applyFill="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7" xfId="0" applyFill="1" applyBorder="1" applyAlignment="1">
      <alignment horizontal="center" vertical="center"/>
    </xf>
    <xf numFmtId="0" fontId="0" fillId="0" borderId="37" xfId="0"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center"/>
    </xf>
    <xf numFmtId="0" fontId="0" fillId="0" borderId="1" xfId="0" quotePrefix="1" applyBorder="1" applyAlignment="1">
      <alignment horizontal="center"/>
    </xf>
    <xf numFmtId="0" fontId="0" fillId="0" borderId="1" xfId="0" applyBorder="1" applyAlignment="1">
      <alignment horizontal="center" wrapText="1"/>
    </xf>
    <xf numFmtId="0" fontId="0" fillId="0" borderId="1" xfId="0" quotePrefix="1" applyBorder="1" applyAlignment="1">
      <alignment horizontal="center" vertical="center" wrapText="1"/>
    </xf>
    <xf numFmtId="0" fontId="0" fillId="0" borderId="1" xfId="0" applyBorder="1" applyAlignment="1">
      <alignment horizontal="center" vertical="center" wrapText="1"/>
    </xf>
    <xf numFmtId="0" fontId="0" fillId="5" borderId="0" xfId="0" applyFill="1"/>
    <xf numFmtId="0" fontId="3" fillId="6" borderId="1" xfId="0" applyFont="1" applyFill="1" applyBorder="1" applyAlignment="1">
      <alignment horizontal="center" vertical="center"/>
    </xf>
    <xf numFmtId="0" fontId="3" fillId="6" borderId="1" xfId="0" applyFont="1" applyFill="1" applyBorder="1" applyAlignment="1">
      <alignment horizontal="center"/>
    </xf>
    <xf numFmtId="0" fontId="2" fillId="2" borderId="16" xfId="0" applyFont="1" applyFill="1" applyBorder="1" applyAlignment="1">
      <alignment vertical="center" wrapText="1"/>
    </xf>
    <xf numFmtId="0" fontId="1" fillId="4" borderId="3" xfId="0" applyFont="1" applyFill="1" applyBorder="1" applyAlignment="1">
      <alignment horizontal="center" vertical="center" wrapText="1"/>
    </xf>
    <xf numFmtId="0" fontId="1" fillId="6" borderId="1" xfId="0" applyFont="1" applyFill="1" applyBorder="1" applyAlignment="1">
      <alignment horizontal="center" wrapText="1"/>
    </xf>
    <xf numFmtId="0" fontId="1" fillId="4" borderId="0" xfId="0" applyFont="1" applyFill="1" applyAlignment="1">
      <alignment horizontal="center" vertical="center" wrapText="1"/>
    </xf>
    <xf numFmtId="0" fontId="2" fillId="0" borderId="35" xfId="0" applyFont="1" applyBorder="1" applyAlignment="1">
      <alignment vertical="center" wrapText="1"/>
    </xf>
    <xf numFmtId="0" fontId="2" fillId="0" borderId="15" xfId="0" quotePrefix="1" applyFont="1" applyBorder="1" applyAlignment="1">
      <alignment vertical="center" wrapText="1"/>
    </xf>
    <xf numFmtId="0" fontId="2" fillId="2" borderId="36" xfId="0" applyFont="1" applyFill="1" applyBorder="1" applyAlignment="1">
      <alignment vertical="center" wrapText="1"/>
    </xf>
    <xf numFmtId="0" fontId="4" fillId="0" borderId="1" xfId="0" applyFont="1" applyBorder="1" applyAlignment="1">
      <alignment horizontal="center" vertical="center"/>
    </xf>
    <xf numFmtId="0" fontId="2" fillId="3" borderId="21" xfId="0" applyFont="1" applyFill="1" applyBorder="1"/>
    <xf numFmtId="0" fontId="0" fillId="0" borderId="21" xfId="0" applyBorder="1" applyAlignment="1">
      <alignment horizontal="left" indent="1"/>
    </xf>
    <xf numFmtId="0" fontId="0" fillId="0" borderId="2" xfId="0" applyBorder="1" applyAlignment="1">
      <alignment horizontal="center" vertical="center"/>
    </xf>
    <xf numFmtId="0" fontId="2" fillId="3" borderId="10" xfId="0" applyFont="1" applyFill="1" applyBorder="1"/>
    <xf numFmtId="0" fontId="0" fillId="0" borderId="10" xfId="0" applyBorder="1" applyAlignment="1">
      <alignment horizontal="left" indent="1"/>
    </xf>
    <xf numFmtId="0" fontId="1" fillId="4" borderId="0" xfId="0" applyFont="1" applyFill="1" applyAlignment="1">
      <alignment horizontal="center" vertical="center"/>
    </xf>
    <xf numFmtId="0" fontId="0" fillId="0" borderId="21" xfId="0" applyBorder="1" applyAlignment="1">
      <alignment horizontal="left" vertical="center" indent="1"/>
    </xf>
    <xf numFmtId="0" fontId="2" fillId="3" borderId="10" xfId="0" applyFont="1" applyFill="1" applyBorder="1" applyAlignment="1">
      <alignment wrapText="1"/>
    </xf>
    <xf numFmtId="0" fontId="0" fillId="0" borderId="10" xfId="0" applyBorder="1" applyAlignment="1">
      <alignment horizontal="left" wrapText="1" indent="1"/>
    </xf>
    <xf numFmtId="0" fontId="0" fillId="0" borderId="21" xfId="0" applyBorder="1" applyAlignment="1">
      <alignment vertical="center"/>
    </xf>
    <xf numFmtId="0" fontId="1" fillId="4" borderId="1" xfId="0" applyFont="1" applyFill="1" applyBorder="1" applyAlignment="1">
      <alignment horizontal="center" vertical="center" wrapText="1"/>
    </xf>
    <xf numFmtId="0" fontId="3" fillId="3" borderId="24" xfId="0" applyFont="1" applyFill="1" applyBorder="1" applyAlignment="1">
      <alignment horizontal="center" vertical="top"/>
    </xf>
    <xf numFmtId="0" fontId="3" fillId="3" borderId="24" xfId="0" applyFont="1" applyFill="1" applyBorder="1" applyAlignment="1">
      <alignment horizontal="center" vertical="center"/>
    </xf>
    <xf numFmtId="0" fontId="0" fillId="3" borderId="24" xfId="0" applyFill="1" applyBorder="1" applyAlignment="1">
      <alignment horizontal="center" vertical="center"/>
    </xf>
    <xf numFmtId="0" fontId="3" fillId="3" borderId="24" xfId="0" applyFont="1" applyFill="1" applyBorder="1" applyAlignment="1">
      <alignment horizontal="center" vertical="center" wrapText="1"/>
    </xf>
    <xf numFmtId="0" fontId="0" fillId="0" borderId="2" xfId="0" quotePrefix="1" applyBorder="1" applyAlignment="1">
      <alignment horizontal="center" vertical="center"/>
    </xf>
    <xf numFmtId="0" fontId="0" fillId="0" borderId="38" xfId="0" applyBorder="1" applyAlignment="1">
      <alignment horizontal="center" vertical="center"/>
    </xf>
    <xf numFmtId="0" fontId="0" fillId="2" borderId="2" xfId="0" applyFill="1" applyBorder="1" applyAlignment="1">
      <alignment horizontal="center" vertical="center"/>
    </xf>
    <xf numFmtId="0" fontId="0" fillId="2" borderId="2" xfId="0" quotePrefix="1" applyFill="1" applyBorder="1" applyAlignment="1">
      <alignment horizontal="center" vertical="center" wrapText="1"/>
    </xf>
    <xf numFmtId="0" fontId="0" fillId="2" borderId="38" xfId="0" applyFill="1" applyBorder="1" applyAlignment="1">
      <alignment horizontal="center" vertical="center"/>
    </xf>
    <xf numFmtId="0" fontId="0" fillId="0" borderId="6" xfId="0" applyBorder="1" applyAlignment="1">
      <alignment horizontal="center" vertical="center"/>
    </xf>
    <xf numFmtId="0" fontId="1" fillId="5" borderId="39" xfId="0" applyFont="1" applyFill="1" applyBorder="1" applyAlignment="1">
      <alignment horizontal="center" vertical="top"/>
    </xf>
    <xf numFmtId="0" fontId="1" fillId="5" borderId="40" xfId="0" applyFont="1" applyFill="1" applyBorder="1" applyAlignment="1">
      <alignment horizontal="center" vertical="top"/>
    </xf>
    <xf numFmtId="0" fontId="1" fillId="5" borderId="41" xfId="0" applyFont="1" applyFill="1" applyBorder="1" applyAlignment="1">
      <alignment horizontal="center" vertical="center"/>
    </xf>
    <xf numFmtId="0" fontId="0" fillId="3" borderId="42" xfId="0" applyFill="1" applyBorder="1" applyAlignment="1">
      <alignment horizontal="center" vertical="top"/>
    </xf>
    <xf numFmtId="0" fontId="0" fillId="0" borderId="43" xfId="0" applyBorder="1" applyAlignment="1">
      <alignment horizontal="center" vertical="center"/>
    </xf>
    <xf numFmtId="0" fontId="0" fillId="0" borderId="44" xfId="0" applyBorder="1" applyAlignment="1">
      <alignment horizontal="center" vertical="center"/>
    </xf>
    <xf numFmtId="0" fontId="0" fillId="3" borderId="42"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1" fillId="4" borderId="47" xfId="0" applyFont="1" applyFill="1" applyBorder="1" applyAlignment="1">
      <alignment horizontal="center" vertical="center" wrapText="1"/>
    </xf>
    <xf numFmtId="0" fontId="0" fillId="0" borderId="47" xfId="0" applyBorder="1" applyAlignment="1">
      <alignment horizontal="center" vertical="center"/>
    </xf>
    <xf numFmtId="0" fontId="0" fillId="0" borderId="48" xfId="0" applyBorder="1" applyAlignment="1">
      <alignment horizontal="center" vertical="center"/>
    </xf>
    <xf numFmtId="0" fontId="2" fillId="2" borderId="27" xfId="0" applyFont="1" applyFill="1" applyBorder="1" applyAlignment="1">
      <alignment vertical="center" wrapText="1"/>
    </xf>
    <xf numFmtId="0" fontId="2" fillId="2" borderId="4" xfId="0" quotePrefix="1" applyFont="1" applyFill="1" applyBorder="1" applyAlignment="1">
      <alignment vertical="center" wrapText="1"/>
    </xf>
    <xf numFmtId="0" fontId="2" fillId="0" borderId="25" xfId="0" applyFont="1" applyBorder="1" applyAlignment="1">
      <alignment vertical="center" wrapText="1"/>
    </xf>
    <xf numFmtId="0" fontId="2" fillId="0" borderId="5" xfId="0" applyFont="1" applyBorder="1" applyAlignment="1">
      <alignment vertical="center" wrapText="1"/>
    </xf>
    <xf numFmtId="0" fontId="2" fillId="2" borderId="28" xfId="0" applyFont="1" applyFill="1" applyBorder="1" applyAlignment="1">
      <alignment wrapText="1"/>
    </xf>
    <xf numFmtId="0" fontId="2" fillId="2" borderId="13" xfId="0" applyFont="1" applyFill="1" applyBorder="1" applyAlignment="1">
      <alignment wrapText="1"/>
    </xf>
    <xf numFmtId="0" fontId="2" fillId="2" borderId="30" xfId="0" applyFont="1" applyFill="1" applyBorder="1" applyAlignment="1">
      <alignment vertical="center" wrapText="1"/>
    </xf>
    <xf numFmtId="0" fontId="2" fillId="0" borderId="17" xfId="0" applyFont="1" applyBorder="1" applyAlignment="1">
      <alignment vertical="center" wrapText="1"/>
    </xf>
    <xf numFmtId="0" fontId="2" fillId="2" borderId="32" xfId="0" applyFont="1" applyFill="1" applyBorder="1" applyAlignment="1">
      <alignment vertical="center" wrapText="1"/>
    </xf>
    <xf numFmtId="0" fontId="2" fillId="2" borderId="24" xfId="0" applyFont="1" applyFill="1" applyBorder="1" applyAlignment="1">
      <alignment vertical="center" wrapText="1"/>
    </xf>
    <xf numFmtId="0" fontId="0" fillId="2" borderId="12" xfId="0" applyFill="1" applyBorder="1" applyAlignment="1">
      <alignment horizontal="center" vertical="center"/>
    </xf>
    <xf numFmtId="0" fontId="0" fillId="0" borderId="0" xfId="0" applyAlignment="1">
      <alignment horizontal="left" vertical="top" wrapText="1"/>
    </xf>
    <xf numFmtId="0" fontId="1" fillId="5" borderId="0" xfId="0" applyFont="1" applyFill="1" applyAlignment="1">
      <alignment horizontal="center"/>
    </xf>
    <xf numFmtId="0" fontId="1" fillId="5" borderId="30" xfId="0" applyFont="1" applyFill="1" applyBorder="1" applyAlignment="1">
      <alignment horizontal="center"/>
    </xf>
    <xf numFmtId="0" fontId="0" fillId="3" borderId="24" xfId="0" applyFill="1" applyBorder="1" applyAlignment="1">
      <alignment horizontal="left" vertical="center"/>
    </xf>
    <xf numFmtId="0" fontId="0" fillId="0" borderId="2" xfId="0" applyBorder="1" applyAlignment="1">
      <alignment horizontal="lef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0" fontId="0" fillId="0" borderId="6" xfId="0" applyBorder="1" applyAlignment="1">
      <alignment horizontal="left" vertical="center"/>
    </xf>
    <xf numFmtId="0" fontId="0" fillId="0" borderId="19" xfId="0" applyBorder="1"/>
    <xf numFmtId="0" fontId="0" fillId="0" borderId="33" xfId="0" applyBorder="1"/>
    <xf numFmtId="0" fontId="0" fillId="0" borderId="49" xfId="0" applyBorder="1"/>
    <xf numFmtId="0" fontId="2" fillId="3" borderId="19" xfId="0" applyFont="1" applyFill="1" applyBorder="1"/>
    <xf numFmtId="0" fontId="2" fillId="7" borderId="41" xfId="0" applyFont="1" applyFill="1" applyBorder="1" applyAlignment="1">
      <alignment horizontal="center" vertical="center"/>
    </xf>
    <xf numFmtId="0" fontId="0" fillId="7" borderId="38" xfId="0" applyFill="1" applyBorder="1" applyAlignment="1">
      <alignment horizontal="left" vertical="center"/>
    </xf>
    <xf numFmtId="0" fontId="0" fillId="7" borderId="48" xfId="0" applyFill="1" applyBorder="1" applyAlignment="1">
      <alignment horizontal="left" vertical="center"/>
    </xf>
    <xf numFmtId="0" fontId="2" fillId="0" borderId="3" xfId="0" applyFont="1" applyFill="1" applyBorder="1" applyAlignment="1">
      <alignment vertical="center" wrapText="1"/>
    </xf>
    <xf numFmtId="0" fontId="1" fillId="5" borderId="1" xfId="0" applyFont="1" applyFill="1" applyBorder="1" applyAlignment="1"/>
    <xf numFmtId="0" fontId="1" fillId="5" borderId="2" xfId="0" applyFont="1" applyFill="1" applyBorder="1" applyAlignment="1">
      <alignment horizontal="center"/>
    </xf>
    <xf numFmtId="0" fontId="1" fillId="5" borderId="5" xfId="0" applyFont="1" applyFill="1" applyBorder="1" applyAlignment="1">
      <alignment horizontal="center"/>
    </xf>
    <xf numFmtId="0" fontId="1" fillId="5" borderId="5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O87"/>
  <sheetViews>
    <sheetView tabSelected="1" workbookViewId="0">
      <selection sqref="A1:O87"/>
    </sheetView>
  </sheetViews>
  <sheetFormatPr defaultColWidth="0" defaultRowHeight="14.6" x14ac:dyDescent="0.4"/>
  <cols>
    <col min="1" max="1" width="17.4609375" style="25" customWidth="1"/>
    <col min="2" max="15" width="9.23046875" customWidth="1"/>
    <col min="16" max="16384" width="9.23046875" hidden="1"/>
  </cols>
  <sheetData>
    <row r="1" spans="1:15" ht="54.55" customHeight="1" x14ac:dyDescent="0.4">
      <c r="A1" s="104" t="s">
        <v>65</v>
      </c>
      <c r="B1" s="104"/>
      <c r="C1" s="104"/>
      <c r="D1" s="104"/>
      <c r="E1" s="104"/>
      <c r="F1" s="104"/>
      <c r="G1" s="104"/>
      <c r="H1" s="104"/>
      <c r="I1" s="104"/>
      <c r="J1" s="104"/>
      <c r="K1" s="104"/>
      <c r="L1" s="104"/>
      <c r="M1" s="104"/>
      <c r="N1" s="104"/>
      <c r="O1" s="104"/>
    </row>
    <row r="2" spans="1:15" ht="54.55" customHeight="1" x14ac:dyDescent="0.4">
      <c r="A2" s="104"/>
      <c r="B2" s="104"/>
      <c r="C2" s="104"/>
      <c r="D2" s="104"/>
      <c r="E2" s="104"/>
      <c r="F2" s="104"/>
      <c r="G2" s="104"/>
      <c r="H2" s="104"/>
      <c r="I2" s="104"/>
      <c r="J2" s="104"/>
      <c r="K2" s="104"/>
      <c r="L2" s="104"/>
      <c r="M2" s="104"/>
      <c r="N2" s="104"/>
      <c r="O2" s="104"/>
    </row>
    <row r="3" spans="1:15" ht="54.55" customHeight="1" x14ac:dyDescent="0.4">
      <c r="A3" s="104"/>
      <c r="B3" s="104"/>
      <c r="C3" s="104"/>
      <c r="D3" s="104"/>
      <c r="E3" s="104"/>
      <c r="F3" s="104"/>
      <c r="G3" s="104"/>
      <c r="H3" s="104"/>
      <c r="I3" s="104"/>
      <c r="J3" s="104"/>
      <c r="K3" s="104"/>
      <c r="L3" s="104"/>
      <c r="M3" s="104"/>
      <c r="N3" s="104"/>
      <c r="O3" s="104"/>
    </row>
    <row r="4" spans="1:15" ht="54.55" customHeight="1" x14ac:dyDescent="0.4">
      <c r="A4" s="104"/>
      <c r="B4" s="104"/>
      <c r="C4" s="104"/>
      <c r="D4" s="104"/>
      <c r="E4" s="104"/>
      <c r="F4" s="104"/>
      <c r="G4" s="104"/>
      <c r="H4" s="104"/>
      <c r="I4" s="104"/>
      <c r="J4" s="104"/>
      <c r="K4" s="104"/>
      <c r="L4" s="104"/>
      <c r="M4" s="104"/>
      <c r="N4" s="104"/>
      <c r="O4" s="104"/>
    </row>
    <row r="5" spans="1:15" ht="54.55" customHeight="1" x14ac:dyDescent="0.4">
      <c r="A5" s="104"/>
      <c r="B5" s="104"/>
      <c r="C5" s="104"/>
      <c r="D5" s="104"/>
      <c r="E5" s="104"/>
      <c r="F5" s="104"/>
      <c r="G5" s="104"/>
      <c r="H5" s="104"/>
      <c r="I5" s="104"/>
      <c r="J5" s="104"/>
      <c r="K5" s="104"/>
      <c r="L5" s="104"/>
      <c r="M5" s="104"/>
      <c r="N5" s="104"/>
      <c r="O5" s="104"/>
    </row>
    <row r="6" spans="1:15" ht="54.55" customHeight="1" x14ac:dyDescent="0.4">
      <c r="A6" s="104"/>
      <c r="B6" s="104"/>
      <c r="C6" s="104"/>
      <c r="D6" s="104"/>
      <c r="E6" s="104"/>
      <c r="F6" s="104"/>
      <c r="G6" s="104"/>
      <c r="H6" s="104"/>
      <c r="I6" s="104"/>
      <c r="J6" s="104"/>
      <c r="K6" s="104"/>
      <c r="L6" s="104"/>
      <c r="M6" s="104"/>
      <c r="N6" s="104"/>
      <c r="O6" s="104"/>
    </row>
    <row r="7" spans="1:15" ht="54.55" customHeight="1" x14ac:dyDescent="0.4">
      <c r="A7" s="104"/>
      <c r="B7" s="104"/>
      <c r="C7" s="104"/>
      <c r="D7" s="104"/>
      <c r="E7" s="104"/>
      <c r="F7" s="104"/>
      <c r="G7" s="104"/>
      <c r="H7" s="104"/>
      <c r="I7" s="104"/>
      <c r="J7" s="104"/>
      <c r="K7" s="104"/>
      <c r="L7" s="104"/>
      <c r="M7" s="104"/>
      <c r="N7" s="104"/>
      <c r="O7" s="104"/>
    </row>
    <row r="8" spans="1:15" ht="54.55" customHeight="1" x14ac:dyDescent="0.4">
      <c r="A8" s="104"/>
      <c r="B8" s="104"/>
      <c r="C8" s="104"/>
      <c r="D8" s="104"/>
      <c r="E8" s="104"/>
      <c r="F8" s="104"/>
      <c r="G8" s="104"/>
      <c r="H8" s="104"/>
      <c r="I8" s="104"/>
      <c r="J8" s="104"/>
      <c r="K8" s="104"/>
      <c r="L8" s="104"/>
      <c r="M8" s="104"/>
      <c r="N8" s="104"/>
      <c r="O8" s="104"/>
    </row>
    <row r="9" spans="1:15" ht="54.55" customHeight="1" x14ac:dyDescent="0.4">
      <c r="A9" s="104"/>
      <c r="B9" s="104"/>
      <c r="C9" s="104"/>
      <c r="D9" s="104"/>
      <c r="E9" s="104"/>
      <c r="F9" s="104"/>
      <c r="G9" s="104"/>
      <c r="H9" s="104"/>
      <c r="I9" s="104"/>
      <c r="J9" s="104"/>
      <c r="K9" s="104"/>
      <c r="L9" s="104"/>
      <c r="M9" s="104"/>
      <c r="N9" s="104"/>
      <c r="O9" s="104"/>
    </row>
    <row r="10" spans="1:15" ht="54.55" customHeight="1" x14ac:dyDescent="0.4">
      <c r="A10" s="104"/>
      <c r="B10" s="104"/>
      <c r="C10" s="104"/>
      <c r="D10" s="104"/>
      <c r="E10" s="104"/>
      <c r="F10" s="104"/>
      <c r="G10" s="104"/>
      <c r="H10" s="104"/>
      <c r="I10" s="104"/>
      <c r="J10" s="104"/>
      <c r="K10" s="104"/>
      <c r="L10" s="104"/>
      <c r="M10" s="104"/>
      <c r="N10" s="104"/>
      <c r="O10" s="104"/>
    </row>
    <row r="11" spans="1:15" ht="54.55" customHeight="1" x14ac:dyDescent="0.4">
      <c r="A11" s="104"/>
      <c r="B11" s="104"/>
      <c r="C11" s="104"/>
      <c r="D11" s="104"/>
      <c r="E11" s="104"/>
      <c r="F11" s="104"/>
      <c r="G11" s="104"/>
      <c r="H11" s="104"/>
      <c r="I11" s="104"/>
      <c r="J11" s="104"/>
      <c r="K11" s="104"/>
      <c r="L11" s="104"/>
      <c r="M11" s="104"/>
      <c r="N11" s="104"/>
      <c r="O11" s="104"/>
    </row>
    <row r="12" spans="1:15" ht="54.55" customHeight="1" x14ac:dyDescent="0.4">
      <c r="A12" s="104"/>
      <c r="B12" s="104"/>
      <c r="C12" s="104"/>
      <c r="D12" s="104"/>
      <c r="E12" s="104"/>
      <c r="F12" s="104"/>
      <c r="G12" s="104"/>
      <c r="H12" s="104"/>
      <c r="I12" s="104"/>
      <c r="J12" s="104"/>
      <c r="K12" s="104"/>
      <c r="L12" s="104"/>
      <c r="M12" s="104"/>
      <c r="N12" s="104"/>
      <c r="O12" s="104"/>
    </row>
    <row r="13" spans="1:15" ht="54.55" customHeight="1" x14ac:dyDescent="0.4">
      <c r="A13" s="104"/>
      <c r="B13" s="104"/>
      <c r="C13" s="104"/>
      <c r="D13" s="104"/>
      <c r="E13" s="104"/>
      <c r="F13" s="104"/>
      <c r="G13" s="104"/>
      <c r="H13" s="104"/>
      <c r="I13" s="104"/>
      <c r="J13" s="104"/>
      <c r="K13" s="104"/>
      <c r="L13" s="104"/>
      <c r="M13" s="104"/>
      <c r="N13" s="104"/>
      <c r="O13" s="104"/>
    </row>
    <row r="14" spans="1:15" ht="54.55" customHeight="1" x14ac:dyDescent="0.4">
      <c r="A14" s="104"/>
      <c r="B14" s="104"/>
      <c r="C14" s="104"/>
      <c r="D14" s="104"/>
      <c r="E14" s="104"/>
      <c r="F14" s="104"/>
      <c r="G14" s="104"/>
      <c r="H14" s="104"/>
      <c r="I14" s="104"/>
      <c r="J14" s="104"/>
      <c r="K14" s="104"/>
      <c r="L14" s="104"/>
      <c r="M14" s="104"/>
      <c r="N14" s="104"/>
      <c r="O14" s="104"/>
    </row>
    <row r="15" spans="1:15" ht="54.55" customHeight="1" x14ac:dyDescent="0.4">
      <c r="A15" s="104"/>
      <c r="B15" s="104"/>
      <c r="C15" s="104"/>
      <c r="D15" s="104"/>
      <c r="E15" s="104"/>
      <c r="F15" s="104"/>
      <c r="G15" s="104"/>
      <c r="H15" s="104"/>
      <c r="I15" s="104"/>
      <c r="J15" s="104"/>
      <c r="K15" s="104"/>
      <c r="L15" s="104"/>
      <c r="M15" s="104"/>
      <c r="N15" s="104"/>
      <c r="O15" s="104"/>
    </row>
    <row r="16" spans="1:15" ht="54.55" customHeight="1" x14ac:dyDescent="0.4">
      <c r="A16" s="104"/>
      <c r="B16" s="104"/>
      <c r="C16" s="104"/>
      <c r="D16" s="104"/>
      <c r="E16" s="104"/>
      <c r="F16" s="104"/>
      <c r="G16" s="104"/>
      <c r="H16" s="104"/>
      <c r="I16" s="104"/>
      <c r="J16" s="104"/>
      <c r="K16" s="104"/>
      <c r="L16" s="104"/>
      <c r="M16" s="104"/>
      <c r="N16" s="104"/>
      <c r="O16" s="104"/>
    </row>
    <row r="17" spans="1:15" ht="54.55" customHeight="1" x14ac:dyDescent="0.4">
      <c r="A17" s="104"/>
      <c r="B17" s="104"/>
      <c r="C17" s="104"/>
      <c r="D17" s="104"/>
      <c r="E17" s="104"/>
      <c r="F17" s="104"/>
      <c r="G17" s="104"/>
      <c r="H17" s="104"/>
      <c r="I17" s="104"/>
      <c r="J17" s="104"/>
      <c r="K17" s="104"/>
      <c r="L17" s="104"/>
      <c r="M17" s="104"/>
      <c r="N17" s="104"/>
      <c r="O17" s="104"/>
    </row>
    <row r="18" spans="1:15" ht="54.55" customHeight="1" x14ac:dyDescent="0.4">
      <c r="A18" s="104"/>
      <c r="B18" s="104"/>
      <c r="C18" s="104"/>
      <c r="D18" s="104"/>
      <c r="E18" s="104"/>
      <c r="F18" s="104"/>
      <c r="G18" s="104"/>
      <c r="H18" s="104"/>
      <c r="I18" s="104"/>
      <c r="J18" s="104"/>
      <c r="K18" s="104"/>
      <c r="L18" s="104"/>
      <c r="M18" s="104"/>
      <c r="N18" s="104"/>
      <c r="O18" s="104"/>
    </row>
    <row r="19" spans="1:15" ht="54.55" customHeight="1" x14ac:dyDescent="0.4">
      <c r="A19" s="104"/>
      <c r="B19" s="104"/>
      <c r="C19" s="104"/>
      <c r="D19" s="104"/>
      <c r="E19" s="104"/>
      <c r="F19" s="104"/>
      <c r="G19" s="104"/>
      <c r="H19" s="104"/>
      <c r="I19" s="104"/>
      <c r="J19" s="104"/>
      <c r="K19" s="104"/>
      <c r="L19" s="104"/>
      <c r="M19" s="104"/>
      <c r="N19" s="104"/>
      <c r="O19" s="104"/>
    </row>
    <row r="20" spans="1:15" ht="54.55" customHeight="1" x14ac:dyDescent="0.4">
      <c r="A20" s="104"/>
      <c r="B20" s="104"/>
      <c r="C20" s="104"/>
      <c r="D20" s="104"/>
      <c r="E20" s="104"/>
      <c r="F20" s="104"/>
      <c r="G20" s="104"/>
      <c r="H20" s="104"/>
      <c r="I20" s="104"/>
      <c r="J20" s="104"/>
      <c r="K20" s="104"/>
      <c r="L20" s="104"/>
      <c r="M20" s="104"/>
      <c r="N20" s="104"/>
      <c r="O20" s="104"/>
    </row>
    <row r="21" spans="1:15" ht="54.55" customHeight="1" x14ac:dyDescent="0.4">
      <c r="A21" s="104"/>
      <c r="B21" s="104"/>
      <c r="C21" s="104"/>
      <c r="D21" s="104"/>
      <c r="E21" s="104"/>
      <c r="F21" s="104"/>
      <c r="G21" s="104"/>
      <c r="H21" s="104"/>
      <c r="I21" s="104"/>
      <c r="J21" s="104"/>
      <c r="K21" s="104"/>
      <c r="L21" s="104"/>
      <c r="M21" s="104"/>
      <c r="N21" s="104"/>
      <c r="O21" s="104"/>
    </row>
    <row r="22" spans="1:15" ht="54.55" customHeight="1" x14ac:dyDescent="0.4">
      <c r="A22" s="104"/>
      <c r="B22" s="104"/>
      <c r="C22" s="104"/>
      <c r="D22" s="104"/>
      <c r="E22" s="104"/>
      <c r="F22" s="104"/>
      <c r="G22" s="104"/>
      <c r="H22" s="104"/>
      <c r="I22" s="104"/>
      <c r="J22" s="104"/>
      <c r="K22" s="104"/>
      <c r="L22" s="104"/>
      <c r="M22" s="104"/>
      <c r="N22" s="104"/>
      <c r="O22" s="104"/>
    </row>
    <row r="23" spans="1:15" ht="54.55" customHeight="1" x14ac:dyDescent="0.4">
      <c r="A23" s="104"/>
      <c r="B23" s="104"/>
      <c r="C23" s="104"/>
      <c r="D23" s="104"/>
      <c r="E23" s="104"/>
      <c r="F23" s="104"/>
      <c r="G23" s="104"/>
      <c r="H23" s="104"/>
      <c r="I23" s="104"/>
      <c r="J23" s="104"/>
      <c r="K23" s="104"/>
      <c r="L23" s="104"/>
      <c r="M23" s="104"/>
      <c r="N23" s="104"/>
      <c r="O23" s="104"/>
    </row>
    <row r="24" spans="1:15" ht="54.55" customHeight="1" x14ac:dyDescent="0.4">
      <c r="A24" s="104"/>
      <c r="B24" s="104"/>
      <c r="C24" s="104"/>
      <c r="D24" s="104"/>
      <c r="E24" s="104"/>
      <c r="F24" s="104"/>
      <c r="G24" s="104"/>
      <c r="H24" s="104"/>
      <c r="I24" s="104"/>
      <c r="J24" s="104"/>
      <c r="K24" s="104"/>
      <c r="L24" s="104"/>
      <c r="M24" s="104"/>
      <c r="N24" s="104"/>
      <c r="O24" s="104"/>
    </row>
    <row r="25" spans="1:15" ht="54.55" customHeight="1" x14ac:dyDescent="0.4">
      <c r="A25" s="104"/>
      <c r="B25" s="104"/>
      <c r="C25" s="104"/>
      <c r="D25" s="104"/>
      <c r="E25" s="104"/>
      <c r="F25" s="104"/>
      <c r="G25" s="104"/>
      <c r="H25" s="104"/>
      <c r="I25" s="104"/>
      <c r="J25" s="104"/>
      <c r="K25" s="104"/>
      <c r="L25" s="104"/>
      <c r="M25" s="104"/>
      <c r="N25" s="104"/>
      <c r="O25" s="104"/>
    </row>
    <row r="26" spans="1:15" ht="54.55" customHeight="1" x14ac:dyDescent="0.4">
      <c r="A26" s="104"/>
      <c r="B26" s="104"/>
      <c r="C26" s="104"/>
      <c r="D26" s="104"/>
      <c r="E26" s="104"/>
      <c r="F26" s="104"/>
      <c r="G26" s="104"/>
      <c r="H26" s="104"/>
      <c r="I26" s="104"/>
      <c r="J26" s="104"/>
      <c r="K26" s="104"/>
      <c r="L26" s="104"/>
      <c r="M26" s="104"/>
      <c r="N26" s="104"/>
      <c r="O26" s="104"/>
    </row>
    <row r="27" spans="1:15" ht="54.55" customHeight="1" x14ac:dyDescent="0.4">
      <c r="A27" s="104"/>
      <c r="B27" s="104"/>
      <c r="C27" s="104"/>
      <c r="D27" s="104"/>
      <c r="E27" s="104"/>
      <c r="F27" s="104"/>
      <c r="G27" s="104"/>
      <c r="H27" s="104"/>
      <c r="I27" s="104"/>
      <c r="J27" s="104"/>
      <c r="K27" s="104"/>
      <c r="L27" s="104"/>
      <c r="M27" s="104"/>
      <c r="N27" s="104"/>
      <c r="O27" s="104"/>
    </row>
    <row r="28" spans="1:15" ht="54.55" customHeight="1" x14ac:dyDescent="0.4">
      <c r="A28" s="104"/>
      <c r="B28" s="104"/>
      <c r="C28" s="104"/>
      <c r="D28" s="104"/>
      <c r="E28" s="104"/>
      <c r="F28" s="104"/>
      <c r="G28" s="104"/>
      <c r="H28" s="104"/>
      <c r="I28" s="104"/>
      <c r="J28" s="104"/>
      <c r="K28" s="104"/>
      <c r="L28" s="104"/>
      <c r="M28" s="104"/>
      <c r="N28" s="104"/>
      <c r="O28" s="104"/>
    </row>
    <row r="29" spans="1:15" ht="54.55" customHeight="1" x14ac:dyDescent="0.4">
      <c r="A29" s="104"/>
      <c r="B29" s="104"/>
      <c r="C29" s="104"/>
      <c r="D29" s="104"/>
      <c r="E29" s="104"/>
      <c r="F29" s="104"/>
      <c r="G29" s="104"/>
      <c r="H29" s="104"/>
      <c r="I29" s="104"/>
      <c r="J29" s="104"/>
      <c r="K29" s="104"/>
      <c r="L29" s="104"/>
      <c r="M29" s="104"/>
      <c r="N29" s="104"/>
      <c r="O29" s="104"/>
    </row>
    <row r="30" spans="1:15" ht="54.55" customHeight="1" x14ac:dyDescent="0.4">
      <c r="A30" s="104"/>
      <c r="B30" s="104"/>
      <c r="C30" s="104"/>
      <c r="D30" s="104"/>
      <c r="E30" s="104"/>
      <c r="F30" s="104"/>
      <c r="G30" s="104"/>
      <c r="H30" s="104"/>
      <c r="I30" s="104"/>
      <c r="J30" s="104"/>
      <c r="K30" s="104"/>
      <c r="L30" s="104"/>
      <c r="M30" s="104"/>
      <c r="N30" s="104"/>
      <c r="O30" s="104"/>
    </row>
    <row r="31" spans="1:15" ht="54.55" customHeight="1" x14ac:dyDescent="0.4">
      <c r="A31" s="104"/>
      <c r="B31" s="104"/>
      <c r="C31" s="104"/>
      <c r="D31" s="104"/>
      <c r="E31" s="104"/>
      <c r="F31" s="104"/>
      <c r="G31" s="104"/>
      <c r="H31" s="104"/>
      <c r="I31" s="104"/>
      <c r="J31" s="104"/>
      <c r="K31" s="104"/>
      <c r="L31" s="104"/>
      <c r="M31" s="104"/>
      <c r="N31" s="104"/>
      <c r="O31" s="104"/>
    </row>
    <row r="32" spans="1:15" ht="54.55" customHeight="1" x14ac:dyDescent="0.4">
      <c r="A32" s="104"/>
      <c r="B32" s="104"/>
      <c r="C32" s="104"/>
      <c r="D32" s="104"/>
      <c r="E32" s="104"/>
      <c r="F32" s="104"/>
      <c r="G32" s="104"/>
      <c r="H32" s="104"/>
      <c r="I32" s="104"/>
      <c r="J32" s="104"/>
      <c r="K32" s="104"/>
      <c r="L32" s="104"/>
      <c r="M32" s="104"/>
      <c r="N32" s="104"/>
      <c r="O32" s="104"/>
    </row>
    <row r="33" spans="1:15" ht="54.55" customHeight="1" x14ac:dyDescent="0.4">
      <c r="A33" s="104"/>
      <c r="B33" s="104"/>
      <c r="C33" s="104"/>
      <c r="D33" s="104"/>
      <c r="E33" s="104"/>
      <c r="F33" s="104"/>
      <c r="G33" s="104"/>
      <c r="H33" s="104"/>
      <c r="I33" s="104"/>
      <c r="J33" s="104"/>
      <c r="K33" s="104"/>
      <c r="L33" s="104"/>
      <c r="M33" s="104"/>
      <c r="N33" s="104"/>
      <c r="O33" s="104"/>
    </row>
    <row r="34" spans="1:15" ht="54.55" customHeight="1" x14ac:dyDescent="0.4">
      <c r="A34" s="104"/>
      <c r="B34" s="104"/>
      <c r="C34" s="104"/>
      <c r="D34" s="104"/>
      <c r="E34" s="104"/>
      <c r="F34" s="104"/>
      <c r="G34" s="104"/>
      <c r="H34" s="104"/>
      <c r="I34" s="104"/>
      <c r="J34" s="104"/>
      <c r="K34" s="104"/>
      <c r="L34" s="104"/>
      <c r="M34" s="104"/>
      <c r="N34" s="104"/>
      <c r="O34" s="104"/>
    </row>
    <row r="35" spans="1:15" ht="54.55" customHeight="1" x14ac:dyDescent="0.4">
      <c r="A35" s="104"/>
      <c r="B35" s="104"/>
      <c r="C35" s="104"/>
      <c r="D35" s="104"/>
      <c r="E35" s="104"/>
      <c r="F35" s="104"/>
      <c r="G35" s="104"/>
      <c r="H35" s="104"/>
      <c r="I35" s="104"/>
      <c r="J35" s="104"/>
      <c r="K35" s="104"/>
      <c r="L35" s="104"/>
      <c r="M35" s="104"/>
      <c r="N35" s="104"/>
      <c r="O35" s="104"/>
    </row>
    <row r="36" spans="1:15" ht="54.55" customHeight="1" x14ac:dyDescent="0.4">
      <c r="A36" s="104"/>
      <c r="B36" s="104"/>
      <c r="C36" s="104"/>
      <c r="D36" s="104"/>
      <c r="E36" s="104"/>
      <c r="F36" s="104"/>
      <c r="G36" s="104"/>
      <c r="H36" s="104"/>
      <c r="I36" s="104"/>
      <c r="J36" s="104"/>
      <c r="K36" s="104"/>
      <c r="L36" s="104"/>
      <c r="M36" s="104"/>
      <c r="N36" s="104"/>
      <c r="O36" s="104"/>
    </row>
    <row r="37" spans="1:15" ht="54.55" customHeight="1" x14ac:dyDescent="0.4">
      <c r="A37" s="104"/>
      <c r="B37" s="104"/>
      <c r="C37" s="104"/>
      <c r="D37" s="104"/>
      <c r="E37" s="104"/>
      <c r="F37" s="104"/>
      <c r="G37" s="104"/>
      <c r="H37" s="104"/>
      <c r="I37" s="104"/>
      <c r="J37" s="104"/>
      <c r="K37" s="104"/>
      <c r="L37" s="104"/>
      <c r="M37" s="104"/>
      <c r="N37" s="104"/>
      <c r="O37" s="104"/>
    </row>
    <row r="38" spans="1:15" x14ac:dyDescent="0.4">
      <c r="A38" s="104"/>
      <c r="B38" s="104"/>
      <c r="C38" s="104"/>
      <c r="D38" s="104"/>
      <c r="E38" s="104"/>
      <c r="F38" s="104"/>
      <c r="G38" s="104"/>
      <c r="H38" s="104"/>
      <c r="I38" s="104"/>
      <c r="J38" s="104"/>
      <c r="K38" s="104"/>
      <c r="L38" s="104"/>
      <c r="M38" s="104"/>
      <c r="N38" s="104"/>
      <c r="O38" s="104"/>
    </row>
    <row r="39" spans="1:15" x14ac:dyDescent="0.4">
      <c r="A39" s="104"/>
      <c r="B39" s="104"/>
      <c r="C39" s="104"/>
      <c r="D39" s="104"/>
      <c r="E39" s="104"/>
      <c r="F39" s="104"/>
      <c r="G39" s="104"/>
      <c r="H39" s="104"/>
      <c r="I39" s="104"/>
      <c r="J39" s="104"/>
      <c r="K39" s="104"/>
      <c r="L39" s="104"/>
      <c r="M39" s="104"/>
      <c r="N39" s="104"/>
      <c r="O39" s="104"/>
    </row>
    <row r="40" spans="1:15" x14ac:dyDescent="0.4">
      <c r="A40" s="104"/>
      <c r="B40" s="104"/>
      <c r="C40" s="104"/>
      <c r="D40" s="104"/>
      <c r="E40" s="104"/>
      <c r="F40" s="104"/>
      <c r="G40" s="104"/>
      <c r="H40" s="104"/>
      <c r="I40" s="104"/>
      <c r="J40" s="104"/>
      <c r="K40" s="104"/>
      <c r="L40" s="104"/>
      <c r="M40" s="104"/>
      <c r="N40" s="104"/>
      <c r="O40" s="104"/>
    </row>
    <row r="41" spans="1:15" x14ac:dyDescent="0.4">
      <c r="A41" s="104"/>
      <c r="B41" s="104"/>
      <c r="C41" s="104"/>
      <c r="D41" s="104"/>
      <c r="E41" s="104"/>
      <c r="F41" s="104"/>
      <c r="G41" s="104"/>
      <c r="H41" s="104"/>
      <c r="I41" s="104"/>
      <c r="J41" s="104"/>
      <c r="K41" s="104"/>
      <c r="L41" s="104"/>
      <c r="M41" s="104"/>
      <c r="N41" s="104"/>
      <c r="O41" s="104"/>
    </row>
    <row r="42" spans="1:15" x14ac:dyDescent="0.4">
      <c r="A42" s="104"/>
      <c r="B42" s="104"/>
      <c r="C42" s="104"/>
      <c r="D42" s="104"/>
      <c r="E42" s="104"/>
      <c r="F42" s="104"/>
      <c r="G42" s="104"/>
      <c r="H42" s="104"/>
      <c r="I42" s="104"/>
      <c r="J42" s="104"/>
      <c r="K42" s="104"/>
      <c r="L42" s="104"/>
      <c r="M42" s="104"/>
      <c r="N42" s="104"/>
      <c r="O42" s="104"/>
    </row>
    <row r="43" spans="1:15" x14ac:dyDescent="0.4">
      <c r="A43" s="104"/>
      <c r="B43" s="104"/>
      <c r="C43" s="104"/>
      <c r="D43" s="104"/>
      <c r="E43" s="104"/>
      <c r="F43" s="104"/>
      <c r="G43" s="104"/>
      <c r="H43" s="104"/>
      <c r="I43" s="104"/>
      <c r="J43" s="104"/>
      <c r="K43" s="104"/>
      <c r="L43" s="104"/>
      <c r="M43" s="104"/>
      <c r="N43" s="104"/>
      <c r="O43" s="104"/>
    </row>
    <row r="44" spans="1:15" x14ac:dyDescent="0.4">
      <c r="A44" s="104"/>
      <c r="B44" s="104"/>
      <c r="C44" s="104"/>
      <c r="D44" s="104"/>
      <c r="E44" s="104"/>
      <c r="F44" s="104"/>
      <c r="G44" s="104"/>
      <c r="H44" s="104"/>
      <c r="I44" s="104"/>
      <c r="J44" s="104"/>
      <c r="K44" s="104"/>
      <c r="L44" s="104"/>
      <c r="M44" s="104"/>
      <c r="N44" s="104"/>
      <c r="O44" s="104"/>
    </row>
    <row r="45" spans="1:15" x14ac:dyDescent="0.4">
      <c r="A45" s="104"/>
      <c r="B45" s="104"/>
      <c r="C45" s="104"/>
      <c r="D45" s="104"/>
      <c r="E45" s="104"/>
      <c r="F45" s="104"/>
      <c r="G45" s="104"/>
      <c r="H45" s="104"/>
      <c r="I45" s="104"/>
      <c r="J45" s="104"/>
      <c r="K45" s="104"/>
      <c r="L45" s="104"/>
      <c r="M45" s="104"/>
      <c r="N45" s="104"/>
      <c r="O45" s="104"/>
    </row>
    <row r="46" spans="1:15" x14ac:dyDescent="0.4">
      <c r="A46" s="104"/>
      <c r="B46" s="104"/>
      <c r="C46" s="104"/>
      <c r="D46" s="104"/>
      <c r="E46" s="104"/>
      <c r="F46" s="104"/>
      <c r="G46" s="104"/>
      <c r="H46" s="104"/>
      <c r="I46" s="104"/>
      <c r="J46" s="104"/>
      <c r="K46" s="104"/>
      <c r="L46" s="104"/>
      <c r="M46" s="104"/>
      <c r="N46" s="104"/>
      <c r="O46" s="104"/>
    </row>
    <row r="47" spans="1:15" x14ac:dyDescent="0.4">
      <c r="A47" s="104"/>
      <c r="B47" s="104"/>
      <c r="C47" s="104"/>
      <c r="D47" s="104"/>
      <c r="E47" s="104"/>
      <c r="F47" s="104"/>
      <c r="G47" s="104"/>
      <c r="H47" s="104"/>
      <c r="I47" s="104"/>
      <c r="J47" s="104"/>
      <c r="K47" s="104"/>
      <c r="L47" s="104"/>
      <c r="M47" s="104"/>
      <c r="N47" s="104"/>
      <c r="O47" s="104"/>
    </row>
    <row r="48" spans="1:15" x14ac:dyDescent="0.4">
      <c r="A48" s="104"/>
      <c r="B48" s="104"/>
      <c r="C48" s="104"/>
      <c r="D48" s="104"/>
      <c r="E48" s="104"/>
      <c r="F48" s="104"/>
      <c r="G48" s="104"/>
      <c r="H48" s="104"/>
      <c r="I48" s="104"/>
      <c r="J48" s="104"/>
      <c r="K48" s="104"/>
      <c r="L48" s="104"/>
      <c r="M48" s="104"/>
      <c r="N48" s="104"/>
      <c r="O48" s="104"/>
    </row>
    <row r="49" spans="1:15" x14ac:dyDescent="0.4">
      <c r="A49" s="104"/>
      <c r="B49" s="104"/>
      <c r="C49" s="104"/>
      <c r="D49" s="104"/>
      <c r="E49" s="104"/>
      <c r="F49" s="104"/>
      <c r="G49" s="104"/>
      <c r="H49" s="104"/>
      <c r="I49" s="104"/>
      <c r="J49" s="104"/>
      <c r="K49" s="104"/>
      <c r="L49" s="104"/>
      <c r="M49" s="104"/>
      <c r="N49" s="104"/>
      <c r="O49" s="104"/>
    </row>
    <row r="50" spans="1:15" x14ac:dyDescent="0.4">
      <c r="A50" s="104"/>
      <c r="B50" s="104"/>
      <c r="C50" s="104"/>
      <c r="D50" s="104"/>
      <c r="E50" s="104"/>
      <c r="F50" s="104"/>
      <c r="G50" s="104"/>
      <c r="H50" s="104"/>
      <c r="I50" s="104"/>
      <c r="J50" s="104"/>
      <c r="K50" s="104"/>
      <c r="L50" s="104"/>
      <c r="M50" s="104"/>
      <c r="N50" s="104"/>
      <c r="O50" s="104"/>
    </row>
    <row r="51" spans="1:15" x14ac:dyDescent="0.4">
      <c r="A51" s="104"/>
      <c r="B51" s="104"/>
      <c r="C51" s="104"/>
      <c r="D51" s="104"/>
      <c r="E51" s="104"/>
      <c r="F51" s="104"/>
      <c r="G51" s="104"/>
      <c r="H51" s="104"/>
      <c r="I51" s="104"/>
      <c r="J51" s="104"/>
      <c r="K51" s="104"/>
      <c r="L51" s="104"/>
      <c r="M51" s="104"/>
      <c r="N51" s="104"/>
      <c r="O51" s="104"/>
    </row>
    <row r="52" spans="1:15" x14ac:dyDescent="0.4">
      <c r="A52" s="104"/>
      <c r="B52" s="104"/>
      <c r="C52" s="104"/>
      <c r="D52" s="104"/>
      <c r="E52" s="104"/>
      <c r="F52" s="104"/>
      <c r="G52" s="104"/>
      <c r="H52" s="104"/>
      <c r="I52" s="104"/>
      <c r="J52" s="104"/>
      <c r="K52" s="104"/>
      <c r="L52" s="104"/>
      <c r="M52" s="104"/>
      <c r="N52" s="104"/>
      <c r="O52" s="104"/>
    </row>
    <row r="53" spans="1:15" x14ac:dyDescent="0.4">
      <c r="A53" s="104"/>
      <c r="B53" s="104"/>
      <c r="C53" s="104"/>
      <c r="D53" s="104"/>
      <c r="E53" s="104"/>
      <c r="F53" s="104"/>
      <c r="G53" s="104"/>
      <c r="H53" s="104"/>
      <c r="I53" s="104"/>
      <c r="J53" s="104"/>
      <c r="K53" s="104"/>
      <c r="L53" s="104"/>
      <c r="M53" s="104"/>
      <c r="N53" s="104"/>
      <c r="O53" s="104"/>
    </row>
    <row r="54" spans="1:15" x14ac:dyDescent="0.4">
      <c r="A54" s="104"/>
      <c r="B54" s="104"/>
      <c r="C54" s="104"/>
      <c r="D54" s="104"/>
      <c r="E54" s="104"/>
      <c r="F54" s="104"/>
      <c r="G54" s="104"/>
      <c r="H54" s="104"/>
      <c r="I54" s="104"/>
      <c r="J54" s="104"/>
      <c r="K54" s="104"/>
      <c r="L54" s="104"/>
      <c r="M54" s="104"/>
      <c r="N54" s="104"/>
      <c r="O54" s="104"/>
    </row>
    <row r="55" spans="1:15" x14ac:dyDescent="0.4">
      <c r="A55" s="104"/>
      <c r="B55" s="104"/>
      <c r="C55" s="104"/>
      <c r="D55" s="104"/>
      <c r="E55" s="104"/>
      <c r="F55" s="104"/>
      <c r="G55" s="104"/>
      <c r="H55" s="104"/>
      <c r="I55" s="104"/>
      <c r="J55" s="104"/>
      <c r="K55" s="104"/>
      <c r="L55" s="104"/>
      <c r="M55" s="104"/>
      <c r="N55" s="104"/>
      <c r="O55" s="104"/>
    </row>
    <row r="56" spans="1:15" x14ac:dyDescent="0.4">
      <c r="A56" s="104"/>
      <c r="B56" s="104"/>
      <c r="C56" s="104"/>
      <c r="D56" s="104"/>
      <c r="E56" s="104"/>
      <c r="F56" s="104"/>
      <c r="G56" s="104"/>
      <c r="H56" s="104"/>
      <c r="I56" s="104"/>
      <c r="J56" s="104"/>
      <c r="K56" s="104"/>
      <c r="L56" s="104"/>
      <c r="M56" s="104"/>
      <c r="N56" s="104"/>
      <c r="O56" s="104"/>
    </row>
    <row r="57" spans="1:15" x14ac:dyDescent="0.4">
      <c r="A57" s="104"/>
      <c r="B57" s="104"/>
      <c r="C57" s="104"/>
      <c r="D57" s="104"/>
      <c r="E57" s="104"/>
      <c r="F57" s="104"/>
      <c r="G57" s="104"/>
      <c r="H57" s="104"/>
      <c r="I57" s="104"/>
      <c r="J57" s="104"/>
      <c r="K57" s="104"/>
      <c r="L57" s="104"/>
      <c r="M57" s="104"/>
      <c r="N57" s="104"/>
      <c r="O57" s="104"/>
    </row>
    <row r="58" spans="1:15" x14ac:dyDescent="0.4">
      <c r="A58" s="104"/>
      <c r="B58" s="104"/>
      <c r="C58" s="104"/>
      <c r="D58" s="104"/>
      <c r="E58" s="104"/>
      <c r="F58" s="104"/>
      <c r="G58" s="104"/>
      <c r="H58" s="104"/>
      <c r="I58" s="104"/>
      <c r="J58" s="104"/>
      <c r="K58" s="104"/>
      <c r="L58" s="104"/>
      <c r="M58" s="104"/>
      <c r="N58" s="104"/>
      <c r="O58" s="104"/>
    </row>
    <row r="59" spans="1:15" x14ac:dyDescent="0.4">
      <c r="A59" s="104"/>
      <c r="B59" s="104"/>
      <c r="C59" s="104"/>
      <c r="D59" s="104"/>
      <c r="E59" s="104"/>
      <c r="F59" s="104"/>
      <c r="G59" s="104"/>
      <c r="H59" s="104"/>
      <c r="I59" s="104"/>
      <c r="J59" s="104"/>
      <c r="K59" s="104"/>
      <c r="L59" s="104"/>
      <c r="M59" s="104"/>
      <c r="N59" s="104"/>
      <c r="O59" s="104"/>
    </row>
    <row r="60" spans="1:15" x14ac:dyDescent="0.4">
      <c r="A60" s="104"/>
      <c r="B60" s="104"/>
      <c r="C60" s="104"/>
      <c r="D60" s="104"/>
      <c r="E60" s="104"/>
      <c r="F60" s="104"/>
      <c r="G60" s="104"/>
      <c r="H60" s="104"/>
      <c r="I60" s="104"/>
      <c r="J60" s="104"/>
      <c r="K60" s="104"/>
      <c r="L60" s="104"/>
      <c r="M60" s="104"/>
      <c r="N60" s="104"/>
      <c r="O60" s="104"/>
    </row>
    <row r="61" spans="1:15" x14ac:dyDescent="0.4">
      <c r="A61" s="104"/>
      <c r="B61" s="104"/>
      <c r="C61" s="104"/>
      <c r="D61" s="104"/>
      <c r="E61" s="104"/>
      <c r="F61" s="104"/>
      <c r="G61" s="104"/>
      <c r="H61" s="104"/>
      <c r="I61" s="104"/>
      <c r="J61" s="104"/>
      <c r="K61" s="104"/>
      <c r="L61" s="104"/>
      <c r="M61" s="104"/>
      <c r="N61" s="104"/>
      <c r="O61" s="104"/>
    </row>
    <row r="62" spans="1:15" x14ac:dyDescent="0.4">
      <c r="A62" s="104"/>
      <c r="B62" s="104"/>
      <c r="C62" s="104"/>
      <c r="D62" s="104"/>
      <c r="E62" s="104"/>
      <c r="F62" s="104"/>
      <c r="G62" s="104"/>
      <c r="H62" s="104"/>
      <c r="I62" s="104"/>
      <c r="J62" s="104"/>
      <c r="K62" s="104"/>
      <c r="L62" s="104"/>
      <c r="M62" s="104"/>
      <c r="N62" s="104"/>
      <c r="O62" s="104"/>
    </row>
    <row r="63" spans="1:15" x14ac:dyDescent="0.4">
      <c r="A63" s="104"/>
      <c r="B63" s="104"/>
      <c r="C63" s="104"/>
      <c r="D63" s="104"/>
      <c r="E63" s="104"/>
      <c r="F63" s="104"/>
      <c r="G63" s="104"/>
      <c r="H63" s="104"/>
      <c r="I63" s="104"/>
      <c r="J63" s="104"/>
      <c r="K63" s="104"/>
      <c r="L63" s="104"/>
      <c r="M63" s="104"/>
      <c r="N63" s="104"/>
      <c r="O63" s="104"/>
    </row>
    <row r="64" spans="1:15" x14ac:dyDescent="0.4">
      <c r="A64" s="104"/>
      <c r="B64" s="104"/>
      <c r="C64" s="104"/>
      <c r="D64" s="104"/>
      <c r="E64" s="104"/>
      <c r="F64" s="104"/>
      <c r="G64" s="104"/>
      <c r="H64" s="104"/>
      <c r="I64" s="104"/>
      <c r="J64" s="104"/>
      <c r="K64" s="104"/>
      <c r="L64" s="104"/>
      <c r="M64" s="104"/>
      <c r="N64" s="104"/>
      <c r="O64" s="104"/>
    </row>
    <row r="65" spans="1:15" x14ac:dyDescent="0.4">
      <c r="A65" s="104"/>
      <c r="B65" s="104"/>
      <c r="C65" s="104"/>
      <c r="D65" s="104"/>
      <c r="E65" s="104"/>
      <c r="F65" s="104"/>
      <c r="G65" s="104"/>
      <c r="H65" s="104"/>
      <c r="I65" s="104"/>
      <c r="J65" s="104"/>
      <c r="K65" s="104"/>
      <c r="L65" s="104"/>
      <c r="M65" s="104"/>
      <c r="N65" s="104"/>
      <c r="O65" s="104"/>
    </row>
    <row r="66" spans="1:15" x14ac:dyDescent="0.4">
      <c r="A66" s="104"/>
      <c r="B66" s="104"/>
      <c r="C66" s="104"/>
      <c r="D66" s="104"/>
      <c r="E66" s="104"/>
      <c r="F66" s="104"/>
      <c r="G66" s="104"/>
      <c r="H66" s="104"/>
      <c r="I66" s="104"/>
      <c r="J66" s="104"/>
      <c r="K66" s="104"/>
      <c r="L66" s="104"/>
      <c r="M66" s="104"/>
      <c r="N66" s="104"/>
      <c r="O66" s="104"/>
    </row>
    <row r="67" spans="1:15" x14ac:dyDescent="0.4">
      <c r="A67" s="104"/>
      <c r="B67" s="104"/>
      <c r="C67" s="104"/>
      <c r="D67" s="104"/>
      <c r="E67" s="104"/>
      <c r="F67" s="104"/>
      <c r="G67" s="104"/>
      <c r="H67" s="104"/>
      <c r="I67" s="104"/>
      <c r="J67" s="104"/>
      <c r="K67" s="104"/>
      <c r="L67" s="104"/>
      <c r="M67" s="104"/>
      <c r="N67" s="104"/>
      <c r="O67" s="104"/>
    </row>
    <row r="68" spans="1:15" x14ac:dyDescent="0.4">
      <c r="A68" s="104"/>
      <c r="B68" s="104"/>
      <c r="C68" s="104"/>
      <c r="D68" s="104"/>
      <c r="E68" s="104"/>
      <c r="F68" s="104"/>
      <c r="G68" s="104"/>
      <c r="H68" s="104"/>
      <c r="I68" s="104"/>
      <c r="J68" s="104"/>
      <c r="K68" s="104"/>
      <c r="L68" s="104"/>
      <c r="M68" s="104"/>
      <c r="N68" s="104"/>
      <c r="O68" s="104"/>
    </row>
    <row r="69" spans="1:15" x14ac:dyDescent="0.4">
      <c r="A69" s="104"/>
      <c r="B69" s="104"/>
      <c r="C69" s="104"/>
      <c r="D69" s="104"/>
      <c r="E69" s="104"/>
      <c r="F69" s="104"/>
      <c r="G69" s="104"/>
      <c r="H69" s="104"/>
      <c r="I69" s="104"/>
      <c r="J69" s="104"/>
      <c r="K69" s="104"/>
      <c r="L69" s="104"/>
      <c r="M69" s="104"/>
      <c r="N69" s="104"/>
      <c r="O69" s="104"/>
    </row>
    <row r="70" spans="1:15" x14ac:dyDescent="0.4">
      <c r="A70" s="104"/>
      <c r="B70" s="104"/>
      <c r="C70" s="104"/>
      <c r="D70" s="104"/>
      <c r="E70" s="104"/>
      <c r="F70" s="104"/>
      <c r="G70" s="104"/>
      <c r="H70" s="104"/>
      <c r="I70" s="104"/>
      <c r="J70" s="104"/>
      <c r="K70" s="104"/>
      <c r="L70" s="104"/>
      <c r="M70" s="104"/>
      <c r="N70" s="104"/>
      <c r="O70" s="104"/>
    </row>
    <row r="71" spans="1:15" x14ac:dyDescent="0.4">
      <c r="A71" s="104"/>
      <c r="B71" s="104"/>
      <c r="C71" s="104"/>
      <c r="D71" s="104"/>
      <c r="E71" s="104"/>
      <c r="F71" s="104"/>
      <c r="G71" s="104"/>
      <c r="H71" s="104"/>
      <c r="I71" s="104"/>
      <c r="J71" s="104"/>
      <c r="K71" s="104"/>
      <c r="L71" s="104"/>
      <c r="M71" s="104"/>
      <c r="N71" s="104"/>
      <c r="O71" s="104"/>
    </row>
    <row r="72" spans="1:15" x14ac:dyDescent="0.4">
      <c r="A72" s="104"/>
      <c r="B72" s="104"/>
      <c r="C72" s="104"/>
      <c r="D72" s="104"/>
      <c r="E72" s="104"/>
      <c r="F72" s="104"/>
      <c r="G72" s="104"/>
      <c r="H72" s="104"/>
      <c r="I72" s="104"/>
      <c r="J72" s="104"/>
      <c r="K72" s="104"/>
      <c r="L72" s="104"/>
      <c r="M72" s="104"/>
      <c r="N72" s="104"/>
      <c r="O72" s="104"/>
    </row>
    <row r="73" spans="1:15" x14ac:dyDescent="0.4">
      <c r="A73" s="104"/>
      <c r="B73" s="104"/>
      <c r="C73" s="104"/>
      <c r="D73" s="104"/>
      <c r="E73" s="104"/>
      <c r="F73" s="104"/>
      <c r="G73" s="104"/>
      <c r="H73" s="104"/>
      <c r="I73" s="104"/>
      <c r="J73" s="104"/>
      <c r="K73" s="104"/>
      <c r="L73" s="104"/>
      <c r="M73" s="104"/>
      <c r="N73" s="104"/>
      <c r="O73" s="104"/>
    </row>
    <row r="74" spans="1:15" x14ac:dyDescent="0.4">
      <c r="A74" s="104"/>
      <c r="B74" s="104"/>
      <c r="C74" s="104"/>
      <c r="D74" s="104"/>
      <c r="E74" s="104"/>
      <c r="F74" s="104"/>
      <c r="G74" s="104"/>
      <c r="H74" s="104"/>
      <c r="I74" s="104"/>
      <c r="J74" s="104"/>
      <c r="K74" s="104"/>
      <c r="L74" s="104"/>
      <c r="M74" s="104"/>
      <c r="N74" s="104"/>
      <c r="O74" s="104"/>
    </row>
    <row r="75" spans="1:15" x14ac:dyDescent="0.4">
      <c r="A75" s="104"/>
      <c r="B75" s="104"/>
      <c r="C75" s="104"/>
      <c r="D75" s="104"/>
      <c r="E75" s="104"/>
      <c r="F75" s="104"/>
      <c r="G75" s="104"/>
      <c r="H75" s="104"/>
      <c r="I75" s="104"/>
      <c r="J75" s="104"/>
      <c r="K75" s="104"/>
      <c r="L75" s="104"/>
      <c r="M75" s="104"/>
      <c r="N75" s="104"/>
      <c r="O75" s="104"/>
    </row>
    <row r="76" spans="1:15" x14ac:dyDescent="0.4">
      <c r="A76" s="104"/>
      <c r="B76" s="104"/>
      <c r="C76" s="104"/>
      <c r="D76" s="104"/>
      <c r="E76" s="104"/>
      <c r="F76" s="104"/>
      <c r="G76" s="104"/>
      <c r="H76" s="104"/>
      <c r="I76" s="104"/>
      <c r="J76" s="104"/>
      <c r="K76" s="104"/>
      <c r="L76" s="104"/>
      <c r="M76" s="104"/>
      <c r="N76" s="104"/>
      <c r="O76" s="104"/>
    </row>
    <row r="77" spans="1:15" x14ac:dyDescent="0.4">
      <c r="A77" s="104"/>
      <c r="B77" s="104"/>
      <c r="C77" s="104"/>
      <c r="D77" s="104"/>
      <c r="E77" s="104"/>
      <c r="F77" s="104"/>
      <c r="G77" s="104"/>
      <c r="H77" s="104"/>
      <c r="I77" s="104"/>
      <c r="J77" s="104"/>
      <c r="K77" s="104"/>
      <c r="L77" s="104"/>
      <c r="M77" s="104"/>
      <c r="N77" s="104"/>
      <c r="O77" s="104"/>
    </row>
    <row r="78" spans="1:15" x14ac:dyDescent="0.4">
      <c r="A78" s="104"/>
      <c r="B78" s="104"/>
      <c r="C78" s="104"/>
      <c r="D78" s="104"/>
      <c r="E78" s="104"/>
      <c r="F78" s="104"/>
      <c r="G78" s="104"/>
      <c r="H78" s="104"/>
      <c r="I78" s="104"/>
      <c r="J78" s="104"/>
      <c r="K78" s="104"/>
      <c r="L78" s="104"/>
      <c r="M78" s="104"/>
      <c r="N78" s="104"/>
      <c r="O78" s="104"/>
    </row>
    <row r="79" spans="1:15" x14ac:dyDescent="0.4">
      <c r="A79" s="104"/>
      <c r="B79" s="104"/>
      <c r="C79" s="104"/>
      <c r="D79" s="104"/>
      <c r="E79" s="104"/>
      <c r="F79" s="104"/>
      <c r="G79" s="104"/>
      <c r="H79" s="104"/>
      <c r="I79" s="104"/>
      <c r="J79" s="104"/>
      <c r="K79" s="104"/>
      <c r="L79" s="104"/>
      <c r="M79" s="104"/>
      <c r="N79" s="104"/>
      <c r="O79" s="104"/>
    </row>
    <row r="80" spans="1:15" x14ac:dyDescent="0.4">
      <c r="A80" s="104"/>
      <c r="B80" s="104"/>
      <c r="C80" s="104"/>
      <c r="D80" s="104"/>
      <c r="E80" s="104"/>
      <c r="F80" s="104"/>
      <c r="G80" s="104"/>
      <c r="H80" s="104"/>
      <c r="I80" s="104"/>
      <c r="J80" s="104"/>
      <c r="K80" s="104"/>
      <c r="L80" s="104"/>
      <c r="M80" s="104"/>
      <c r="N80" s="104"/>
      <c r="O80" s="104"/>
    </row>
    <row r="81" spans="1:15" x14ac:dyDescent="0.4">
      <c r="A81" s="104"/>
      <c r="B81" s="104"/>
      <c r="C81" s="104"/>
      <c r="D81" s="104"/>
      <c r="E81" s="104"/>
      <c r="F81" s="104"/>
      <c r="G81" s="104"/>
      <c r="H81" s="104"/>
      <c r="I81" s="104"/>
      <c r="J81" s="104"/>
      <c r="K81" s="104"/>
      <c r="L81" s="104"/>
      <c r="M81" s="104"/>
      <c r="N81" s="104"/>
      <c r="O81" s="104"/>
    </row>
    <row r="82" spans="1:15" x14ac:dyDescent="0.4">
      <c r="A82" s="104"/>
      <c r="B82" s="104"/>
      <c r="C82" s="104"/>
      <c r="D82" s="104"/>
      <c r="E82" s="104"/>
      <c r="F82" s="104"/>
      <c r="G82" s="104"/>
      <c r="H82" s="104"/>
      <c r="I82" s="104"/>
      <c r="J82" s="104"/>
      <c r="K82" s="104"/>
      <c r="L82" s="104"/>
      <c r="M82" s="104"/>
      <c r="N82" s="104"/>
      <c r="O82" s="104"/>
    </row>
    <row r="83" spans="1:15" x14ac:dyDescent="0.4">
      <c r="A83" s="104"/>
      <c r="B83" s="104"/>
      <c r="C83" s="104"/>
      <c r="D83" s="104"/>
      <c r="E83" s="104"/>
      <c r="F83" s="104"/>
      <c r="G83" s="104"/>
      <c r="H83" s="104"/>
      <c r="I83" s="104"/>
      <c r="J83" s="104"/>
      <c r="K83" s="104"/>
      <c r="L83" s="104"/>
      <c r="M83" s="104"/>
      <c r="N83" s="104"/>
      <c r="O83" s="104"/>
    </row>
    <row r="84" spans="1:15" x14ac:dyDescent="0.4">
      <c r="A84" s="104"/>
      <c r="B84" s="104"/>
      <c r="C84" s="104"/>
      <c r="D84" s="104"/>
      <c r="E84" s="104"/>
      <c r="F84" s="104"/>
      <c r="G84" s="104"/>
      <c r="H84" s="104"/>
      <c r="I84" s="104"/>
      <c r="J84" s="104"/>
      <c r="K84" s="104"/>
      <c r="L84" s="104"/>
      <c r="M84" s="104"/>
      <c r="N84" s="104"/>
      <c r="O84" s="104"/>
    </row>
    <row r="85" spans="1:15" x14ac:dyDescent="0.4">
      <c r="A85" s="104"/>
      <c r="B85" s="104"/>
      <c r="C85" s="104"/>
      <c r="D85" s="104"/>
      <c r="E85" s="104"/>
      <c r="F85" s="104"/>
      <c r="G85" s="104"/>
      <c r="H85" s="104"/>
      <c r="I85" s="104"/>
      <c r="J85" s="104"/>
      <c r="K85" s="104"/>
      <c r="L85" s="104"/>
      <c r="M85" s="104"/>
      <c r="N85" s="104"/>
      <c r="O85" s="104"/>
    </row>
    <row r="86" spans="1:15" x14ac:dyDescent="0.4">
      <c r="A86" s="104"/>
      <c r="B86" s="104"/>
      <c r="C86" s="104"/>
      <c r="D86" s="104"/>
      <c r="E86" s="104"/>
      <c r="F86" s="104"/>
      <c r="G86" s="104"/>
      <c r="H86" s="104"/>
      <c r="I86" s="104"/>
      <c r="J86" s="104"/>
      <c r="K86" s="104"/>
      <c r="L86" s="104"/>
      <c r="M86" s="104"/>
      <c r="N86" s="104"/>
      <c r="O86" s="104"/>
    </row>
    <row r="87" spans="1:15" x14ac:dyDescent="0.4">
      <c r="A87" s="104"/>
      <c r="B87" s="104"/>
      <c r="C87" s="104"/>
      <c r="D87" s="104"/>
      <c r="E87" s="104"/>
      <c r="F87" s="104"/>
      <c r="G87" s="104"/>
      <c r="H87" s="104"/>
      <c r="I87" s="104"/>
      <c r="J87" s="104"/>
      <c r="K87" s="104"/>
      <c r="L87" s="104"/>
      <c r="M87" s="104"/>
      <c r="N87" s="104"/>
      <c r="O87" s="104"/>
    </row>
  </sheetData>
  <mergeCells count="1">
    <mergeCell ref="A1:O8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A269-D77E-45F7-8D8E-48B1B7D99E08}">
  <dimension ref="A1:I9"/>
  <sheetViews>
    <sheetView workbookViewId="0">
      <selection activeCell="D1" sqref="D1"/>
    </sheetView>
  </sheetViews>
  <sheetFormatPr defaultColWidth="0" defaultRowHeight="14.6" zeroHeight="1" x14ac:dyDescent="0.4"/>
  <cols>
    <col min="1" max="1" width="22.53515625" style="1" customWidth="1"/>
    <col min="2" max="2" width="18.3828125" style="1" bestFit="1" customWidth="1"/>
    <col min="3" max="8" width="20.53515625" style="1" customWidth="1"/>
    <col min="9" max="9" width="6.53515625" style="1" customWidth="1"/>
    <col min="10" max="16384" width="9.23046875" style="1" hidden="1"/>
  </cols>
  <sheetData>
    <row r="1" spans="1:8" ht="29.6" thickBot="1" x14ac:dyDescent="0.45">
      <c r="A1" s="6" t="s">
        <v>17</v>
      </c>
      <c r="B1" s="32" t="s">
        <v>18</v>
      </c>
      <c r="C1" s="33" t="s">
        <v>19</v>
      </c>
      <c r="D1" s="7" t="s">
        <v>20</v>
      </c>
      <c r="E1" s="33" t="s">
        <v>21</v>
      </c>
      <c r="F1" s="33" t="s">
        <v>22</v>
      </c>
      <c r="G1" s="33" t="s">
        <v>23</v>
      </c>
      <c r="H1" s="119" t="s">
        <v>24</v>
      </c>
    </row>
    <row r="2" spans="1:8" ht="15" thickBot="1" x14ac:dyDescent="0.45">
      <c r="A2" s="8" t="s">
        <v>25</v>
      </c>
      <c r="B2" s="8" t="s">
        <v>26</v>
      </c>
      <c r="C2" s="26"/>
      <c r="D2" s="26"/>
      <c r="E2" s="26"/>
      <c r="F2" s="9"/>
      <c r="G2" s="9"/>
      <c r="H2" s="10"/>
    </row>
    <row r="3" spans="1:8" ht="15" thickBot="1" x14ac:dyDescent="0.45">
      <c r="A3" s="6" t="s">
        <v>27</v>
      </c>
      <c r="B3" s="27" t="s">
        <v>0</v>
      </c>
      <c r="C3" s="28" t="s">
        <v>10</v>
      </c>
      <c r="D3" s="28" t="s">
        <v>11</v>
      </c>
      <c r="E3" s="29" t="s">
        <v>12</v>
      </c>
      <c r="F3" s="29" t="s">
        <v>36</v>
      </c>
      <c r="G3" s="13"/>
      <c r="H3" s="14"/>
    </row>
    <row r="4" spans="1:8" ht="44.15" thickBot="1" x14ac:dyDescent="0.45">
      <c r="A4" s="15" t="s">
        <v>28</v>
      </c>
      <c r="B4" s="30" t="s">
        <v>37</v>
      </c>
      <c r="C4" s="31" t="s">
        <v>38</v>
      </c>
      <c r="D4" s="101" t="s">
        <v>39</v>
      </c>
      <c r="E4" s="102" t="s">
        <v>155</v>
      </c>
      <c r="F4" s="50" t="s">
        <v>44</v>
      </c>
      <c r="G4" s="50" t="s">
        <v>45</v>
      </c>
      <c r="H4" s="56" t="s">
        <v>46</v>
      </c>
    </row>
    <row r="5" spans="1:8" ht="15" thickBot="1" x14ac:dyDescent="0.45">
      <c r="A5" s="16" t="s">
        <v>41</v>
      </c>
      <c r="B5" s="54" t="s">
        <v>40</v>
      </c>
      <c r="C5" s="55" t="s">
        <v>42</v>
      </c>
      <c r="D5" s="100" t="s">
        <v>43</v>
      </c>
      <c r="E5" s="17"/>
      <c r="F5" s="17"/>
      <c r="G5" s="17"/>
      <c r="H5" s="18"/>
    </row>
    <row r="6" spans="1:8" ht="43.75" x14ac:dyDescent="0.4">
      <c r="A6" s="19" t="s">
        <v>47</v>
      </c>
      <c r="B6" s="93" t="s">
        <v>48</v>
      </c>
      <c r="C6" s="94" t="s">
        <v>31</v>
      </c>
      <c r="D6" s="99" t="s">
        <v>32</v>
      </c>
      <c r="E6" s="2"/>
      <c r="F6" s="2"/>
      <c r="G6" s="2"/>
      <c r="H6" s="20"/>
    </row>
    <row r="7" spans="1:8" ht="29.15" x14ac:dyDescent="0.4">
      <c r="A7" s="21" t="s">
        <v>30</v>
      </c>
      <c r="B7" s="95" t="s">
        <v>33</v>
      </c>
      <c r="C7" s="96" t="s">
        <v>9</v>
      </c>
      <c r="D7" s="22"/>
      <c r="E7" s="22"/>
      <c r="F7" s="22"/>
      <c r="G7" s="22"/>
      <c r="H7" s="23"/>
    </row>
    <row r="8" spans="1:8" ht="15" thickBot="1" x14ac:dyDescent="0.45">
      <c r="A8" s="5" t="s">
        <v>34</v>
      </c>
      <c r="B8" s="97" t="s">
        <v>35</v>
      </c>
      <c r="C8" s="98" t="s">
        <v>29</v>
      </c>
      <c r="D8" s="3"/>
      <c r="E8" s="3"/>
      <c r="F8" s="3"/>
      <c r="G8" s="3"/>
      <c r="H8" s="4"/>
    </row>
    <row r="9" spans="1:8"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C35"/>
  <sheetViews>
    <sheetView zoomScale="70" zoomScaleNormal="70" workbookViewId="0">
      <selection activeCell="E34" sqref="E34"/>
    </sheetView>
  </sheetViews>
  <sheetFormatPr defaultColWidth="0" defaultRowHeight="14.6" zeroHeight="1" x14ac:dyDescent="0.4"/>
  <cols>
    <col min="1" max="1" width="18.69140625" style="24" customWidth="1"/>
    <col min="2" max="2" width="24.765625" style="24" customWidth="1"/>
    <col min="3" max="3" width="27.84375" style="24" bestFit="1" customWidth="1"/>
    <col min="4" max="4" width="46.765625" style="38" customWidth="1"/>
    <col min="5" max="5" width="66.4609375" customWidth="1"/>
    <col min="6" max="6" width="52.53515625" customWidth="1"/>
    <col min="7" max="7" width="9.23046875" customWidth="1"/>
    <col min="8" max="16383" width="9.23046875" hidden="1"/>
    <col min="16384" max="16384" width="24.765625" hidden="1"/>
  </cols>
  <sheetData>
    <row r="1" spans="1:6" ht="15" thickBot="1" x14ac:dyDescent="0.45">
      <c r="A1" s="79" t="s">
        <v>4</v>
      </c>
      <c r="B1" s="80" t="s">
        <v>5</v>
      </c>
      <c r="C1" s="80" t="s">
        <v>6</v>
      </c>
      <c r="D1" s="81" t="s">
        <v>50</v>
      </c>
      <c r="E1" s="116" t="s">
        <v>152</v>
      </c>
      <c r="F1" s="115" t="s">
        <v>100</v>
      </c>
    </row>
    <row r="2" spans="1:6" x14ac:dyDescent="0.4">
      <c r="A2" s="82">
        <v>1</v>
      </c>
      <c r="B2" s="69"/>
      <c r="C2" s="69"/>
      <c r="D2" s="70"/>
      <c r="E2" s="70"/>
      <c r="F2" s="112" t="str">
        <f>IF(ISNUMBER(A2),CONCATENATE("CREATE TABLE ",A3,"("),CONCATENATE(_xlfn.TEXTJOIN(" ",TRUE,B2,C2),IF(ISBLANK(B3),");",",")))</f>
        <v>CREATE TABLE galaxy(</v>
      </c>
    </row>
    <row r="3" spans="1:6" x14ac:dyDescent="0.4">
      <c r="A3" s="83" t="s">
        <v>0</v>
      </c>
      <c r="B3" s="63" t="s">
        <v>7</v>
      </c>
      <c r="C3" s="34" t="s">
        <v>3</v>
      </c>
      <c r="D3" s="60">
        <v>1</v>
      </c>
      <c r="E3" s="60"/>
      <c r="F3" s="113" t="str">
        <f t="shared" ref="F3:F34" si="0">IF(ISNUMBER(A3),CONCATENATE("CREATE TABLE ",A4,"("),CONCATENATE(_xlfn.TEXTJOIN(" ",TRUE,B3,C3),IF(ISBLANK(B4),");",",")))</f>
        <v>galaxy_id SERIAL PRIMARY KEY,</v>
      </c>
    </row>
    <row r="4" spans="1:6" x14ac:dyDescent="0.4">
      <c r="A4" s="83" t="s">
        <v>0</v>
      </c>
      <c r="B4" s="41" t="s">
        <v>1</v>
      </c>
      <c r="C4" s="34" t="s">
        <v>16</v>
      </c>
      <c r="D4" s="43" t="s">
        <v>54</v>
      </c>
      <c r="E4" s="73"/>
      <c r="F4" s="113" t="str">
        <f t="shared" si="0"/>
        <v>name VARCHAR(20) UNIQUE NOT NULL,</v>
      </c>
    </row>
    <row r="5" spans="1:6" x14ac:dyDescent="0.4">
      <c r="A5" s="83" t="s">
        <v>0</v>
      </c>
      <c r="B5" s="41" t="s">
        <v>153</v>
      </c>
      <c r="C5" s="34" t="s">
        <v>62</v>
      </c>
      <c r="D5" s="42">
        <v>2.6499999999999999E-2</v>
      </c>
      <c r="E5" s="60"/>
      <c r="F5" s="113" t="str">
        <f t="shared" si="0"/>
        <v>distance_from_earth_mly NUMERIC(6,4) NOT NULL,</v>
      </c>
    </row>
    <row r="6" spans="1:6" x14ac:dyDescent="0.4">
      <c r="A6" s="83" t="s">
        <v>0</v>
      </c>
      <c r="B6" s="41" t="s">
        <v>2</v>
      </c>
      <c r="C6" s="34" t="s">
        <v>9</v>
      </c>
      <c r="D6" s="42" t="b">
        <v>0</v>
      </c>
      <c r="E6" s="60"/>
      <c r="F6" s="113" t="str">
        <f t="shared" si="0"/>
        <v>satellite_galaxy BOOLEAN,</v>
      </c>
    </row>
    <row r="7" spans="1:6" ht="15" thickBot="1" x14ac:dyDescent="0.45">
      <c r="A7" s="84" t="s">
        <v>0</v>
      </c>
      <c r="B7" s="41" t="s">
        <v>84</v>
      </c>
      <c r="C7" s="40" t="s">
        <v>154</v>
      </c>
      <c r="D7" s="43" t="s">
        <v>86</v>
      </c>
      <c r="E7" s="74"/>
      <c r="F7" s="113" t="str">
        <f t="shared" si="0"/>
        <v>galaxy_type VARCHAR(20) NOT NULL);</v>
      </c>
    </row>
    <row r="8" spans="1:6" x14ac:dyDescent="0.4">
      <c r="A8" s="85">
        <v>2</v>
      </c>
      <c r="B8" s="70"/>
      <c r="C8" s="71"/>
      <c r="D8" s="71"/>
      <c r="E8" s="71"/>
      <c r="F8" s="112" t="str">
        <f t="shared" si="0"/>
        <v>CREATE TABLE galaxy_other_info(</v>
      </c>
    </row>
    <row r="9" spans="1:6" x14ac:dyDescent="0.4">
      <c r="A9" s="86" t="s">
        <v>95</v>
      </c>
      <c r="B9" s="41" t="s">
        <v>99</v>
      </c>
      <c r="C9" s="35" t="s">
        <v>3</v>
      </c>
      <c r="D9" s="75">
        <v>1</v>
      </c>
      <c r="E9" s="75"/>
      <c r="F9" s="113" t="str">
        <f t="shared" si="0"/>
        <v>galaxy_other_info_id SERIAL PRIMARY KEY,</v>
      </c>
    </row>
    <row r="10" spans="1:6" x14ac:dyDescent="0.4">
      <c r="A10" s="86" t="s">
        <v>95</v>
      </c>
      <c r="B10" s="41" t="s">
        <v>1</v>
      </c>
      <c r="C10" s="35" t="s">
        <v>16</v>
      </c>
      <c r="D10" s="75" t="s">
        <v>54</v>
      </c>
      <c r="E10" s="75"/>
      <c r="F10" s="113" t="str">
        <f t="shared" si="0"/>
        <v>name VARCHAR(20) UNIQUE NOT NULL,</v>
      </c>
    </row>
    <row r="11" spans="1:6" x14ac:dyDescent="0.4">
      <c r="A11" s="86" t="s">
        <v>95</v>
      </c>
      <c r="B11" s="41" t="s">
        <v>126</v>
      </c>
      <c r="C11" s="35" t="s">
        <v>16</v>
      </c>
      <c r="D11" s="75" t="s">
        <v>118</v>
      </c>
      <c r="E11" s="75"/>
      <c r="F11" s="113" t="str">
        <f t="shared" si="0"/>
        <v>also_known_as VARCHAR(20) UNIQUE NOT NULL,</v>
      </c>
    </row>
    <row r="12" spans="1:6" x14ac:dyDescent="0.4">
      <c r="A12" s="86" t="s">
        <v>95</v>
      </c>
      <c r="B12" s="41" t="s">
        <v>85</v>
      </c>
      <c r="C12" s="35" t="s">
        <v>154</v>
      </c>
      <c r="D12" s="75" t="s">
        <v>90</v>
      </c>
      <c r="E12" s="75"/>
      <c r="F12" s="113" t="str">
        <f t="shared" si="0"/>
        <v>constellation VARCHAR(20) NOT NULL,</v>
      </c>
    </row>
    <row r="13" spans="1:6" ht="29.15" x14ac:dyDescent="0.4">
      <c r="A13" s="86" t="s">
        <v>95</v>
      </c>
      <c r="B13" s="41" t="s">
        <v>18</v>
      </c>
      <c r="C13" s="35" t="s">
        <v>29</v>
      </c>
      <c r="D13" s="76" t="s">
        <v>97</v>
      </c>
      <c r="E13" s="76"/>
      <c r="F13" s="113" t="str">
        <f t="shared" si="0"/>
        <v>description TEXT,</v>
      </c>
    </row>
    <row r="14" spans="1:6" ht="15" thickBot="1" x14ac:dyDescent="0.45">
      <c r="A14" s="87" t="s">
        <v>95</v>
      </c>
      <c r="B14" s="41" t="s">
        <v>7</v>
      </c>
      <c r="C14" s="39" t="s">
        <v>51</v>
      </c>
      <c r="D14" s="77">
        <v>1</v>
      </c>
      <c r="E14" s="117" t="s">
        <v>158</v>
      </c>
      <c r="F14" s="114" t="str">
        <f t="shared" si="0"/>
        <v>galaxy_id INT NOT NULL);</v>
      </c>
    </row>
    <row r="15" spans="1:6" x14ac:dyDescent="0.4">
      <c r="A15" s="85">
        <v>3</v>
      </c>
      <c r="B15" s="70"/>
      <c r="C15" s="71"/>
      <c r="D15" s="71"/>
      <c r="E15" s="107"/>
      <c r="F15" s="113" t="str">
        <f t="shared" si="0"/>
        <v>CREATE TABLE star(</v>
      </c>
    </row>
    <row r="16" spans="1:6" x14ac:dyDescent="0.4">
      <c r="A16" s="83" t="s">
        <v>10</v>
      </c>
      <c r="B16" s="53" t="s">
        <v>13</v>
      </c>
      <c r="C16" s="34" t="s">
        <v>3</v>
      </c>
      <c r="D16" s="60">
        <v>1</v>
      </c>
      <c r="E16" s="108"/>
      <c r="F16" s="113" t="str">
        <f t="shared" si="0"/>
        <v>star_id SERIAL PRIMARY KEY,</v>
      </c>
    </row>
    <row r="17" spans="1:6" x14ac:dyDescent="0.4">
      <c r="A17" s="83" t="s">
        <v>10</v>
      </c>
      <c r="B17" s="51" t="s">
        <v>1</v>
      </c>
      <c r="C17" s="34" t="s">
        <v>16</v>
      </c>
      <c r="D17" s="60" t="s">
        <v>49</v>
      </c>
      <c r="E17" s="108"/>
      <c r="F17" s="113" t="str">
        <f t="shared" si="0"/>
        <v>name VARCHAR(20) UNIQUE NOT NULL,</v>
      </c>
    </row>
    <row r="18" spans="1:6" x14ac:dyDescent="0.4">
      <c r="A18" s="83" t="s">
        <v>10</v>
      </c>
      <c r="B18" s="51" t="s">
        <v>103</v>
      </c>
      <c r="C18" s="34" t="s">
        <v>63</v>
      </c>
      <c r="D18" s="60">
        <v>4.6029999999999998</v>
      </c>
      <c r="E18" s="108"/>
      <c r="F18" s="113" t="str">
        <f t="shared" si="0"/>
        <v>approx_age_in_billion_years NUMERIC(6,3) NOT NULL,</v>
      </c>
    </row>
    <row r="19" spans="1:6" x14ac:dyDescent="0.4">
      <c r="A19" s="83" t="s">
        <v>10</v>
      </c>
      <c r="B19" s="51" t="s">
        <v>61</v>
      </c>
      <c r="C19" s="34" t="s">
        <v>9</v>
      </c>
      <c r="D19" s="60" t="s">
        <v>56</v>
      </c>
      <c r="E19" s="108"/>
      <c r="F19" s="113" t="str">
        <f t="shared" si="0"/>
        <v>has_planets BOOLEAN,</v>
      </c>
    </row>
    <row r="20" spans="1:6" x14ac:dyDescent="0.4">
      <c r="A20" s="83" t="s">
        <v>10</v>
      </c>
      <c r="B20" s="51" t="s">
        <v>53</v>
      </c>
      <c r="C20" s="34" t="s">
        <v>52</v>
      </c>
      <c r="D20" s="60">
        <v>8</v>
      </c>
      <c r="E20" s="108"/>
      <c r="F20" s="113" t="str">
        <f t="shared" si="0"/>
        <v>planets_orbiting INT,</v>
      </c>
    </row>
    <row r="21" spans="1:6" ht="15" thickBot="1" x14ac:dyDescent="0.45">
      <c r="A21" s="84" t="s">
        <v>10</v>
      </c>
      <c r="B21" s="51" t="s">
        <v>7</v>
      </c>
      <c r="C21" s="40" t="s">
        <v>51</v>
      </c>
      <c r="D21" s="74">
        <v>1</v>
      </c>
      <c r="E21" s="117" t="s">
        <v>157</v>
      </c>
      <c r="F21" s="113" t="str">
        <f t="shared" si="0"/>
        <v>galaxy_id INT NOT NULL);</v>
      </c>
    </row>
    <row r="22" spans="1:6" x14ac:dyDescent="0.4">
      <c r="A22" s="85">
        <v>4</v>
      </c>
      <c r="B22" s="72"/>
      <c r="C22" s="71"/>
      <c r="D22" s="71"/>
      <c r="E22" s="107"/>
      <c r="F22" s="112" t="str">
        <f t="shared" si="0"/>
        <v>CREATE TABLE planet(</v>
      </c>
    </row>
    <row r="23" spans="1:6" x14ac:dyDescent="0.4">
      <c r="A23" s="86" t="s">
        <v>11</v>
      </c>
      <c r="B23" s="53" t="s">
        <v>14</v>
      </c>
      <c r="C23" s="35" t="s">
        <v>3</v>
      </c>
      <c r="D23" s="75">
        <v>1</v>
      </c>
      <c r="E23" s="109"/>
      <c r="F23" s="113" t="str">
        <f t="shared" si="0"/>
        <v>planet_id SERIAL PRIMARY KEY,</v>
      </c>
    </row>
    <row r="24" spans="1:6" x14ac:dyDescent="0.4">
      <c r="A24" s="86" t="s">
        <v>11</v>
      </c>
      <c r="B24" s="53" t="s">
        <v>1</v>
      </c>
      <c r="C24" s="35" t="s">
        <v>16</v>
      </c>
      <c r="D24" s="75" t="s">
        <v>64</v>
      </c>
      <c r="E24" s="109"/>
      <c r="F24" s="113" t="str">
        <f t="shared" si="0"/>
        <v>name VARCHAR(20) UNIQUE NOT NULL,</v>
      </c>
    </row>
    <row r="25" spans="1:6" x14ac:dyDescent="0.4">
      <c r="A25" s="86" t="s">
        <v>11</v>
      </c>
      <c r="B25" s="53" t="s">
        <v>127</v>
      </c>
      <c r="C25" s="35" t="s">
        <v>9</v>
      </c>
      <c r="D25" s="75" t="b">
        <v>1</v>
      </c>
      <c r="E25" s="109"/>
      <c r="F25" s="113" t="str">
        <f t="shared" si="0"/>
        <v>is_habitable BOOLEAN,</v>
      </c>
    </row>
    <row r="26" spans="1:6" x14ac:dyDescent="0.4">
      <c r="A26" s="86" t="s">
        <v>11</v>
      </c>
      <c r="B26" s="53" t="s">
        <v>66</v>
      </c>
      <c r="C26" s="35" t="s">
        <v>8</v>
      </c>
      <c r="D26" s="75" t="s">
        <v>128</v>
      </c>
      <c r="E26" s="109"/>
      <c r="F26" s="113" t="str">
        <f t="shared" si="0"/>
        <v>planet_type VARCHAR(20),</v>
      </c>
    </row>
    <row r="27" spans="1:6" x14ac:dyDescent="0.4">
      <c r="A27" s="86" t="s">
        <v>11</v>
      </c>
      <c r="B27" s="53" t="s">
        <v>156</v>
      </c>
      <c r="C27" s="36" t="s">
        <v>52</v>
      </c>
      <c r="D27" s="103">
        <v>1</v>
      </c>
      <c r="E27" s="110"/>
      <c r="F27" s="113" t="str">
        <f t="shared" si="0"/>
        <v>no_of_moons INT,</v>
      </c>
    </row>
    <row r="28" spans="1:6" ht="15" thickBot="1" x14ac:dyDescent="0.45">
      <c r="A28" s="87" t="s">
        <v>11</v>
      </c>
      <c r="B28" s="53" t="s">
        <v>13</v>
      </c>
      <c r="C28" s="39" t="s">
        <v>51</v>
      </c>
      <c r="D28" s="77">
        <v>1</v>
      </c>
      <c r="E28" s="117" t="s">
        <v>159</v>
      </c>
      <c r="F28" s="114" t="str">
        <f t="shared" si="0"/>
        <v>star_id INT NOT NULL);</v>
      </c>
    </row>
    <row r="29" spans="1:6" x14ac:dyDescent="0.4">
      <c r="A29" s="85">
        <v>5</v>
      </c>
      <c r="B29" s="72"/>
      <c r="C29" s="71"/>
      <c r="D29" s="71"/>
      <c r="E29" s="107"/>
      <c r="F29" s="113" t="str">
        <f t="shared" si="0"/>
        <v>CREATE TABLE moon(</v>
      </c>
    </row>
    <row r="30" spans="1:6" x14ac:dyDescent="0.4">
      <c r="A30" s="88" t="s">
        <v>12</v>
      </c>
      <c r="B30" s="68" t="s">
        <v>15</v>
      </c>
      <c r="C30" s="37" t="s">
        <v>3</v>
      </c>
      <c r="D30" s="78">
        <v>1</v>
      </c>
      <c r="E30" s="111"/>
      <c r="F30" s="113" t="str">
        <f t="shared" si="0"/>
        <v>moon_id SERIAL PRIMARY KEY,</v>
      </c>
    </row>
    <row r="31" spans="1:6" x14ac:dyDescent="0.4">
      <c r="A31" s="83" t="s">
        <v>12</v>
      </c>
      <c r="B31" s="68" t="s">
        <v>1</v>
      </c>
      <c r="C31" s="34" t="s">
        <v>16</v>
      </c>
      <c r="D31" s="60" t="s">
        <v>67</v>
      </c>
      <c r="E31" s="108"/>
      <c r="F31" s="113" t="str">
        <f t="shared" si="0"/>
        <v>name VARCHAR(20) UNIQUE NOT NULL,</v>
      </c>
    </row>
    <row r="32" spans="1:6" x14ac:dyDescent="0.4">
      <c r="A32" s="83" t="s">
        <v>12</v>
      </c>
      <c r="B32" s="68" t="s">
        <v>137</v>
      </c>
      <c r="C32" s="34" t="s">
        <v>69</v>
      </c>
      <c r="D32" s="60">
        <v>1738</v>
      </c>
      <c r="E32" s="108"/>
      <c r="F32" s="113" t="str">
        <f t="shared" si="0"/>
        <v>radius_in_km NUMERIC(7,3) NOT NULL,</v>
      </c>
    </row>
    <row r="33" spans="1:6" x14ac:dyDescent="0.4">
      <c r="A33" s="83" t="s">
        <v>12</v>
      </c>
      <c r="B33" s="68" t="s">
        <v>68</v>
      </c>
      <c r="C33" s="34" t="s">
        <v>69</v>
      </c>
      <c r="D33" s="60">
        <v>29.53</v>
      </c>
      <c r="E33" s="108"/>
      <c r="F33" s="113" t="str">
        <f t="shared" si="0"/>
        <v>orbital_period_in_days NUMERIC(7,3) NOT NULL,</v>
      </c>
    </row>
    <row r="34" spans="1:6" ht="15" thickBot="1" x14ac:dyDescent="0.45">
      <c r="A34" s="89" t="s">
        <v>12</v>
      </c>
      <c r="B34" s="90" t="s">
        <v>14</v>
      </c>
      <c r="C34" s="91" t="s">
        <v>51</v>
      </c>
      <c r="D34" s="92">
        <v>1</v>
      </c>
      <c r="E34" s="118" t="s">
        <v>160</v>
      </c>
      <c r="F34" s="114" t="str">
        <f t="shared" si="0"/>
        <v>planet_id INT NOT NULL);</v>
      </c>
    </row>
    <row r="35" spans="1: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4434B-CAE6-4374-833C-A07C057C4373}">
  <dimension ref="A1:G9"/>
  <sheetViews>
    <sheetView workbookViewId="0">
      <selection activeCell="F2" sqref="F2:F8"/>
    </sheetView>
  </sheetViews>
  <sheetFormatPr defaultColWidth="0" defaultRowHeight="14.6" zeroHeight="1" x14ac:dyDescent="0.4"/>
  <cols>
    <col min="1" max="1" width="9.23046875" customWidth="1"/>
    <col min="2" max="2" width="18.3046875" bestFit="1" customWidth="1"/>
    <col min="3" max="3" width="22.921875" customWidth="1"/>
    <col min="4" max="4" width="13.3828125" bestFit="1" customWidth="1"/>
    <col min="5" max="5" width="20" bestFit="1" customWidth="1"/>
    <col min="6" max="6" width="91.53515625" bestFit="1" customWidth="1"/>
    <col min="7" max="7" width="9.23046875" customWidth="1"/>
    <col min="8" max="16384" width="9.23046875" hidden="1"/>
  </cols>
  <sheetData>
    <row r="1" spans="1:6" x14ac:dyDescent="0.4">
      <c r="A1" s="47"/>
      <c r="B1" s="105" t="s">
        <v>0</v>
      </c>
      <c r="C1" s="105"/>
      <c r="D1" s="105"/>
      <c r="E1" s="105"/>
      <c r="F1" s="58" t="s">
        <v>100</v>
      </c>
    </row>
    <row r="2" spans="1:6" x14ac:dyDescent="0.4">
      <c r="A2" s="63" t="s">
        <v>7</v>
      </c>
      <c r="B2" s="41" t="s">
        <v>1</v>
      </c>
      <c r="C2" s="41" t="s">
        <v>153</v>
      </c>
      <c r="D2" s="41" t="s">
        <v>2</v>
      </c>
      <c r="E2" s="41" t="s">
        <v>84</v>
      </c>
      <c r="F2" s="67" t="str">
        <f>CONCATENATE("INSERT INTO ",B1,"(",_xlfn.TEXTJOIN(",",TRUE,B2:E2),") VALUES")</f>
        <v>INSERT INTO galaxy(name,distance_from_earth_mly,satellite_galaxy,galaxy_type) VALUES</v>
      </c>
    </row>
    <row r="3" spans="1:6" x14ac:dyDescent="0.4">
      <c r="A3" s="49">
        <v>1</v>
      </c>
      <c r="B3" s="43" t="s">
        <v>54</v>
      </c>
      <c r="C3" s="42">
        <v>2.6499999999999999E-2</v>
      </c>
      <c r="D3" s="42" t="b">
        <v>0</v>
      </c>
      <c r="E3" s="43" t="s">
        <v>86</v>
      </c>
      <c r="F3" s="59" t="str">
        <f>CONCATENATE("('",B3,"'",",",C3,",",D3,",","'",E3,"')",IF(ISBLANK(B4),";",","))</f>
        <v>('Milky Way',0.0265,FALSE,'Barred spiral'),</v>
      </c>
    </row>
    <row r="4" spans="1:6" x14ac:dyDescent="0.4">
      <c r="A4" s="49">
        <v>2</v>
      </c>
      <c r="B4" s="42" t="s">
        <v>55</v>
      </c>
      <c r="C4" s="42">
        <v>0.10758</v>
      </c>
      <c r="D4" s="42" t="b">
        <v>1</v>
      </c>
      <c r="E4" s="42" t="s">
        <v>87</v>
      </c>
      <c r="F4" s="59" t="str">
        <f t="shared" ref="F4:F8" si="0">CONCATENATE("('",B4,"'",",",C4,",",D4,",","'",E4,"')",IF(ISBLANK(B5),";",","))</f>
        <v>('Ursa Major III',0.10758,TRUE,'Dwarf spheroidal'),</v>
      </c>
    </row>
    <row r="5" spans="1:6" x14ac:dyDescent="0.4">
      <c r="A5" s="49">
        <v>3</v>
      </c>
      <c r="B5" s="42" t="s">
        <v>57</v>
      </c>
      <c r="C5" s="42">
        <v>0.2445</v>
      </c>
      <c r="D5" s="42" t="b">
        <v>1</v>
      </c>
      <c r="E5" s="42" t="s">
        <v>87</v>
      </c>
      <c r="F5" s="59" t="str">
        <f t="shared" si="0"/>
        <v>('Tucana III',0.2445,TRUE,'Dwarf spheroidal'),</v>
      </c>
    </row>
    <row r="6" spans="1:6" x14ac:dyDescent="0.4">
      <c r="A6" s="49">
        <v>4</v>
      </c>
      <c r="B6" s="42" t="s">
        <v>58</v>
      </c>
      <c r="C6" s="42">
        <v>1.859</v>
      </c>
      <c r="D6" s="42" t="b">
        <v>0</v>
      </c>
      <c r="E6" s="42" t="s">
        <v>88</v>
      </c>
      <c r="F6" s="59" t="str">
        <f t="shared" si="0"/>
        <v>('Barnards Galaxy',1.859,FALSE,'Barred irregular'),</v>
      </c>
    </row>
    <row r="7" spans="1:6" x14ac:dyDescent="0.4">
      <c r="A7" s="49">
        <v>5</v>
      </c>
      <c r="B7" s="42" t="s">
        <v>59</v>
      </c>
      <c r="C7" s="42">
        <v>2.5379999999999998</v>
      </c>
      <c r="D7" s="42" t="b">
        <v>0</v>
      </c>
      <c r="E7" s="43" t="s">
        <v>86</v>
      </c>
      <c r="F7" s="59" t="str">
        <f t="shared" si="0"/>
        <v>('Andromeda Galaxy',2.538,FALSE,'Barred spiral'),</v>
      </c>
    </row>
    <row r="8" spans="1:6" x14ac:dyDescent="0.4">
      <c r="A8" s="49">
        <v>6</v>
      </c>
      <c r="B8" s="42" t="s">
        <v>60</v>
      </c>
      <c r="C8" s="42">
        <v>2.72</v>
      </c>
      <c r="D8" s="42" t="b">
        <v>0</v>
      </c>
      <c r="E8" s="42" t="s">
        <v>89</v>
      </c>
      <c r="F8" s="59" t="str">
        <f t="shared" si="0"/>
        <v>('Triangulum Galaxy',2.72,FALSE,'Spiral');</v>
      </c>
    </row>
    <row r="9" spans="1:6" x14ac:dyDescent="0.4"/>
  </sheetData>
  <mergeCells count="1">
    <mergeCell ref="B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0520B-8CB1-4EB3-9072-4E0412F49352}">
  <dimension ref="A1:H9"/>
  <sheetViews>
    <sheetView workbookViewId="0">
      <selection activeCell="G2" sqref="G2:G8"/>
    </sheetView>
  </sheetViews>
  <sheetFormatPr defaultColWidth="0" defaultRowHeight="14.6" zeroHeight="1" x14ac:dyDescent="0.4"/>
  <cols>
    <col min="1" max="1" width="18.07421875" bestFit="1" customWidth="1"/>
    <col min="2" max="3" width="18.07421875" customWidth="1"/>
    <col min="4" max="4" width="11.765625" bestFit="1" customWidth="1"/>
    <col min="5" max="5" width="46.3046875" customWidth="1"/>
    <col min="6" max="6" width="8.61328125" bestFit="1" customWidth="1"/>
    <col min="7" max="7" width="68.69140625" style="1" customWidth="1"/>
    <col min="8" max="8" width="9.23046875" customWidth="1"/>
    <col min="9" max="16384" width="9.23046875" hidden="1"/>
  </cols>
  <sheetData>
    <row r="1" spans="1:7" x14ac:dyDescent="0.4">
      <c r="A1" s="120"/>
      <c r="B1" s="121" t="s">
        <v>95</v>
      </c>
      <c r="C1" s="122"/>
      <c r="D1" s="122"/>
      <c r="E1" s="122"/>
      <c r="F1" s="123"/>
      <c r="G1" s="65" t="s">
        <v>100</v>
      </c>
    </row>
    <row r="2" spans="1:7" ht="29.15" x14ac:dyDescent="0.4">
      <c r="A2" s="41" t="s">
        <v>99</v>
      </c>
      <c r="B2" s="41" t="s">
        <v>1</v>
      </c>
      <c r="C2" s="41" t="s">
        <v>126</v>
      </c>
      <c r="D2" s="41" t="s">
        <v>85</v>
      </c>
      <c r="E2" s="41" t="s">
        <v>18</v>
      </c>
      <c r="F2" s="41" t="s">
        <v>7</v>
      </c>
      <c r="G2" s="12" t="str">
        <f>CONCATENATE("INSERT INTO ",B1,"(",_xlfn.TEXTJOIN(",",TRUE,B2:F2),") VALUES")</f>
        <v>INSERT INTO galaxy_other_info(name,also_known_as,constellation,description,galaxy_id) VALUES</v>
      </c>
    </row>
    <row r="3" spans="1:7" ht="29.15" x14ac:dyDescent="0.4">
      <c r="A3" s="48">
        <v>1</v>
      </c>
      <c r="B3" s="57" t="s">
        <v>54</v>
      </c>
      <c r="C3" s="57" t="s">
        <v>118</v>
      </c>
      <c r="D3" s="34" t="s">
        <v>90</v>
      </c>
      <c r="E3" s="45" t="s">
        <v>97</v>
      </c>
      <c r="F3" s="34">
        <v>1</v>
      </c>
      <c r="G3" s="66" t="str">
        <f>CONCATENATE("('",_xlfn.TEXTJOIN("','",TRUE,B3:E3),"',",F3,IF(ISBLANK(A4),");","),"))</f>
        <v>('Milky Way','Sky River','Sagittarius','Where our solar system is, and is also home to about 100-400 billion stars and planets',1),</v>
      </c>
    </row>
    <row r="4" spans="1:7" ht="29.15" x14ac:dyDescent="0.4">
      <c r="A4" s="48">
        <v>2</v>
      </c>
      <c r="B4" s="57" t="s">
        <v>55</v>
      </c>
      <c r="C4" s="57" t="s">
        <v>119</v>
      </c>
      <c r="D4" s="34" t="s">
        <v>91</v>
      </c>
      <c r="E4" s="46" t="s">
        <v>96</v>
      </c>
      <c r="F4" s="34">
        <v>2</v>
      </c>
      <c r="G4" s="66" t="str">
        <f t="shared" ref="G4:G8" si="0">CONCATENATE("('",_xlfn.TEXTJOIN("','",TRUE,B4:E4),"',",F4,IF(ISBLANK(A5),");","),"))</f>
        <v>('Ursa Major III','UNIONS 1','Ursa Major','A Milky Way satellite dwarf galaxy, smallest and faintest galaxy ever discovered',2),</v>
      </c>
    </row>
    <row r="5" spans="1:7" ht="43.75" x14ac:dyDescent="0.4">
      <c r="A5" s="48">
        <v>3</v>
      </c>
      <c r="B5" s="57" t="s">
        <v>57</v>
      </c>
      <c r="C5" s="57" t="s">
        <v>120</v>
      </c>
      <c r="D5" s="34" t="s">
        <v>92</v>
      </c>
      <c r="E5" s="46" t="s">
        <v>98</v>
      </c>
      <c r="F5" s="34">
        <v>3</v>
      </c>
      <c r="G5" s="66" t="str">
        <f t="shared" si="0"/>
        <v>('Tucana III','Toucan III','Tucana','Important object of observation; an isolated dwarf spheroidal galaxy located near the edge of the Local Group',3),</v>
      </c>
    </row>
    <row r="6" spans="1:7" ht="29.15" x14ac:dyDescent="0.4">
      <c r="A6" s="48">
        <v>4</v>
      </c>
      <c r="B6" s="57" t="s">
        <v>58</v>
      </c>
      <c r="C6" s="57" t="s">
        <v>121</v>
      </c>
      <c r="D6" s="34" t="s">
        <v>90</v>
      </c>
      <c r="E6" s="46" t="s">
        <v>125</v>
      </c>
      <c r="F6" s="34">
        <v>4</v>
      </c>
      <c r="G6" s="66" t="str">
        <f t="shared" si="0"/>
        <v>('Barnards Galaxy','NGC 6822','Sagittarius','Closest non-satellite galaxy to the Milky Way',4),</v>
      </c>
    </row>
    <row r="7" spans="1:7" ht="29.15" x14ac:dyDescent="0.4">
      <c r="A7" s="48">
        <v>5</v>
      </c>
      <c r="B7" s="57" t="s">
        <v>59</v>
      </c>
      <c r="C7" s="57" t="s">
        <v>122</v>
      </c>
      <c r="D7" s="34" t="s">
        <v>93</v>
      </c>
      <c r="E7" s="46" t="s">
        <v>70</v>
      </c>
      <c r="F7" s="34">
        <v>5</v>
      </c>
      <c r="G7" s="66" t="str">
        <f t="shared" si="0"/>
        <v>('Andromeda Galaxy','Andromeda Nebula','Andromeda','Largest galaxy in the Local Group with at least 19 satellite galaxies',5),</v>
      </c>
    </row>
    <row r="8" spans="1:7" ht="29.15" x14ac:dyDescent="0.4">
      <c r="A8" s="48">
        <v>6</v>
      </c>
      <c r="B8" s="57" t="s">
        <v>60</v>
      </c>
      <c r="C8" s="57" t="s">
        <v>123</v>
      </c>
      <c r="D8" s="34" t="s">
        <v>94</v>
      </c>
      <c r="E8" s="46" t="s">
        <v>124</v>
      </c>
      <c r="F8" s="34">
        <v>6</v>
      </c>
      <c r="G8" s="66" t="str">
        <f t="shared" si="0"/>
        <v>('Triangulum Galaxy','Messier-33','Triangulum','AKA Pinwheel galaxy; most distant naked eye object and third largest galaxy in the Local Group',6);</v>
      </c>
    </row>
    <row r="9" spans="1:7" x14ac:dyDescent="0.4"/>
  </sheetData>
  <mergeCells count="1">
    <mergeCell ref="B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9F6B5-427D-46C5-BDD0-937FEC1DC8AA}">
  <dimension ref="A1:H18"/>
  <sheetViews>
    <sheetView workbookViewId="0">
      <selection activeCell="G2" sqref="G2:G17"/>
    </sheetView>
  </sheetViews>
  <sheetFormatPr defaultColWidth="0" defaultRowHeight="14.6" zeroHeight="1" x14ac:dyDescent="0.4"/>
  <cols>
    <col min="1" max="1" width="9.23046875" customWidth="1"/>
    <col min="2" max="2" width="17.69140625" bestFit="1" customWidth="1"/>
    <col min="3" max="3" width="25.15234375" customWidth="1"/>
    <col min="4" max="4" width="10.921875" bestFit="1" customWidth="1"/>
    <col min="5" max="5" width="14.4609375" bestFit="1" customWidth="1"/>
    <col min="6" max="6" width="8.61328125" bestFit="1" customWidth="1"/>
    <col min="7" max="7" width="84.23046875" customWidth="1"/>
    <col min="8" max="8" width="9.23046875" customWidth="1"/>
    <col min="9" max="16384" width="9.23046875" hidden="1"/>
  </cols>
  <sheetData>
    <row r="1" spans="1:7" x14ac:dyDescent="0.4">
      <c r="A1" s="47"/>
      <c r="B1" s="106" t="s">
        <v>10</v>
      </c>
      <c r="C1" s="106"/>
      <c r="D1" s="106"/>
      <c r="E1" s="106"/>
      <c r="F1" s="106"/>
      <c r="G1" s="58" t="s">
        <v>100</v>
      </c>
    </row>
    <row r="2" spans="1:7" ht="31.3" customHeight="1" x14ac:dyDescent="0.4">
      <c r="A2" s="53" t="s">
        <v>13</v>
      </c>
      <c r="B2" s="51" t="s">
        <v>1</v>
      </c>
      <c r="C2" s="51" t="s">
        <v>103</v>
      </c>
      <c r="D2" s="51" t="s">
        <v>61</v>
      </c>
      <c r="E2" s="51" t="s">
        <v>53</v>
      </c>
      <c r="F2" s="51" t="s">
        <v>7</v>
      </c>
      <c r="G2" s="11" t="str">
        <f>CONCATENATE("INSERT INTO ",B1,"(",_xlfn.TEXTJOIN(",",TRUE,B2:F2),") VALUES")</f>
        <v>INSERT INTO star(name,approx_age_in_billion_years,has_planets,planets_orbiting,galaxy_id) VALUES</v>
      </c>
    </row>
    <row r="3" spans="1:7" x14ac:dyDescent="0.4">
      <c r="A3" s="52">
        <v>1</v>
      </c>
      <c r="B3" s="46" t="s">
        <v>49</v>
      </c>
      <c r="C3" s="46">
        <v>4.6029999999999998</v>
      </c>
      <c r="D3" s="46" t="b">
        <v>1</v>
      </c>
      <c r="E3" s="46">
        <v>8</v>
      </c>
      <c r="F3" s="46">
        <v>1</v>
      </c>
      <c r="G3" s="64" t="str">
        <f>CONCATENATE("('",B3,"',",_xlfn.TEXTJOIN(",",TRUE,C3:F3),IF(ISBLANK(B4),");","),"))</f>
        <v>('Sun',4.603,TRUE,8,1),</v>
      </c>
    </row>
    <row r="4" spans="1:7" x14ac:dyDescent="0.4">
      <c r="A4" s="52">
        <f>A3+1</f>
        <v>2</v>
      </c>
      <c r="B4" s="44" t="s">
        <v>71</v>
      </c>
      <c r="C4" s="44">
        <v>0.25</v>
      </c>
      <c r="D4" s="44" t="b">
        <v>0</v>
      </c>
      <c r="E4" s="44">
        <v>0</v>
      </c>
      <c r="F4" s="44">
        <v>1</v>
      </c>
      <c r="G4" s="64" t="str">
        <f t="shared" ref="G4:G17" si="0">CONCATENATE("('",B4,"',",_xlfn.TEXTJOIN(",",TRUE,C4:F4),IF(ISBLANK(B5),");","),"))</f>
        <v>('Sirius',0.25,FALSE,0,1),</v>
      </c>
    </row>
    <row r="5" spans="1:7" x14ac:dyDescent="0.4">
      <c r="A5" s="52">
        <f t="shared" ref="A5:A17" si="1">A4+1</f>
        <v>3</v>
      </c>
      <c r="B5" s="44" t="s">
        <v>72</v>
      </c>
      <c r="C5" s="44">
        <v>8.0000000000000002E-3</v>
      </c>
      <c r="D5" s="44" t="b">
        <v>0</v>
      </c>
      <c r="E5" s="44">
        <v>0</v>
      </c>
      <c r="F5" s="44">
        <v>1</v>
      </c>
      <c r="G5" s="64" t="str">
        <f t="shared" si="0"/>
        <v>('Betelgeuse',0.008,FALSE,0,1),</v>
      </c>
    </row>
    <row r="6" spans="1:7" x14ac:dyDescent="0.4">
      <c r="A6" s="52">
        <f t="shared" si="1"/>
        <v>4</v>
      </c>
      <c r="B6" s="44" t="s">
        <v>73</v>
      </c>
      <c r="C6" s="44">
        <v>0.47499999999999998</v>
      </c>
      <c r="D6" s="44" t="b">
        <v>0</v>
      </c>
      <c r="E6" s="44">
        <v>0</v>
      </c>
      <c r="F6" s="44">
        <v>1</v>
      </c>
      <c r="G6" s="64" t="str">
        <f t="shared" si="0"/>
        <v>('Vega',0.475,FALSE,0,1),</v>
      </c>
    </row>
    <row r="7" spans="1:7" x14ac:dyDescent="0.4">
      <c r="A7" s="52">
        <f t="shared" si="1"/>
        <v>5</v>
      </c>
      <c r="B7" s="44" t="s">
        <v>74</v>
      </c>
      <c r="C7" s="44">
        <v>1.25</v>
      </c>
      <c r="D7" s="44" t="b">
        <v>0</v>
      </c>
      <c r="E7" s="44">
        <v>0</v>
      </c>
      <c r="F7" s="44">
        <v>1</v>
      </c>
      <c r="G7" s="64" t="str">
        <f t="shared" si="0"/>
        <v>('Altair',1.25,FALSE,0,1),</v>
      </c>
    </row>
    <row r="8" spans="1:7" x14ac:dyDescent="0.4">
      <c r="A8" s="52">
        <f t="shared" si="1"/>
        <v>6</v>
      </c>
      <c r="B8" s="44" t="s">
        <v>81</v>
      </c>
      <c r="C8" s="44">
        <v>7</v>
      </c>
      <c r="D8" s="46" t="b">
        <v>1</v>
      </c>
      <c r="E8" s="44">
        <v>1</v>
      </c>
      <c r="F8" s="44">
        <v>1</v>
      </c>
      <c r="G8" s="64" t="str">
        <f t="shared" si="0"/>
        <v>('51 Pegasi',7,TRUE,1,1),</v>
      </c>
    </row>
    <row r="9" spans="1:7" x14ac:dyDescent="0.4">
      <c r="A9" s="52">
        <f t="shared" si="1"/>
        <v>7</v>
      </c>
      <c r="B9" s="44" t="s">
        <v>101</v>
      </c>
      <c r="C9" s="44">
        <v>4.8499999999999996</v>
      </c>
      <c r="D9" s="46" t="b">
        <v>1</v>
      </c>
      <c r="E9" s="44">
        <v>2</v>
      </c>
      <c r="F9" s="44">
        <v>1</v>
      </c>
      <c r="G9" s="64" t="str">
        <f t="shared" si="0"/>
        <v>('Proxima Centauri',4.85,TRUE,2,1),</v>
      </c>
    </row>
    <row r="10" spans="1:7" x14ac:dyDescent="0.4">
      <c r="A10" s="52">
        <f t="shared" si="1"/>
        <v>8</v>
      </c>
      <c r="B10" s="44" t="s">
        <v>82</v>
      </c>
      <c r="C10" s="44">
        <v>6</v>
      </c>
      <c r="D10" s="46" t="b">
        <v>1</v>
      </c>
      <c r="E10" s="44">
        <v>1</v>
      </c>
      <c r="F10" s="44">
        <v>1</v>
      </c>
      <c r="G10" s="64" t="str">
        <f t="shared" si="0"/>
        <v>('Kepler 452',6,TRUE,1,1),</v>
      </c>
    </row>
    <row r="11" spans="1:7" x14ac:dyDescent="0.4">
      <c r="A11" s="52">
        <f t="shared" si="1"/>
        <v>9</v>
      </c>
      <c r="B11" s="44" t="s">
        <v>83</v>
      </c>
      <c r="C11" s="44">
        <v>7.6050000000000004</v>
      </c>
      <c r="D11" s="46" t="b">
        <v>1</v>
      </c>
      <c r="E11" s="44">
        <v>7</v>
      </c>
      <c r="F11" s="44">
        <v>1</v>
      </c>
      <c r="G11" s="64" t="str">
        <f t="shared" si="0"/>
        <v>('Trappist-1',7.605,TRUE,7,1),</v>
      </c>
    </row>
    <row r="12" spans="1:7" x14ac:dyDescent="0.4">
      <c r="A12" s="52">
        <f t="shared" si="1"/>
        <v>10</v>
      </c>
      <c r="B12" s="44" t="s">
        <v>102</v>
      </c>
      <c r="C12" s="44">
        <v>11.5</v>
      </c>
      <c r="D12" s="44" t="s">
        <v>80</v>
      </c>
      <c r="E12" s="44" t="s">
        <v>80</v>
      </c>
      <c r="F12" s="44">
        <v>5</v>
      </c>
      <c r="G12" s="64" t="str">
        <f t="shared" si="0"/>
        <v>('Mayall II',11.5,NULL,NULL,5),</v>
      </c>
    </row>
    <row r="13" spans="1:7" x14ac:dyDescent="0.4">
      <c r="A13" s="52">
        <f t="shared" si="1"/>
        <v>11</v>
      </c>
      <c r="B13" s="44" t="s">
        <v>75</v>
      </c>
      <c r="C13" s="44">
        <v>0.02</v>
      </c>
      <c r="D13" s="44" t="s">
        <v>80</v>
      </c>
      <c r="E13" s="44" t="s">
        <v>80</v>
      </c>
      <c r="F13" s="44">
        <v>5</v>
      </c>
      <c r="G13" s="64" t="str">
        <f t="shared" si="0"/>
        <v>('NGC 206 ',0.02,NULL,NULL,5),</v>
      </c>
    </row>
    <row r="14" spans="1:7" x14ac:dyDescent="0.4">
      <c r="A14" s="52">
        <f t="shared" si="1"/>
        <v>12</v>
      </c>
      <c r="B14" s="44" t="s">
        <v>76</v>
      </c>
      <c r="C14" s="44">
        <v>0.01</v>
      </c>
      <c r="D14" s="44" t="s">
        <v>80</v>
      </c>
      <c r="E14" s="44" t="s">
        <v>80</v>
      </c>
      <c r="F14" s="44">
        <v>4</v>
      </c>
      <c r="G14" s="64" t="str">
        <f t="shared" si="0"/>
        <v>('Hubble V ',0.01,NULL,NULL,4),</v>
      </c>
    </row>
    <row r="15" spans="1:7" x14ac:dyDescent="0.4">
      <c r="A15" s="52">
        <f t="shared" si="1"/>
        <v>13</v>
      </c>
      <c r="B15" s="44" t="s">
        <v>77</v>
      </c>
      <c r="C15" s="44">
        <v>0.01</v>
      </c>
      <c r="D15" s="44" t="s">
        <v>80</v>
      </c>
      <c r="E15" s="44" t="s">
        <v>80</v>
      </c>
      <c r="F15" s="44">
        <v>4</v>
      </c>
      <c r="G15" s="64" t="str">
        <f t="shared" si="0"/>
        <v>('Hubble X ',0.01,NULL,NULL,4),</v>
      </c>
    </row>
    <row r="16" spans="1:7" x14ac:dyDescent="0.4">
      <c r="A16" s="52">
        <f t="shared" si="1"/>
        <v>14</v>
      </c>
      <c r="B16" s="44" t="s">
        <v>78</v>
      </c>
      <c r="C16" s="44">
        <v>0.01</v>
      </c>
      <c r="D16" s="44" t="s">
        <v>80</v>
      </c>
      <c r="E16" s="44" t="s">
        <v>80</v>
      </c>
      <c r="F16" s="44">
        <v>6</v>
      </c>
      <c r="G16" s="64" t="str">
        <f t="shared" si="0"/>
        <v>('NGC 604 ',0.01,NULL,NULL,6),</v>
      </c>
    </row>
    <row r="17" spans="1:7" x14ac:dyDescent="0.4">
      <c r="A17" s="52">
        <f t="shared" si="1"/>
        <v>15</v>
      </c>
      <c r="B17" s="44" t="s">
        <v>79</v>
      </c>
      <c r="C17" s="44">
        <v>0.03</v>
      </c>
      <c r="D17" s="44" t="s">
        <v>80</v>
      </c>
      <c r="E17" s="44" t="s">
        <v>80</v>
      </c>
      <c r="F17" s="44">
        <v>6</v>
      </c>
      <c r="G17" s="64" t="str">
        <f t="shared" si="0"/>
        <v>('The OB Associations ',0.03,NULL,NULL,6);</v>
      </c>
    </row>
    <row r="18" spans="1:7" x14ac:dyDescent="0.4"/>
  </sheetData>
  <mergeCells count="1">
    <mergeCell ref="B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2E54-7E14-4A05-8274-C7CF9F049446}">
  <dimension ref="A1:I17"/>
  <sheetViews>
    <sheetView workbookViewId="0">
      <selection activeCell="G2" sqref="G2:G17"/>
    </sheetView>
  </sheetViews>
  <sheetFormatPr defaultColWidth="0" defaultRowHeight="19.3" customHeight="1" x14ac:dyDescent="0.4"/>
  <cols>
    <col min="1" max="4" width="11.3046875" customWidth="1"/>
    <col min="5" max="5" width="11.84375" bestFit="1" customWidth="1"/>
    <col min="6" max="6" width="11.3046875" customWidth="1"/>
    <col min="7" max="7" width="66.69140625" customWidth="1"/>
    <col min="8" max="8" width="9.23046875" customWidth="1"/>
    <col min="9" max="9" width="0" hidden="1" customWidth="1"/>
    <col min="10" max="16384" width="9.23046875" hidden="1"/>
  </cols>
  <sheetData>
    <row r="1" spans="1:7" ht="19.3" customHeight="1" x14ac:dyDescent="0.4">
      <c r="A1" s="47"/>
      <c r="B1" s="106" t="s">
        <v>11</v>
      </c>
      <c r="C1" s="106"/>
      <c r="D1" s="106"/>
      <c r="E1" s="106"/>
      <c r="F1" s="106"/>
      <c r="G1" s="61" t="s">
        <v>100</v>
      </c>
    </row>
    <row r="2" spans="1:7" ht="19.3" customHeight="1" x14ac:dyDescent="0.4">
      <c r="A2" s="53" t="s">
        <v>14</v>
      </c>
      <c r="B2" s="51" t="s">
        <v>1</v>
      </c>
      <c r="C2" s="51" t="s">
        <v>66</v>
      </c>
      <c r="D2" s="51" t="s">
        <v>127</v>
      </c>
      <c r="E2" s="51" t="s">
        <v>156</v>
      </c>
      <c r="F2" s="51" t="s">
        <v>13</v>
      </c>
      <c r="G2" s="12" t="str">
        <f>CONCATENATE("INSERT INTO ",B1,"(",_xlfn.TEXTJOIN(",",TRUE,B2:F2),") VALUES")</f>
        <v>INSERT INTO planet(name,planet_type,is_habitable,no_of_moons,star_id) VALUES</v>
      </c>
    </row>
    <row r="3" spans="1:7" ht="19.3" customHeight="1" x14ac:dyDescent="0.4">
      <c r="A3" s="52">
        <v>1</v>
      </c>
      <c r="B3" s="46" t="s">
        <v>104</v>
      </c>
      <c r="C3" s="46" t="s">
        <v>128</v>
      </c>
      <c r="D3" s="46" t="b">
        <v>0</v>
      </c>
      <c r="E3" s="46">
        <v>0</v>
      </c>
      <c r="F3" s="46">
        <v>1</v>
      </c>
      <c r="G3" s="62" t="str">
        <f>CONCATENATE("('",B3,"','",C3,"',",_xlfn.TEXTJOIN(",",TRUE,D3:F3),IF(ISBLANK(B4),");","),"))</f>
        <v>('Mercury','Terrestial',FALSE,0,1),</v>
      </c>
    </row>
    <row r="4" spans="1:7" ht="19.3" customHeight="1" x14ac:dyDescent="0.4">
      <c r="A4" s="52">
        <f>A3+1</f>
        <v>2</v>
      </c>
      <c r="B4" s="46" t="s">
        <v>105</v>
      </c>
      <c r="C4" s="46" t="s">
        <v>128</v>
      </c>
      <c r="D4" s="46" t="b">
        <v>0</v>
      </c>
      <c r="E4" s="46">
        <v>0</v>
      </c>
      <c r="F4" s="46">
        <v>1</v>
      </c>
      <c r="G4" s="62" t="str">
        <f t="shared" ref="G4:G17" si="0">CONCATENATE("('",B4,"','",C4,"',",_xlfn.TEXTJOIN(",",TRUE,D4:F4),IF(ISBLANK(B5),");","),"))</f>
        <v>('Venus','Terrestial',FALSE,0,1),</v>
      </c>
    </row>
    <row r="5" spans="1:7" ht="19.3" customHeight="1" x14ac:dyDescent="0.4">
      <c r="A5" s="52">
        <f t="shared" ref="A5:A17" si="1">A4+1</f>
        <v>3</v>
      </c>
      <c r="B5" s="44" t="s">
        <v>64</v>
      </c>
      <c r="C5" s="44" t="s">
        <v>128</v>
      </c>
      <c r="D5" s="44" t="b">
        <v>1</v>
      </c>
      <c r="E5" s="44">
        <v>1</v>
      </c>
      <c r="F5" s="44">
        <v>1</v>
      </c>
      <c r="G5" s="62" t="str">
        <f t="shared" si="0"/>
        <v>('Earth','Terrestial',TRUE,1,1),</v>
      </c>
    </row>
    <row r="6" spans="1:7" ht="19.3" customHeight="1" x14ac:dyDescent="0.4">
      <c r="A6" s="52">
        <f t="shared" si="1"/>
        <v>4</v>
      </c>
      <c r="B6" s="44" t="s">
        <v>106</v>
      </c>
      <c r="C6" s="44" t="s">
        <v>128</v>
      </c>
      <c r="D6" s="44" t="b">
        <v>0</v>
      </c>
      <c r="E6" s="44">
        <v>2</v>
      </c>
      <c r="F6" s="44">
        <v>1</v>
      </c>
      <c r="G6" s="62" t="str">
        <f t="shared" si="0"/>
        <v>('Mars','Terrestial',FALSE,2,1),</v>
      </c>
    </row>
    <row r="7" spans="1:7" ht="19.3" customHeight="1" x14ac:dyDescent="0.4">
      <c r="A7" s="52">
        <f t="shared" si="1"/>
        <v>5</v>
      </c>
      <c r="B7" s="44" t="s">
        <v>107</v>
      </c>
      <c r="C7" s="44" t="s">
        <v>129</v>
      </c>
      <c r="D7" s="44" t="b">
        <v>0</v>
      </c>
      <c r="E7" s="44">
        <v>97</v>
      </c>
      <c r="F7" s="44">
        <v>1</v>
      </c>
      <c r="G7" s="62" t="str">
        <f t="shared" si="0"/>
        <v>('Jupiter','Gas Giant',FALSE,97,1),</v>
      </c>
    </row>
    <row r="8" spans="1:7" ht="19.3" customHeight="1" x14ac:dyDescent="0.4">
      <c r="A8" s="52">
        <f t="shared" si="1"/>
        <v>6</v>
      </c>
      <c r="B8" s="44" t="s">
        <v>108</v>
      </c>
      <c r="C8" s="44" t="s">
        <v>129</v>
      </c>
      <c r="D8" s="44" t="b">
        <v>0</v>
      </c>
      <c r="E8" s="44">
        <v>274</v>
      </c>
      <c r="F8" s="44">
        <v>1</v>
      </c>
      <c r="G8" s="62" t="str">
        <f t="shared" si="0"/>
        <v>('Saturn','Gas Giant',FALSE,274,1),</v>
      </c>
    </row>
    <row r="9" spans="1:7" ht="19.3" customHeight="1" x14ac:dyDescent="0.4">
      <c r="A9" s="52">
        <f t="shared" si="1"/>
        <v>7</v>
      </c>
      <c r="B9" s="44" t="s">
        <v>109</v>
      </c>
      <c r="C9" s="46" t="s">
        <v>130</v>
      </c>
      <c r="D9" s="44" t="b">
        <v>0</v>
      </c>
      <c r="E9" s="44">
        <v>28</v>
      </c>
      <c r="F9" s="44">
        <v>1</v>
      </c>
      <c r="G9" s="62" t="str">
        <f t="shared" si="0"/>
        <v>('Uranus','Ice Giant',FALSE,28,1),</v>
      </c>
    </row>
    <row r="10" spans="1:7" ht="19.3" customHeight="1" x14ac:dyDescent="0.4">
      <c r="A10" s="52">
        <f t="shared" si="1"/>
        <v>8</v>
      </c>
      <c r="B10" s="44" t="s">
        <v>110</v>
      </c>
      <c r="C10" s="46" t="s">
        <v>130</v>
      </c>
      <c r="D10" s="44" t="b">
        <v>0</v>
      </c>
      <c r="E10" s="44">
        <v>16</v>
      </c>
      <c r="F10" s="44">
        <v>1</v>
      </c>
      <c r="G10" s="62" t="str">
        <f t="shared" si="0"/>
        <v>('Neptune','Ice Giant',FALSE,16,1),</v>
      </c>
    </row>
    <row r="11" spans="1:7" ht="19.3" customHeight="1" x14ac:dyDescent="0.4">
      <c r="A11" s="52">
        <f t="shared" si="1"/>
        <v>9</v>
      </c>
      <c r="B11" s="44" t="s">
        <v>111</v>
      </c>
      <c r="C11" s="46" t="s">
        <v>128</v>
      </c>
      <c r="D11" s="44" t="b">
        <v>1</v>
      </c>
      <c r="E11" s="44" t="s">
        <v>80</v>
      </c>
      <c r="F11" s="44">
        <v>7</v>
      </c>
      <c r="G11" s="62" t="str">
        <f t="shared" si="0"/>
        <v>('Proxima b','Terrestial',TRUE,NULL,7),</v>
      </c>
    </row>
    <row r="12" spans="1:7" ht="19.3" customHeight="1" x14ac:dyDescent="0.4">
      <c r="A12" s="52">
        <f t="shared" si="1"/>
        <v>10</v>
      </c>
      <c r="B12" s="44" t="s">
        <v>112</v>
      </c>
      <c r="C12" s="46" t="s">
        <v>129</v>
      </c>
      <c r="D12" s="44" t="b">
        <v>0</v>
      </c>
      <c r="E12" s="44" t="s">
        <v>80</v>
      </c>
      <c r="F12" s="44">
        <v>7</v>
      </c>
      <c r="G12" s="62" t="str">
        <f t="shared" si="0"/>
        <v>('Proxima c','Gas Giant',FALSE,NULL,7),</v>
      </c>
    </row>
    <row r="13" spans="1:7" ht="19.3" customHeight="1" x14ac:dyDescent="0.4">
      <c r="A13" s="52">
        <f t="shared" si="1"/>
        <v>11</v>
      </c>
      <c r="B13" s="44" t="s">
        <v>113</v>
      </c>
      <c r="C13" s="44" t="s">
        <v>129</v>
      </c>
      <c r="D13" s="44" t="b">
        <v>0</v>
      </c>
      <c r="E13" s="44" t="s">
        <v>80</v>
      </c>
      <c r="F13" s="44">
        <v>6</v>
      </c>
      <c r="G13" s="62" t="str">
        <f t="shared" si="0"/>
        <v>('51 Pegasi b','Gas Giant',FALSE,NULL,6),</v>
      </c>
    </row>
    <row r="14" spans="1:7" ht="19.3" customHeight="1" x14ac:dyDescent="0.4">
      <c r="A14" s="52">
        <f t="shared" si="1"/>
        <v>12</v>
      </c>
      <c r="B14" s="44" t="s">
        <v>114</v>
      </c>
      <c r="C14" s="44" t="s">
        <v>128</v>
      </c>
      <c r="D14" s="44" t="b">
        <v>1</v>
      </c>
      <c r="E14" s="44" t="s">
        <v>80</v>
      </c>
      <c r="F14" s="44">
        <v>8</v>
      </c>
      <c r="G14" s="62" t="str">
        <f t="shared" si="0"/>
        <v>('Kepler-452b','Terrestial',TRUE,NULL,8),</v>
      </c>
    </row>
    <row r="15" spans="1:7" ht="19.3" customHeight="1" x14ac:dyDescent="0.4">
      <c r="A15" s="52">
        <f t="shared" si="1"/>
        <v>13</v>
      </c>
      <c r="B15" s="44" t="s">
        <v>115</v>
      </c>
      <c r="C15" s="44" t="s">
        <v>128</v>
      </c>
      <c r="D15" s="44" t="b">
        <v>1</v>
      </c>
      <c r="E15" s="44" t="s">
        <v>80</v>
      </c>
      <c r="F15" s="44">
        <v>9</v>
      </c>
      <c r="G15" s="62" t="str">
        <f t="shared" si="0"/>
        <v>('Trappist-1e','Terrestial',TRUE,NULL,9),</v>
      </c>
    </row>
    <row r="16" spans="1:7" ht="19.3" customHeight="1" x14ac:dyDescent="0.4">
      <c r="A16" s="52">
        <f t="shared" si="1"/>
        <v>14</v>
      </c>
      <c r="B16" s="44" t="s">
        <v>116</v>
      </c>
      <c r="C16" s="44" t="s">
        <v>128</v>
      </c>
      <c r="D16" s="44" t="b">
        <v>1</v>
      </c>
      <c r="E16" s="44" t="s">
        <v>80</v>
      </c>
      <c r="F16" s="44">
        <v>9</v>
      </c>
      <c r="G16" s="62" t="str">
        <f t="shared" si="0"/>
        <v>('Trappist-1f','Terrestial',TRUE,NULL,9),</v>
      </c>
    </row>
    <row r="17" spans="1:7" ht="19.3" customHeight="1" x14ac:dyDescent="0.4">
      <c r="A17" s="52">
        <f t="shared" si="1"/>
        <v>15</v>
      </c>
      <c r="B17" s="44" t="s">
        <v>117</v>
      </c>
      <c r="C17" s="44" t="s">
        <v>128</v>
      </c>
      <c r="D17" s="44" t="b">
        <v>1</v>
      </c>
      <c r="E17" s="44" t="s">
        <v>80</v>
      </c>
      <c r="F17" s="44">
        <v>9</v>
      </c>
      <c r="G17" s="62" t="str">
        <f t="shared" si="0"/>
        <v>('Trappist-1g','Terrestial',TRUE,NULL,9);</v>
      </c>
    </row>
  </sheetData>
  <mergeCells count="1">
    <mergeCell ref="B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82CE-7538-43A6-9CA2-2825B9AE4FA3}">
  <dimension ref="A1:G23"/>
  <sheetViews>
    <sheetView workbookViewId="0">
      <selection activeCell="C12" sqref="C12"/>
    </sheetView>
  </sheetViews>
  <sheetFormatPr defaultColWidth="0" defaultRowHeight="14.6" zeroHeight="1" x14ac:dyDescent="0.4"/>
  <cols>
    <col min="1" max="2" width="14.07421875" customWidth="1"/>
    <col min="3" max="3" width="15.3046875" customWidth="1"/>
    <col min="4" max="4" width="13.07421875" customWidth="1"/>
    <col min="5" max="5" width="14.07421875" customWidth="1"/>
    <col min="6" max="6" width="69.69140625" customWidth="1"/>
    <col min="7" max="7" width="9.23046875" customWidth="1"/>
    <col min="8" max="16384" width="9.23046875" hidden="1"/>
  </cols>
  <sheetData>
    <row r="1" spans="1:6" x14ac:dyDescent="0.4">
      <c r="A1" s="47"/>
      <c r="B1" s="105" t="s">
        <v>12</v>
      </c>
      <c r="C1" s="105"/>
      <c r="D1" s="105"/>
      <c r="E1" s="105"/>
      <c r="F1" s="58" t="s">
        <v>100</v>
      </c>
    </row>
    <row r="2" spans="1:6" ht="26.6" customHeight="1" x14ac:dyDescent="0.4">
      <c r="A2" s="68" t="s">
        <v>15</v>
      </c>
      <c r="B2" s="68" t="s">
        <v>1</v>
      </c>
      <c r="C2" s="68" t="s">
        <v>137</v>
      </c>
      <c r="D2" s="68" t="s">
        <v>68</v>
      </c>
      <c r="E2" s="68" t="s">
        <v>14</v>
      </c>
      <c r="F2" s="11" t="str">
        <f>CONCATENATE("INSERT INTO ",B1,"(",_xlfn.TEXTJOIN(",",TRUE,B2:E2),") VALUES")</f>
        <v>INSERT INTO moon(name,radius_in_km,orbital_period_in_days,planet_id) VALUES</v>
      </c>
    </row>
    <row r="3" spans="1:6" x14ac:dyDescent="0.4">
      <c r="A3" s="52">
        <v>1</v>
      </c>
      <c r="B3" s="42" t="s">
        <v>131</v>
      </c>
      <c r="C3" s="42">
        <v>1738</v>
      </c>
      <c r="D3" s="42">
        <v>29.53</v>
      </c>
      <c r="E3" s="42">
        <v>3</v>
      </c>
      <c r="F3" s="59" t="str">
        <f>CONCATENATE("('",B3,"',",_xlfn.TEXTJOIN(",",TRUE,C3:E3),IF(ISBLANK(B4),");","),"))</f>
        <v>('The Moon',1738,29.53,3),</v>
      </c>
    </row>
    <row r="4" spans="1:6" x14ac:dyDescent="0.4">
      <c r="A4" s="52">
        <f>A3+1</f>
        <v>2</v>
      </c>
      <c r="B4" s="42" t="s">
        <v>132</v>
      </c>
      <c r="C4" s="42">
        <v>11.266999999999999</v>
      </c>
      <c r="D4" s="42">
        <v>7.66</v>
      </c>
      <c r="E4" s="42">
        <v>4</v>
      </c>
      <c r="F4" s="59" t="str">
        <f t="shared" ref="F4:F22" si="0">CONCATENATE("('",B4,"',",_xlfn.TEXTJOIN(",",TRUE,C4:E4),IF(ISBLANK(B5),");","),"))</f>
        <v>('Phobos',11.267,7.66,4),</v>
      </c>
    </row>
    <row r="5" spans="1:6" x14ac:dyDescent="0.4">
      <c r="A5" s="52">
        <f t="shared" ref="A5:A21" si="1">A4+1</f>
        <v>3</v>
      </c>
      <c r="B5" s="42" t="s">
        <v>133</v>
      </c>
      <c r="C5" s="42">
        <v>6.2</v>
      </c>
      <c r="D5" s="42">
        <v>30.31</v>
      </c>
      <c r="E5" s="42">
        <v>4</v>
      </c>
      <c r="F5" s="59" t="str">
        <f t="shared" si="0"/>
        <v>('Deimos',6.2,30.31,4),</v>
      </c>
    </row>
    <row r="6" spans="1:6" x14ac:dyDescent="0.4">
      <c r="A6" s="52">
        <f t="shared" si="1"/>
        <v>4</v>
      </c>
      <c r="B6" s="42" t="s">
        <v>145</v>
      </c>
      <c r="C6" s="42">
        <v>1821.6</v>
      </c>
      <c r="D6" s="42">
        <v>1.7629999999999999</v>
      </c>
      <c r="E6" s="42">
        <v>5</v>
      </c>
      <c r="F6" s="59" t="str">
        <f t="shared" si="0"/>
        <v>('Io',1821.6,1.763,5),</v>
      </c>
    </row>
    <row r="7" spans="1:6" x14ac:dyDescent="0.4">
      <c r="A7" s="52">
        <f t="shared" si="1"/>
        <v>5</v>
      </c>
      <c r="B7" s="42" t="s">
        <v>134</v>
      </c>
      <c r="C7" s="42">
        <v>1560.8</v>
      </c>
      <c r="D7" s="42">
        <v>3.5249999999999999</v>
      </c>
      <c r="E7" s="42">
        <v>5</v>
      </c>
      <c r="F7" s="59" t="str">
        <f t="shared" si="0"/>
        <v>('Europa',1560.8,3.525,5),</v>
      </c>
    </row>
    <row r="8" spans="1:6" x14ac:dyDescent="0.4">
      <c r="A8" s="52">
        <f t="shared" si="1"/>
        <v>6</v>
      </c>
      <c r="B8" s="42" t="s">
        <v>135</v>
      </c>
      <c r="C8" s="42">
        <v>2634.1</v>
      </c>
      <c r="D8" s="42">
        <v>7.1550000000000002</v>
      </c>
      <c r="E8" s="42">
        <v>5</v>
      </c>
      <c r="F8" s="59" t="str">
        <f t="shared" si="0"/>
        <v>('Ganymede',2634.1,7.155,5),</v>
      </c>
    </row>
    <row r="9" spans="1:6" x14ac:dyDescent="0.4">
      <c r="A9" s="52">
        <f t="shared" si="1"/>
        <v>7</v>
      </c>
      <c r="B9" s="42" t="s">
        <v>136</v>
      </c>
      <c r="C9" s="42">
        <v>2410.3000000000002</v>
      </c>
      <c r="D9" s="42">
        <v>16.690000000000001</v>
      </c>
      <c r="E9" s="42">
        <v>5</v>
      </c>
      <c r="F9" s="59" t="str">
        <f t="shared" si="0"/>
        <v>('Callisto',2410.3,16.69,5),</v>
      </c>
    </row>
    <row r="10" spans="1:6" x14ac:dyDescent="0.4">
      <c r="A10" s="52">
        <f t="shared" si="1"/>
        <v>8</v>
      </c>
      <c r="B10" s="42" t="s">
        <v>146</v>
      </c>
      <c r="C10" s="42">
        <v>198.2</v>
      </c>
      <c r="D10" s="42">
        <v>0.94199999999999995</v>
      </c>
      <c r="E10" s="42">
        <v>6</v>
      </c>
      <c r="F10" s="59" t="str">
        <f t="shared" si="0"/>
        <v>('Mimas',198.2,0.942,6),</v>
      </c>
    </row>
    <row r="11" spans="1:6" x14ac:dyDescent="0.4">
      <c r="A11" s="52">
        <f t="shared" si="1"/>
        <v>9</v>
      </c>
      <c r="B11" s="42" t="s">
        <v>147</v>
      </c>
      <c r="C11" s="42">
        <v>252.1</v>
      </c>
      <c r="D11" s="42">
        <v>1.37</v>
      </c>
      <c r="E11" s="42">
        <v>6</v>
      </c>
      <c r="F11" s="59" t="str">
        <f t="shared" si="0"/>
        <v>('Enceladus',252.1,1.37,6),</v>
      </c>
    </row>
    <row r="12" spans="1:6" x14ac:dyDescent="0.4">
      <c r="A12" s="52">
        <f t="shared" si="1"/>
        <v>10</v>
      </c>
      <c r="B12" s="42" t="s">
        <v>148</v>
      </c>
      <c r="C12" s="42">
        <v>533.1</v>
      </c>
      <c r="D12" s="42">
        <v>1.8879999999999999</v>
      </c>
      <c r="E12" s="42">
        <v>6</v>
      </c>
      <c r="F12" s="59" t="str">
        <f t="shared" si="0"/>
        <v>('Thetys',533.1,1.888,6),</v>
      </c>
    </row>
    <row r="13" spans="1:6" x14ac:dyDescent="0.4">
      <c r="A13" s="52">
        <f t="shared" si="1"/>
        <v>11</v>
      </c>
      <c r="B13" s="42" t="s">
        <v>141</v>
      </c>
      <c r="C13" s="42">
        <v>763.8</v>
      </c>
      <c r="D13" s="42">
        <v>4.5170000000000003</v>
      </c>
      <c r="E13" s="42">
        <v>6</v>
      </c>
      <c r="F13" s="59" t="str">
        <f t="shared" si="0"/>
        <v>('Rhea',763.8,4.517,6),</v>
      </c>
    </row>
    <row r="14" spans="1:6" x14ac:dyDescent="0.4">
      <c r="A14" s="52">
        <f t="shared" si="1"/>
        <v>12</v>
      </c>
      <c r="B14" s="42" t="s">
        <v>142</v>
      </c>
      <c r="C14" s="42">
        <v>735.6</v>
      </c>
      <c r="D14" s="42">
        <v>79.331000000000003</v>
      </c>
      <c r="E14" s="42">
        <v>6</v>
      </c>
      <c r="F14" s="59" t="str">
        <f t="shared" si="0"/>
        <v>('Lapetus',735.6,79.331,6),</v>
      </c>
    </row>
    <row r="15" spans="1:6" x14ac:dyDescent="0.4">
      <c r="A15" s="52">
        <f t="shared" si="1"/>
        <v>13</v>
      </c>
      <c r="B15" s="42" t="s">
        <v>143</v>
      </c>
      <c r="C15" s="42">
        <v>561.4</v>
      </c>
      <c r="D15" s="42">
        <v>2.7370000000000001</v>
      </c>
      <c r="E15" s="42">
        <v>6</v>
      </c>
      <c r="F15" s="59" t="str">
        <f t="shared" si="0"/>
        <v>('Dione',561.4,2.737,6),</v>
      </c>
    </row>
    <row r="16" spans="1:6" x14ac:dyDescent="0.4">
      <c r="A16" s="52">
        <f t="shared" si="1"/>
        <v>14</v>
      </c>
      <c r="B16" s="42" t="s">
        <v>149</v>
      </c>
      <c r="C16" s="42">
        <v>578.9</v>
      </c>
      <c r="D16" s="42">
        <v>2.5209999999999999</v>
      </c>
      <c r="E16" s="42">
        <v>7</v>
      </c>
      <c r="F16" s="59" t="str">
        <f t="shared" si="0"/>
        <v>('Ariel',578.9,2.521,7),</v>
      </c>
    </row>
    <row r="17" spans="1:6" x14ac:dyDescent="0.4">
      <c r="A17" s="52">
        <f t="shared" si="1"/>
        <v>15</v>
      </c>
      <c r="B17" s="42" t="s">
        <v>150</v>
      </c>
      <c r="C17" s="42">
        <v>235.8</v>
      </c>
      <c r="D17" s="42">
        <v>1.4139999999999999</v>
      </c>
      <c r="E17" s="42">
        <v>7</v>
      </c>
      <c r="F17" s="59" t="str">
        <f t="shared" si="0"/>
        <v>('Miranda',235.8,1.414,7),</v>
      </c>
    </row>
    <row r="18" spans="1:6" x14ac:dyDescent="0.4">
      <c r="A18" s="52">
        <f t="shared" si="1"/>
        <v>16</v>
      </c>
      <c r="B18" s="42" t="s">
        <v>138</v>
      </c>
      <c r="C18" s="42">
        <v>788.9</v>
      </c>
      <c r="D18" s="42">
        <v>8.7059999999999995</v>
      </c>
      <c r="E18" s="42">
        <v>7</v>
      </c>
      <c r="F18" s="59" t="str">
        <f t="shared" si="0"/>
        <v>('Titania',788.9,8.706,7),</v>
      </c>
    </row>
    <row r="19" spans="1:6" x14ac:dyDescent="0.4">
      <c r="A19" s="52">
        <f t="shared" si="1"/>
        <v>17</v>
      </c>
      <c r="B19" s="42" t="s">
        <v>139</v>
      </c>
      <c r="C19" s="42">
        <v>761.4</v>
      </c>
      <c r="D19" s="42">
        <v>13.464</v>
      </c>
      <c r="E19" s="42">
        <v>7</v>
      </c>
      <c r="F19" s="59" t="str">
        <f t="shared" si="0"/>
        <v>('Oberon',761.4,13.464,7),</v>
      </c>
    </row>
    <row r="20" spans="1:6" x14ac:dyDescent="0.4">
      <c r="A20" s="52">
        <f t="shared" si="1"/>
        <v>18</v>
      </c>
      <c r="B20" s="42" t="s">
        <v>140</v>
      </c>
      <c r="C20" s="42">
        <v>584.70000000000005</v>
      </c>
      <c r="D20" s="42">
        <v>4.1440000000000001</v>
      </c>
      <c r="E20" s="42">
        <v>7</v>
      </c>
      <c r="F20" s="59" t="str">
        <f t="shared" si="0"/>
        <v>('Umbriel',584.7,4.144,7),</v>
      </c>
    </row>
    <row r="21" spans="1:6" x14ac:dyDescent="0.4">
      <c r="A21" s="52">
        <f t="shared" si="1"/>
        <v>19</v>
      </c>
      <c r="B21" s="42" t="s">
        <v>144</v>
      </c>
      <c r="C21" s="42">
        <v>1353.4</v>
      </c>
      <c r="D21" s="42">
        <v>5.8769999999999998</v>
      </c>
      <c r="E21" s="42">
        <v>8</v>
      </c>
      <c r="F21" s="59" t="str">
        <f t="shared" si="0"/>
        <v>('Triton',1353.4,5.877,8),</v>
      </c>
    </row>
    <row r="22" spans="1:6" x14ac:dyDescent="0.4">
      <c r="A22" s="52">
        <f>A21+1</f>
        <v>20</v>
      </c>
      <c r="B22" s="42" t="s">
        <v>151</v>
      </c>
      <c r="C22" s="42">
        <v>210</v>
      </c>
      <c r="D22" s="42">
        <v>1.1220000000000001</v>
      </c>
      <c r="E22" s="42">
        <v>8</v>
      </c>
      <c r="F22" s="59" t="str">
        <f t="shared" si="0"/>
        <v>('Proteus',210,1.122,8);</v>
      </c>
    </row>
    <row r="23" spans="1:6" x14ac:dyDescent="0.4"/>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 Text</vt:lpstr>
      <vt:lpstr>Requirements tabulated</vt:lpstr>
      <vt:lpstr>Table column info</vt:lpstr>
      <vt:lpstr>galaxy</vt:lpstr>
      <vt:lpstr>galaxy_other info</vt:lpstr>
      <vt:lpstr>star</vt:lpstr>
      <vt:lpstr>planet</vt:lpstr>
      <vt:lpstr>moon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2025-05-17T13:14:23Z</dcterms:modified>
</cp:coreProperties>
</file>